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45" windowWidth="15075" windowHeight="8565" tabRatio="854" activeTab="0"/>
  </bookViews>
  <sheets>
    <sheet name="ประเทศ-ภาค-จังหวัด" sheetId="1" r:id="rId1"/>
    <sheet name="รายภาค" sheetId="2" r:id="rId2"/>
    <sheet name="รายจังหวัด" sheetId="3" r:id="rId3"/>
    <sheet name="เขต1" sheetId="4" r:id="rId4"/>
    <sheet name="เขต2" sheetId="5" r:id="rId5"/>
    <sheet name="เขต3" sheetId="6" r:id="rId6"/>
    <sheet name="เขต4" sheetId="7" r:id="rId7"/>
    <sheet name="เขต5" sheetId="8" r:id="rId8"/>
    <sheet name="เขต6" sheetId="9" r:id="rId9"/>
    <sheet name="เขต7" sheetId="10" r:id="rId10"/>
    <sheet name="เขต8" sheetId="11" r:id="rId11"/>
    <sheet name="เขต9" sheetId="12" r:id="rId12"/>
    <sheet name="เขต10" sheetId="13" r:id="rId13"/>
    <sheet name="เขต11" sheetId="14" r:id="rId14"/>
    <sheet name="เขต12" sheetId="15" r:id="rId15"/>
  </sheets>
  <definedNames/>
  <calcPr fullCalcOnLoad="1"/>
</workbook>
</file>

<file path=xl/sharedStrings.xml><?xml version="1.0" encoding="utf-8"?>
<sst xmlns="http://schemas.openxmlformats.org/spreadsheetml/2006/main" count="1533" uniqueCount="163">
  <si>
    <t>จังหวัด</t>
  </si>
  <si>
    <t>ชาย</t>
  </si>
  <si>
    <t>หญิง</t>
  </si>
  <si>
    <t>รวม</t>
  </si>
  <si>
    <t>กรุงเทพมหานคร</t>
  </si>
  <si>
    <t>นครสวรรค์</t>
  </si>
  <si>
    <t>อุทัยธานี</t>
  </si>
  <si>
    <t>กำแพงเพชร</t>
  </si>
  <si>
    <t>ตาก</t>
  </si>
  <si>
    <t>สุโขทัย</t>
  </si>
  <si>
    <t>อุตรดิตถ์</t>
  </si>
  <si>
    <t>แพร่</t>
  </si>
  <si>
    <t>น่าน</t>
  </si>
  <si>
    <t>พิษณุโลก</t>
  </si>
  <si>
    <t>พิจิตร</t>
  </si>
  <si>
    <t>เพชรบูรณ์</t>
  </si>
  <si>
    <t>เชียงใหม่</t>
  </si>
  <si>
    <t>ลำพูน</t>
  </si>
  <si>
    <t>ลำปาง</t>
  </si>
  <si>
    <t>พะเยา</t>
  </si>
  <si>
    <t>เชียงราย</t>
  </si>
  <si>
    <t>แม่ฮ่องสอน</t>
  </si>
  <si>
    <t>นครราชสีมา</t>
  </si>
  <si>
    <t>บุรีรัมย์</t>
  </si>
  <si>
    <t>สุรินทร์</t>
  </si>
  <si>
    <t>ชัยภูมิ</t>
  </si>
  <si>
    <t>มหาสารคาม</t>
  </si>
  <si>
    <t>หนองบัวลำภู</t>
  </si>
  <si>
    <t>ขอนแก่น</t>
  </si>
  <si>
    <t>อุดรธานี</t>
  </si>
  <si>
    <t>เลย</t>
  </si>
  <si>
    <t>หนองคาย</t>
  </si>
  <si>
    <t>กาฬสินธุ์</t>
  </si>
  <si>
    <t>สกลนคร</t>
  </si>
  <si>
    <t>ศรีสะเกษ</t>
  </si>
  <si>
    <t>อุบลราชธานี</t>
  </si>
  <si>
    <t>ยโสธร</t>
  </si>
  <si>
    <t>อำนาจเจริญ</t>
  </si>
  <si>
    <t>ร้อยเอ็ด</t>
  </si>
  <si>
    <t>นครพนม</t>
  </si>
  <si>
    <t>มุกดาหาร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</si>
  <si>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</si>
  <si>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</si>
  <si>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</si>
  <si>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</si>
  <si>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</si>
  <si>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</si>
  <si>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</si>
  <si>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</si>
  <si>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</si>
  <si>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นครนายก</t>
  </si>
  <si>
    <t>สุพรรณบุรี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</si>
  <si>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</si>
  <si>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</si>
  <si>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</si>
  <si>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</si>
  <si>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</si>
  <si>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</si>
  <si>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</si>
  <si>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ราชบุรี</t>
  </si>
  <si>
    <t>กาญจนบุรี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</si>
  <si>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</si>
  <si>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</si>
  <si>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</si>
  <si>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</si>
  <si>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</si>
  <si>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</si>
  <si>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</si>
  <si>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</si>
  <si>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</si>
  <si>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</si>
  <si>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</si>
  <si>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</si>
  <si>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</si>
  <si>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</si>
  <si>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</si>
  <si>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</si>
  <si>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</si>
  <si>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</si>
  <si>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</si>
  <si>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ภาค</t>
  </si>
  <si>
    <t>รวมเหนือ</t>
  </si>
  <si>
    <t>รวมตะวันออก</t>
  </si>
  <si>
    <t>รวมกลาง</t>
  </si>
  <si>
    <t>รวมใต้</t>
  </si>
  <si>
    <t>ประชากรกลางปี  2553  ภาคเหนือ</t>
  </si>
  <si>
    <t>ประชากรกลางปี  2553 ภาคกลาง</t>
  </si>
  <si>
    <t>ประชากรกลางปี  2553  ภาคใต้</t>
  </si>
  <si>
    <t>ประชากรกลางปีทั้งประเทศ  พ.ศ.2553</t>
  </si>
  <si>
    <t>ประชากรกลางปี  2553  ภาคตะวันออกเหนือ</t>
  </si>
  <si>
    <t xml:space="preserve">             หลักฐานการทะเบียนราษฎร  ณ วันที่  31  ธันวาคม  พ.ศ.2552  และ  วันที่  31  ธันวาคม  พ.ศ. 2553</t>
  </si>
  <si>
    <t>ที่มา  :    คำนวณจากจำนวนประชากร  ประกาศสำนักทะเบียนกลาง  กรมการปกครองฯ    ตาม</t>
  </si>
  <si>
    <t>กรุงเทพ ฯ</t>
  </si>
  <si>
    <t>กลุ่มอายุ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</si>
  <si>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</si>
  <si>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</si>
  <si>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</si>
  <si>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</si>
  <si>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</si>
  <si>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</si>
  <si>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</si>
  <si>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</si>
  <si>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</si>
  <si>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</si>
  <si>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</si>
  <si>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</si>
  <si>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</si>
  <si>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</si>
  <si>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</si>
  <si>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</si>
  <si>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</si>
  <si>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</si>
  <si>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</si>
  <si>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</si>
  <si>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</si>
  <si>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TOTAL</t>
  </si>
  <si>
    <t xml:space="preserve"> </t>
  </si>
  <si>
    <t>รวมเขต  1</t>
  </si>
  <si>
    <t>รวมเขต  2</t>
  </si>
  <si>
    <t>รวมเขต  3</t>
  </si>
  <si>
    <t>รวมเขต  4</t>
  </si>
  <si>
    <t>0</t>
  </si>
  <si>
    <t>รวมเขต  5</t>
  </si>
  <si>
    <t>กาฬสินธ์</t>
  </si>
  <si>
    <t>"1-4</t>
  </si>
  <si>
    <t>รวมเขต  6</t>
  </si>
  <si>
    <t>รวมเขต 7</t>
  </si>
  <si>
    <t>รวมเขต 8</t>
  </si>
  <si>
    <t>รวมเขต  9</t>
  </si>
  <si>
    <t>รวมเขต  10</t>
  </si>
  <si>
    <t>รวมเขต  11</t>
  </si>
  <si>
    <t>รวมเขต  12</t>
  </si>
  <si>
    <t>ภาคกลาง   พ.ศ.2553</t>
  </si>
  <si>
    <t>เขต   1     พ.ศ. 2553</t>
  </si>
  <si>
    <t>เขต 1 พ.ศ.2553</t>
  </si>
  <si>
    <t>รวมเขต 1 พ.ศ.2553</t>
  </si>
  <si>
    <t>ภาคกลาง   พ.ศ. 2553</t>
  </si>
  <si>
    <t>เขต  2    พ.ศ. 2553</t>
  </si>
  <si>
    <t>เขต  2     พ.ศ.2553</t>
  </si>
  <si>
    <t>ภาคกลาง  พ.ศ.2553</t>
  </si>
  <si>
    <t>เขต 3   พ.ศ. 2553</t>
  </si>
  <si>
    <t>เขต 3 พ.ศ.2553</t>
  </si>
  <si>
    <t>เขต 4   พ.ศ.2553</t>
  </si>
  <si>
    <t>ภาคตะวันออกเฉียงเหนือ    พ.ศ. 2553</t>
  </si>
  <si>
    <t>เขต 5    พ.ศ. 2553</t>
  </si>
  <si>
    <t>เขต 6   พ.ศ. 2553</t>
  </si>
  <si>
    <t>เขต 7   พ.ศ. 2553</t>
  </si>
  <si>
    <t>เขต 8  พ.ศ. 2553</t>
  </si>
  <si>
    <t>ภาคเหนือ    พ.ศ. 2553</t>
  </si>
  <si>
    <t>เขต 9  พ.ศ. 2553</t>
  </si>
  <si>
    <t>เขต  10     พ.ศ. 2553</t>
  </si>
  <si>
    <t>ภาคใต้    พ.ศ. 2553</t>
  </si>
  <si>
    <t>เขต  11     พ.ศ. 2553</t>
  </si>
  <si>
    <t>เขต  12     พ.ศ. 2553</t>
  </si>
  <si>
    <t>เขต  8   ,   เขต  9   ,   เขต   10</t>
  </si>
  <si>
    <t>รวมภาคเหนือ</t>
  </si>
  <si>
    <t>รวมภาคตะวันออก</t>
  </si>
  <si>
    <t>รวมภาคกลาง</t>
  </si>
  <si>
    <t>รวมภาคใต้</t>
  </si>
  <si>
    <t>ภาคเหนือ     พ.ศ.  2553</t>
  </si>
  <si>
    <t>รวมทั้งประเทศ  2553</t>
  </si>
  <si>
    <t>วิเคราะห์โดย    :    กลุ่มภาระกิจด้านข้อมูลข่าวสารและสารสนเทศสุขภาพ</t>
  </si>
  <si>
    <t xml:space="preserve">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</si>
</sst>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(* #,##0_);_(* \(#,##0\);_(* &quot;-&quot;??_);_(@_)"/>
    <numFmt numFmtId="190" formatCode="_(* #,##0.00_);_(* \(#,##0.00\);_(* &quot;-&quot;??_);_(@_)"/>
    <numFmt numFmtId="191" formatCode="0.00000"/>
    <numFmt numFmtId="192" formatCode="0.0000"/>
    <numFmt numFmtId="193" formatCode="0.000"/>
    <numFmt numFmtId="194" formatCode="0.0"/>
  </numFmts>
  <fonts count="9">
    <font>
      <sz val="14"/>
      <name val="Cordia New"/>
      <family val="0"/>
    </font>
    <font>
      <sz val="16"/>
      <name val="Cordia New"/>
      <family val="2"/>
    </font>
    <font>
      <sz val="10"/>
      <name val="Arial"/>
      <family val="0"/>
    </font>
    <font>
      <b/>
      <sz val="16"/>
      <name val="Cordia New"/>
      <family val="2"/>
    </font>
    <font>
      <sz val="14"/>
      <name val="CordiaUPC"/>
      <family val="2"/>
    </font>
    <font>
      <b/>
      <sz val="14"/>
      <name val="Cordia New"/>
      <family val="2"/>
    </font>
    <font>
      <sz val="8"/>
      <name val="Cordia New"/>
      <family val="0"/>
    </font>
    <font>
      <sz val="16"/>
      <name val="AngsanaUPC"/>
      <family val="1"/>
    </font>
    <font>
      <b/>
      <sz val="16"/>
      <name val="AngsanaUPC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188" fontId="0" fillId="0" borderId="0" xfId="15" applyNumberFormat="1" applyAlignment="1">
      <alignment/>
    </xf>
    <xf numFmtId="188" fontId="0" fillId="0" borderId="1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188" fontId="1" fillId="0" borderId="3" xfId="15" applyNumberFormat="1" applyFont="1" applyBorder="1" applyAlignment="1">
      <alignment/>
    </xf>
    <xf numFmtId="0" fontId="1" fillId="0" borderId="4" xfId="0" applyFont="1" applyBorder="1" applyAlignment="1">
      <alignment/>
    </xf>
    <xf numFmtId="188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188" fontId="1" fillId="0" borderId="5" xfId="15" applyNumberFormat="1" applyFont="1" applyBorder="1" applyAlignment="1">
      <alignment/>
    </xf>
    <xf numFmtId="1" fontId="1" fillId="0" borderId="0" xfId="0" applyNumberFormat="1" applyFont="1" applyAlignment="1">
      <alignment/>
    </xf>
    <xf numFmtId="188" fontId="1" fillId="0" borderId="1" xfId="15" applyNumberFormat="1" applyFont="1" applyBorder="1" applyAlignment="1">
      <alignment/>
    </xf>
    <xf numFmtId="188" fontId="1" fillId="0" borderId="6" xfId="15" applyNumberFormat="1" applyFont="1" applyBorder="1" applyAlignment="1">
      <alignment/>
    </xf>
    <xf numFmtId="188" fontId="1" fillId="0" borderId="0" xfId="0" applyNumberFormat="1" applyFont="1" applyAlignment="1">
      <alignment/>
    </xf>
    <xf numFmtId="188" fontId="0" fillId="0" borderId="3" xfId="15" applyNumberFormat="1" applyBorder="1" applyAlignment="1">
      <alignment/>
    </xf>
    <xf numFmtId="188" fontId="0" fillId="0" borderId="4" xfId="15" applyNumberFormat="1" applyBorder="1" applyAlignment="1">
      <alignment/>
    </xf>
    <xf numFmtId="188" fontId="0" fillId="0" borderId="5" xfId="15" applyNumberFormat="1" applyBorder="1" applyAlignment="1">
      <alignment/>
    </xf>
    <xf numFmtId="189" fontId="1" fillId="0" borderId="0" xfId="15" applyNumberFormat="1" applyFont="1" applyAlignment="1">
      <alignment/>
    </xf>
    <xf numFmtId="189" fontId="0" fillId="0" borderId="0" xfId="15" applyNumberFormat="1" applyFont="1" applyAlignment="1">
      <alignment/>
    </xf>
    <xf numFmtId="0" fontId="0" fillId="0" borderId="0" xfId="0" applyFont="1" applyAlignment="1">
      <alignment/>
    </xf>
    <xf numFmtId="189" fontId="0" fillId="0" borderId="2" xfId="15" applyNumberFormat="1" applyFont="1" applyBorder="1" applyAlignment="1">
      <alignment/>
    </xf>
    <xf numFmtId="189" fontId="0" fillId="0" borderId="7" xfId="15" applyNumberFormat="1" applyFont="1" applyBorder="1" applyAlignment="1">
      <alignment horizontal="center"/>
    </xf>
    <xf numFmtId="189" fontId="0" fillId="0" borderId="7" xfId="15" applyNumberFormat="1" applyFont="1" applyBorder="1" applyAlignment="1">
      <alignment/>
    </xf>
    <xf numFmtId="189" fontId="0" fillId="0" borderId="8" xfId="15" applyNumberFormat="1" applyFont="1" applyBorder="1" applyAlignment="1">
      <alignment/>
    </xf>
    <xf numFmtId="189" fontId="0" fillId="0" borderId="0" xfId="15" applyNumberFormat="1" applyFont="1" applyBorder="1" applyAlignment="1">
      <alignment horizontal="center"/>
    </xf>
    <xf numFmtId="189" fontId="0" fillId="0" borderId="0" xfId="15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189" fontId="0" fillId="0" borderId="1" xfId="15" applyNumberFormat="1" applyFont="1" applyBorder="1" applyAlignment="1">
      <alignment horizontal="center"/>
    </xf>
    <xf numFmtId="189" fontId="0" fillId="0" borderId="2" xfId="15" applyNumberFormat="1" applyFont="1" applyBorder="1" applyAlignment="1">
      <alignment horizontal="center"/>
    </xf>
    <xf numFmtId="189" fontId="0" fillId="0" borderId="8" xfId="15" applyNumberFormat="1" applyFont="1" applyBorder="1" applyAlignment="1">
      <alignment horizontal="center"/>
    </xf>
    <xf numFmtId="189" fontId="4" fillId="0" borderId="1" xfId="15" applyNumberFormat="1" applyFont="1" applyBorder="1" applyAlignment="1">
      <alignment/>
    </xf>
    <xf numFmtId="189" fontId="0" fillId="0" borderId="1" xfId="15" applyNumberFormat="1" applyFont="1" applyBorder="1" applyAlignment="1">
      <alignment/>
    </xf>
    <xf numFmtId="16" fontId="0" fillId="0" borderId="1" xfId="0" applyNumberFormat="1" applyFont="1" applyBorder="1" applyAlignment="1" quotePrefix="1">
      <alignment horizontal="center"/>
    </xf>
    <xf numFmtId="0" fontId="0" fillId="0" borderId="1" xfId="0" applyFont="1" applyBorder="1" applyAlignment="1" quotePrefix="1">
      <alignment horizontal="center"/>
    </xf>
    <xf numFmtId="1" fontId="0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89" fontId="0" fillId="0" borderId="0" xfId="15" applyNumberFormat="1" applyAlignment="1">
      <alignment/>
    </xf>
    <xf numFmtId="189" fontId="0" fillId="0" borderId="2" xfId="15" applyNumberFormat="1" applyBorder="1" applyAlignment="1">
      <alignment/>
    </xf>
    <xf numFmtId="189" fontId="0" fillId="0" borderId="7" xfId="15" applyNumberFormat="1" applyFont="1" applyBorder="1" applyAlignment="1">
      <alignment horizontal="center"/>
    </xf>
    <xf numFmtId="189" fontId="0" fillId="0" borderId="7" xfId="15" applyNumberFormat="1" applyBorder="1" applyAlignment="1">
      <alignment/>
    </xf>
    <xf numFmtId="189" fontId="0" fillId="0" borderId="9" xfId="15" applyNumberFormat="1" applyBorder="1" applyAlignment="1">
      <alignment/>
    </xf>
    <xf numFmtId="0" fontId="0" fillId="0" borderId="1" xfId="0" applyBorder="1" applyAlignment="1">
      <alignment horizontal="center"/>
    </xf>
    <xf numFmtId="189" fontId="0" fillId="0" borderId="1" xfId="15" applyNumberFormat="1" applyBorder="1" applyAlignment="1">
      <alignment horizontal="center"/>
    </xf>
    <xf numFmtId="189" fontId="0" fillId="0" borderId="1" xfId="15" applyNumberFormat="1" applyBorder="1" applyAlignment="1">
      <alignment/>
    </xf>
    <xf numFmtId="1" fontId="0" fillId="0" borderId="1" xfId="0" applyNumberFormat="1" applyFont="1" applyBorder="1" applyAlignment="1">
      <alignment/>
    </xf>
    <xf numFmtId="16" fontId="0" fillId="0" borderId="1" xfId="0" applyNumberFormat="1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1" fontId="1" fillId="0" borderId="10" xfId="0" applyNumberFormat="1" applyFont="1" applyBorder="1" applyAlignment="1">
      <alignment horizontal="center"/>
    </xf>
    <xf numFmtId="189" fontId="0" fillId="0" borderId="10" xfId="15" applyNumberFormat="1" applyFont="1" applyBorder="1" applyAlignment="1">
      <alignment/>
    </xf>
    <xf numFmtId="189" fontId="0" fillId="0" borderId="10" xfId="15" applyNumberFormat="1" applyBorder="1" applyAlignment="1">
      <alignment/>
    </xf>
    <xf numFmtId="0" fontId="0" fillId="0" borderId="1" xfId="0" applyBorder="1" applyAlignment="1">
      <alignment/>
    </xf>
    <xf numFmtId="1" fontId="1" fillId="0" borderId="6" xfId="0" applyNumberFormat="1" applyFont="1" applyBorder="1" applyAlignment="1">
      <alignment horizontal="center"/>
    </xf>
    <xf numFmtId="189" fontId="0" fillId="0" borderId="6" xfId="15" applyNumberFormat="1" applyBorder="1" applyAlignment="1">
      <alignment horizontal="center"/>
    </xf>
    <xf numFmtId="189" fontId="0" fillId="0" borderId="1" xfId="0" applyNumberFormat="1" applyBorder="1" applyAlignment="1">
      <alignment/>
    </xf>
    <xf numFmtId="189" fontId="0" fillId="0" borderId="0" xfId="15" applyNumberFormat="1" applyBorder="1" applyAlignment="1">
      <alignment/>
    </xf>
    <xf numFmtId="189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189" fontId="0" fillId="0" borderId="7" xfId="15" applyNumberFormat="1" applyFont="1" applyBorder="1" applyAlignment="1">
      <alignment/>
    </xf>
    <xf numFmtId="189" fontId="0" fillId="0" borderId="2" xfId="0" applyNumberFormat="1" applyBorder="1" applyAlignment="1">
      <alignment/>
    </xf>
    <xf numFmtId="189" fontId="0" fillId="0" borderId="7" xfId="0" applyNumberFormat="1" applyBorder="1" applyAlignment="1">
      <alignment/>
    </xf>
    <xf numFmtId="189" fontId="0" fillId="0" borderId="9" xfId="0" applyNumberFormat="1" applyBorder="1" applyAlignment="1">
      <alignment/>
    </xf>
    <xf numFmtId="0" fontId="0" fillId="0" borderId="12" xfId="0" applyBorder="1" applyAlignment="1">
      <alignment/>
    </xf>
    <xf numFmtId="189" fontId="0" fillId="0" borderId="6" xfId="15" applyNumberFormat="1" applyBorder="1" applyAlignment="1">
      <alignment/>
    </xf>
    <xf numFmtId="189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16" fontId="0" fillId="0" borderId="6" xfId="0" applyNumberFormat="1" applyBorder="1" applyAlignment="1" quotePrefix="1">
      <alignment horizontal="center"/>
    </xf>
    <xf numFmtId="189" fontId="0" fillId="0" borderId="1" xfId="15" applyNumberFormat="1" applyFont="1" applyBorder="1" applyAlignment="1">
      <alignment/>
    </xf>
    <xf numFmtId="189" fontId="0" fillId="0" borderId="1" xfId="15" applyNumberFormat="1" applyFont="1" applyBorder="1" applyAlignment="1">
      <alignment/>
    </xf>
    <xf numFmtId="189" fontId="0" fillId="0" borderId="0" xfId="15" applyNumberFormat="1" applyFont="1" applyAlignment="1">
      <alignment/>
    </xf>
    <xf numFmtId="189" fontId="3" fillId="0" borderId="0" xfId="0" applyNumberFormat="1" applyFont="1" applyAlignment="1">
      <alignment/>
    </xf>
    <xf numFmtId="189" fontId="3" fillId="0" borderId="0" xfId="15" applyNumberFormat="1" applyFont="1" applyAlignment="1">
      <alignment/>
    </xf>
    <xf numFmtId="189" fontId="0" fillId="0" borderId="1" xfId="15" applyNumberFormat="1" applyFont="1" applyBorder="1" applyAlignment="1">
      <alignment horizontal="center"/>
    </xf>
    <xf numFmtId="190" fontId="0" fillId="0" borderId="0" xfId="15" applyNumberFormat="1" applyBorder="1" applyAlignment="1">
      <alignment/>
    </xf>
    <xf numFmtId="189" fontId="0" fillId="0" borderId="1" xfId="15" applyNumberFormat="1" applyFont="1" applyBorder="1" applyAlignment="1">
      <alignment/>
    </xf>
    <xf numFmtId="2" fontId="0" fillId="0" borderId="1" xfId="0" applyNumberFormat="1" applyBorder="1" applyAlignment="1" quotePrefix="1">
      <alignment horizontal="center"/>
    </xf>
    <xf numFmtId="2" fontId="0" fillId="0" borderId="1" xfId="0" applyNumberFormat="1" applyBorder="1" applyAlignment="1">
      <alignment horizontal="center"/>
    </xf>
    <xf numFmtId="189" fontId="0" fillId="0" borderId="8" xfId="15" applyNumberFormat="1" applyBorder="1" applyAlignment="1">
      <alignment/>
    </xf>
    <xf numFmtId="189" fontId="0" fillId="0" borderId="0" xfId="15" applyNumberFormat="1" applyFont="1" applyAlignment="1">
      <alignment/>
    </xf>
    <xf numFmtId="0" fontId="0" fillId="0" borderId="0" xfId="0" applyFont="1" applyAlignment="1">
      <alignment/>
    </xf>
    <xf numFmtId="189" fontId="0" fillId="0" borderId="2" xfId="15" applyNumberFormat="1" applyFont="1" applyBorder="1" applyAlignment="1">
      <alignment/>
    </xf>
    <xf numFmtId="189" fontId="0" fillId="0" borderId="7" xfId="15" applyNumberFormat="1" applyFont="1" applyBorder="1" applyAlignment="1">
      <alignment horizontal="center"/>
    </xf>
    <xf numFmtId="189" fontId="0" fillId="0" borderId="7" xfId="15" applyNumberFormat="1" applyFont="1" applyBorder="1" applyAlignment="1">
      <alignment/>
    </xf>
    <xf numFmtId="189" fontId="0" fillId="0" borderId="9" xfId="15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189" fontId="0" fillId="0" borderId="1" xfId="15" applyNumberFormat="1" applyFont="1" applyBorder="1" applyAlignment="1">
      <alignment horizontal="center"/>
    </xf>
    <xf numFmtId="16" fontId="0" fillId="0" borderId="1" xfId="0" applyNumberFormat="1" applyFont="1" applyBorder="1" applyAlignment="1" quotePrefix="1">
      <alignment horizontal="center"/>
    </xf>
    <xf numFmtId="0" fontId="0" fillId="0" borderId="1" xfId="0" applyFont="1" applyBorder="1" applyAlignment="1" quotePrefix="1">
      <alignment horizontal="center"/>
    </xf>
    <xf numFmtId="189" fontId="0" fillId="0" borderId="1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189" fontId="0" fillId="0" borderId="0" xfId="0" applyNumberFormat="1" applyFont="1" applyAlignment="1">
      <alignment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5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189" fontId="0" fillId="0" borderId="0" xfId="15" applyNumberFormat="1" applyFont="1" applyBorder="1" applyAlignment="1">
      <alignment/>
    </xf>
    <xf numFmtId="189" fontId="1" fillId="0" borderId="0" xfId="15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89" fontId="0" fillId="0" borderId="9" xfId="15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" fontId="0" fillId="0" borderId="6" xfId="0" applyNumberFormat="1" applyFont="1" applyBorder="1" applyAlignment="1" quotePrefix="1">
      <alignment horizontal="center"/>
    </xf>
    <xf numFmtId="189" fontId="0" fillId="0" borderId="13" xfId="15" applyNumberFormat="1" applyFont="1" applyFill="1" applyBorder="1" applyAlignment="1">
      <alignment/>
    </xf>
    <xf numFmtId="0" fontId="0" fillId="0" borderId="7" xfId="0" applyBorder="1" applyAlignment="1">
      <alignment/>
    </xf>
    <xf numFmtId="188" fontId="0" fillId="0" borderId="1" xfId="15" applyNumberFormat="1" applyFont="1" applyBorder="1" applyAlignment="1">
      <alignment/>
    </xf>
    <xf numFmtId="43" fontId="0" fillId="0" borderId="1" xfId="15" applyBorder="1" applyAlignment="1">
      <alignment/>
    </xf>
    <xf numFmtId="1" fontId="0" fillId="0" borderId="1" xfId="0" applyNumberFormat="1" applyBorder="1" applyAlignment="1">
      <alignment/>
    </xf>
    <xf numFmtId="0" fontId="0" fillId="0" borderId="9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/>
    </xf>
    <xf numFmtId="188" fontId="7" fillId="0" borderId="3" xfId="15" applyNumberFormat="1" applyFont="1" applyBorder="1" applyAlignment="1">
      <alignment/>
    </xf>
    <xf numFmtId="0" fontId="7" fillId="0" borderId="4" xfId="0" applyFont="1" applyBorder="1" applyAlignment="1">
      <alignment/>
    </xf>
    <xf numFmtId="188" fontId="7" fillId="0" borderId="4" xfId="15" applyNumberFormat="1" applyFont="1" applyBorder="1" applyAlignment="1">
      <alignment/>
    </xf>
    <xf numFmtId="0" fontId="7" fillId="0" borderId="5" xfId="0" applyFont="1" applyBorder="1" applyAlignment="1">
      <alignment/>
    </xf>
    <xf numFmtId="188" fontId="7" fillId="0" borderId="5" xfId="15" applyNumberFormat="1" applyFont="1" applyBorder="1" applyAlignment="1">
      <alignment/>
    </xf>
    <xf numFmtId="188" fontId="7" fillId="0" borderId="1" xfId="15" applyNumberFormat="1" applyFont="1" applyBorder="1" applyAlignment="1">
      <alignment/>
    </xf>
    <xf numFmtId="1" fontId="7" fillId="0" borderId="0" xfId="0" applyNumberFormat="1" applyFont="1" applyAlignment="1">
      <alignment/>
    </xf>
    <xf numFmtId="188" fontId="7" fillId="0" borderId="6" xfId="15" applyNumberFormat="1" applyFont="1" applyBorder="1" applyAlignment="1">
      <alignment/>
    </xf>
    <xf numFmtId="188" fontId="7" fillId="0" borderId="0" xfId="0" applyNumberFormat="1" applyFont="1" applyAlignment="1">
      <alignment/>
    </xf>
    <xf numFmtId="189" fontId="3" fillId="0" borderId="0" xfId="20" applyNumberFormat="1" applyFont="1" applyAlignment="1">
      <alignment/>
    </xf>
    <xf numFmtId="189" fontId="0" fillId="0" borderId="0" xfId="15" applyNumberFormat="1" applyAlignment="1">
      <alignment/>
    </xf>
    <xf numFmtId="0" fontId="2" fillId="0" borderId="0" xfId="0" applyAlignment="1">
      <alignment/>
    </xf>
    <xf numFmtId="189" fontId="0" fillId="0" borderId="2" xfId="15" applyNumberFormat="1" applyBorder="1" applyAlignment="1">
      <alignment/>
    </xf>
    <xf numFmtId="189" fontId="0" fillId="0" borderId="7" xfId="15" applyNumberFormat="1" applyFont="1" applyBorder="1" applyAlignment="1">
      <alignment horizontal="center"/>
    </xf>
    <xf numFmtId="189" fontId="0" fillId="0" borderId="7" xfId="15" applyNumberFormat="1" applyBorder="1" applyAlignment="1">
      <alignment/>
    </xf>
    <xf numFmtId="189" fontId="0" fillId="0" borderId="9" xfId="15" applyNumberFormat="1" applyBorder="1" applyAlignment="1">
      <alignment/>
    </xf>
    <xf numFmtId="189" fontId="0" fillId="0" borderId="1" xfId="15" applyNumberFormat="1" applyBorder="1" applyAlignment="1">
      <alignment horizontal="center"/>
    </xf>
    <xf numFmtId="189" fontId="0" fillId="0" borderId="1" xfId="15" applyNumberFormat="1" applyBorder="1" applyAlignment="1">
      <alignment/>
    </xf>
    <xf numFmtId="1" fontId="0" fillId="0" borderId="1" xfId="20" applyNumberFormat="1" applyFont="1" applyBorder="1" applyAlignment="1">
      <alignment/>
    </xf>
    <xf numFmtId="0" fontId="0" fillId="0" borderId="1" xfId="20" applyFont="1" applyBorder="1" applyAlignment="1">
      <alignment horizontal="center"/>
    </xf>
    <xf numFmtId="189" fontId="0" fillId="0" borderId="8" xfId="15" applyNumberFormat="1" applyBorder="1" applyAlignment="1">
      <alignment/>
    </xf>
    <xf numFmtId="189" fontId="0" fillId="0" borderId="1" xfId="15" applyNumberFormat="1" applyFont="1" applyBorder="1" applyAlignment="1">
      <alignment/>
    </xf>
    <xf numFmtId="189" fontId="0" fillId="0" borderId="0" xfId="15" applyNumberFormat="1" applyFont="1" applyAlignment="1">
      <alignment/>
    </xf>
    <xf numFmtId="189" fontId="2" fillId="0" borderId="0" xfId="20" applyNumberFormat="1" applyAlignment="1">
      <alignment/>
    </xf>
    <xf numFmtId="189" fontId="2" fillId="0" borderId="1" xfId="20" applyNumberFormat="1" applyBorder="1" applyAlignment="1">
      <alignment horizontal="center"/>
    </xf>
    <xf numFmtId="189" fontId="2" fillId="0" borderId="1" xfId="20" applyNumberFormat="1" applyBorder="1" applyAlignment="1" quotePrefix="1">
      <alignment horizontal="center"/>
    </xf>
    <xf numFmtId="189" fontId="2" fillId="0" borderId="1" xfId="20" applyNumberFormat="1" applyBorder="1" applyAlignment="1">
      <alignment/>
    </xf>
    <xf numFmtId="0" fontId="2" fillId="0" borderId="0" xfId="20" applyAlignment="1">
      <alignment/>
    </xf>
    <xf numFmtId="189" fontId="3" fillId="0" borderId="0" xfId="21" applyNumberFormat="1" applyFont="1" applyAlignment="1">
      <alignment/>
    </xf>
    <xf numFmtId="0" fontId="0" fillId="0" borderId="0" xfId="21" applyAlignment="1">
      <alignment/>
    </xf>
    <xf numFmtId="0" fontId="0" fillId="0" borderId="1" xfId="21" applyBorder="1" applyAlignment="1">
      <alignment horizontal="center"/>
    </xf>
    <xf numFmtId="2" fontId="0" fillId="0" borderId="1" xfId="21" applyNumberFormat="1" applyBorder="1" applyAlignment="1" quotePrefix="1">
      <alignment horizontal="center"/>
    </xf>
    <xf numFmtId="0" fontId="0" fillId="0" borderId="1" xfId="21" applyFont="1" applyBorder="1" applyAlignment="1">
      <alignment horizontal="center"/>
    </xf>
    <xf numFmtId="2" fontId="0" fillId="0" borderId="1" xfId="21" applyNumberFormat="1" applyBorder="1" applyAlignment="1">
      <alignment horizontal="center"/>
    </xf>
    <xf numFmtId="16" fontId="0" fillId="0" borderId="1" xfId="21" applyNumberFormat="1" applyBorder="1" applyAlignment="1" quotePrefix="1">
      <alignment horizontal="center"/>
    </xf>
    <xf numFmtId="0" fontId="0" fillId="0" borderId="1" xfId="21" applyBorder="1" applyAlignment="1" quotePrefix="1">
      <alignment horizontal="center"/>
    </xf>
    <xf numFmtId="0" fontId="0" fillId="0" borderId="1" xfId="21" applyBorder="1" applyAlignment="1">
      <alignment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1" xfId="20"/>
    <cellStyle name="ปกติ_เขต7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tabSelected="1" workbookViewId="0" topLeftCell="A1">
      <selection activeCell="D11" sqref="D11"/>
    </sheetView>
  </sheetViews>
  <sheetFormatPr defaultColWidth="9.140625" defaultRowHeight="21.75"/>
  <cols>
    <col min="1" max="1" width="13.00390625" style="115" customWidth="1"/>
    <col min="2" max="2" width="12.8515625" style="115" customWidth="1"/>
    <col min="3" max="3" width="12.140625" style="115" customWidth="1"/>
    <col min="4" max="4" width="12.7109375" style="115" bestFit="1" customWidth="1"/>
    <col min="5" max="5" width="3.28125" style="115" customWidth="1"/>
    <col min="6" max="6" width="13.421875" style="115" customWidth="1"/>
    <col min="7" max="8" width="11.28125" style="115" customWidth="1"/>
    <col min="9" max="9" width="11.8515625" style="115" customWidth="1"/>
    <col min="10" max="10" width="3.7109375" style="115" customWidth="1"/>
    <col min="11" max="11" width="15.8515625" style="115" customWidth="1"/>
    <col min="12" max="12" width="12.57421875" style="115" customWidth="1"/>
    <col min="13" max="13" width="12.421875" style="115" customWidth="1"/>
    <col min="14" max="14" width="12.57421875" style="115" customWidth="1"/>
    <col min="15" max="15" width="4.421875" style="115" customWidth="1"/>
    <col min="16" max="16" width="13.57421875" style="115" customWidth="1"/>
    <col min="17" max="18" width="12.421875" style="115" customWidth="1"/>
    <col min="19" max="19" width="12.140625" style="115" customWidth="1"/>
    <col min="20" max="20" width="4.140625" style="115" customWidth="1"/>
    <col min="21" max="21" width="14.8515625" style="115" customWidth="1"/>
    <col min="22" max="22" width="11.00390625" style="115" customWidth="1"/>
    <col min="23" max="23" width="10.7109375" style="115" customWidth="1"/>
    <col min="24" max="24" width="12.00390625" style="115" customWidth="1"/>
    <col min="25" max="16384" width="9.140625" style="115" customWidth="1"/>
  </cols>
  <sheetData>
    <row r="1" spans="2:22" ht="23.25">
      <c r="B1" s="116" t="s">
        <v>88</v>
      </c>
      <c r="C1" s="116"/>
      <c r="G1" s="116" t="s">
        <v>85</v>
      </c>
      <c r="L1" s="116" t="s">
        <v>86</v>
      </c>
      <c r="Q1" s="116" t="s">
        <v>89</v>
      </c>
      <c r="V1" s="116" t="s">
        <v>87</v>
      </c>
    </row>
    <row r="2" spans="2:22" ht="15" customHeight="1">
      <c r="B2" s="116"/>
      <c r="C2" s="116"/>
      <c r="G2" s="116"/>
      <c r="L2" s="116"/>
      <c r="Q2" s="116"/>
      <c r="V2" s="116"/>
    </row>
    <row r="3" spans="1:24" ht="23.25">
      <c r="A3" s="117" t="s">
        <v>80</v>
      </c>
      <c r="B3" s="118" t="s">
        <v>1</v>
      </c>
      <c r="C3" s="118" t="s">
        <v>2</v>
      </c>
      <c r="D3" s="119" t="s">
        <v>3</v>
      </c>
      <c r="F3" s="117" t="s">
        <v>0</v>
      </c>
      <c r="G3" s="118" t="s">
        <v>1</v>
      </c>
      <c r="H3" s="118" t="s">
        <v>2</v>
      </c>
      <c r="I3" s="119" t="s">
        <v>3</v>
      </c>
      <c r="K3" s="117" t="s">
        <v>0</v>
      </c>
      <c r="L3" s="118" t="s">
        <v>1</v>
      </c>
      <c r="M3" s="118" t="s">
        <v>2</v>
      </c>
      <c r="N3" s="119" t="s">
        <v>3</v>
      </c>
      <c r="P3" s="117" t="s">
        <v>0</v>
      </c>
      <c r="Q3" s="118" t="s">
        <v>1</v>
      </c>
      <c r="R3" s="118" t="s">
        <v>2</v>
      </c>
      <c r="S3" s="119" t="s">
        <v>3</v>
      </c>
      <c r="U3" s="117" t="s">
        <v>0</v>
      </c>
      <c r="V3" s="118" t="s">
        <v>1</v>
      </c>
      <c r="W3" s="118" t="s">
        <v>2</v>
      </c>
      <c r="X3" s="119" t="s">
        <v>3</v>
      </c>
    </row>
    <row r="4" spans="1:24" ht="23.25">
      <c r="A4" s="120" t="s">
        <v>81</v>
      </c>
      <c r="B4" s="121">
        <v>5809449</v>
      </c>
      <c r="C4" s="121">
        <v>5969881</v>
      </c>
      <c r="D4" s="121">
        <v>11779330</v>
      </c>
      <c r="F4" s="120" t="s">
        <v>5</v>
      </c>
      <c r="G4" s="121">
        <v>525873</v>
      </c>
      <c r="H4" s="121">
        <v>547309</v>
      </c>
      <c r="I4" s="121">
        <f aca="true" t="shared" si="0" ref="I4:I21">SUM(G4:H4)</f>
        <v>1073182</v>
      </c>
      <c r="K4" s="120" t="s">
        <v>4</v>
      </c>
      <c r="L4" s="121">
        <v>2711552</v>
      </c>
      <c r="M4" s="121">
        <v>2990443</v>
      </c>
      <c r="N4" s="121">
        <f aca="true" t="shared" si="1" ref="N4:N30">SUM(L4:M4)</f>
        <v>5701995</v>
      </c>
      <c r="P4" s="120" t="s">
        <v>22</v>
      </c>
      <c r="Q4" s="121">
        <v>1274799</v>
      </c>
      <c r="R4" s="121">
        <v>1301892</v>
      </c>
      <c r="S4" s="121">
        <f aca="true" t="shared" si="2" ref="S4:S23">SUM(Q4:R4)</f>
        <v>2576691</v>
      </c>
      <c r="U4" s="120" t="s">
        <v>66</v>
      </c>
      <c r="V4" s="121">
        <v>754399</v>
      </c>
      <c r="W4" s="121">
        <v>765132</v>
      </c>
      <c r="X4" s="121">
        <f aca="true" t="shared" si="3" ref="X4:X18">SUM(V4:W4)</f>
        <v>1519531</v>
      </c>
    </row>
    <row r="5" spans="1:24" ht="23.25">
      <c r="A5" s="122" t="s">
        <v>82</v>
      </c>
      <c r="B5" s="123">
        <v>10748199</v>
      </c>
      <c r="C5" s="123">
        <v>10786383</v>
      </c>
      <c r="D5" s="123">
        <v>21534582</v>
      </c>
      <c r="F5" s="122" t="s">
        <v>6</v>
      </c>
      <c r="G5" s="123">
        <v>161471</v>
      </c>
      <c r="H5" s="123">
        <v>166445</v>
      </c>
      <c r="I5" s="123">
        <f t="shared" si="0"/>
        <v>327916</v>
      </c>
      <c r="K5" s="122" t="s">
        <v>41</v>
      </c>
      <c r="L5" s="123">
        <v>567510</v>
      </c>
      <c r="M5" s="123">
        <v>607133</v>
      </c>
      <c r="N5" s="123">
        <f t="shared" si="1"/>
        <v>1174643</v>
      </c>
      <c r="P5" s="122" t="s">
        <v>23</v>
      </c>
      <c r="Q5" s="123">
        <v>774072</v>
      </c>
      <c r="R5" s="123">
        <v>776203</v>
      </c>
      <c r="S5" s="123">
        <f t="shared" si="2"/>
        <v>1550275</v>
      </c>
      <c r="U5" s="122" t="s">
        <v>67</v>
      </c>
      <c r="V5" s="123">
        <v>214929</v>
      </c>
      <c r="W5" s="123">
        <v>214702</v>
      </c>
      <c r="X5" s="123">
        <f t="shared" si="3"/>
        <v>429631</v>
      </c>
    </row>
    <row r="6" spans="1:24" ht="23.25">
      <c r="A6" s="122" t="s">
        <v>83</v>
      </c>
      <c r="B6" s="123">
        <v>10440490</v>
      </c>
      <c r="C6" s="123">
        <v>11093828</v>
      </c>
      <c r="D6" s="123">
        <v>21534318</v>
      </c>
      <c r="F6" s="122" t="s">
        <v>7</v>
      </c>
      <c r="G6" s="123">
        <v>361734</v>
      </c>
      <c r="H6" s="123">
        <v>365236</v>
      </c>
      <c r="I6" s="123">
        <f t="shared" si="0"/>
        <v>726970</v>
      </c>
      <c r="K6" s="122" t="s">
        <v>42</v>
      </c>
      <c r="L6" s="123">
        <v>513067</v>
      </c>
      <c r="M6" s="123">
        <v>576841</v>
      </c>
      <c r="N6" s="123">
        <f t="shared" si="1"/>
        <v>1089908</v>
      </c>
      <c r="P6" s="122" t="s">
        <v>24</v>
      </c>
      <c r="Q6" s="123">
        <v>690365</v>
      </c>
      <c r="R6" s="123">
        <v>689429</v>
      </c>
      <c r="S6" s="123">
        <f t="shared" si="2"/>
        <v>1379794</v>
      </c>
      <c r="U6" s="122" t="s">
        <v>68</v>
      </c>
      <c r="V6" s="123">
        <v>126606</v>
      </c>
      <c r="W6" s="123">
        <v>125779</v>
      </c>
      <c r="X6" s="123">
        <f t="shared" si="3"/>
        <v>252385</v>
      </c>
    </row>
    <row r="7" spans="1:24" ht="23.25">
      <c r="A7" s="124" t="s">
        <v>84</v>
      </c>
      <c r="B7" s="125">
        <v>4374329</v>
      </c>
      <c r="C7" s="125">
        <v>4479144</v>
      </c>
      <c r="D7" s="125">
        <v>8853473</v>
      </c>
      <c r="F7" s="122" t="s">
        <v>8</v>
      </c>
      <c r="G7" s="123">
        <v>265058</v>
      </c>
      <c r="H7" s="123">
        <v>257615</v>
      </c>
      <c r="I7" s="123">
        <f t="shared" si="0"/>
        <v>522673</v>
      </c>
      <c r="K7" s="122" t="s">
        <v>43</v>
      </c>
      <c r="L7" s="123">
        <v>462308</v>
      </c>
      <c r="M7" s="123">
        <v>508702</v>
      </c>
      <c r="N7" s="123">
        <f t="shared" si="1"/>
        <v>971010</v>
      </c>
      <c r="P7" s="122" t="s">
        <v>25</v>
      </c>
      <c r="Q7" s="123">
        <v>560784</v>
      </c>
      <c r="R7" s="123">
        <v>565511</v>
      </c>
      <c r="S7" s="123">
        <f t="shared" si="2"/>
        <v>1126295</v>
      </c>
      <c r="U7" s="122" t="s">
        <v>69</v>
      </c>
      <c r="V7" s="123">
        <v>161604</v>
      </c>
      <c r="W7" s="123">
        <v>178886</v>
      </c>
      <c r="X7" s="123">
        <f t="shared" si="3"/>
        <v>340490</v>
      </c>
    </row>
    <row r="8" spans="1:24" ht="23.25">
      <c r="A8" s="119" t="s">
        <v>3</v>
      </c>
      <c r="B8" s="126">
        <f>SUM(B4:B7)</f>
        <v>31372467</v>
      </c>
      <c r="C8" s="126">
        <f>SUM(C4:C7)</f>
        <v>32329236</v>
      </c>
      <c r="D8" s="126">
        <f>SUM(D4:D7)</f>
        <v>63701703</v>
      </c>
      <c r="F8" s="122" t="s">
        <v>9</v>
      </c>
      <c r="G8" s="123">
        <v>294103</v>
      </c>
      <c r="H8" s="123">
        <v>308193</v>
      </c>
      <c r="I8" s="123">
        <f t="shared" si="0"/>
        <v>602296</v>
      </c>
      <c r="K8" s="122" t="s">
        <v>44</v>
      </c>
      <c r="L8" s="123">
        <v>376219</v>
      </c>
      <c r="M8" s="123">
        <v>402408</v>
      </c>
      <c r="N8" s="123">
        <f t="shared" si="1"/>
        <v>778627</v>
      </c>
      <c r="P8" s="122" t="s">
        <v>26</v>
      </c>
      <c r="Q8" s="123">
        <v>466158</v>
      </c>
      <c r="R8" s="123">
        <v>473843</v>
      </c>
      <c r="S8" s="123">
        <f t="shared" si="2"/>
        <v>940001</v>
      </c>
      <c r="U8" s="122" t="s">
        <v>70</v>
      </c>
      <c r="V8" s="123">
        <v>493597</v>
      </c>
      <c r="W8" s="123">
        <v>503705</v>
      </c>
      <c r="X8" s="123">
        <f t="shared" si="3"/>
        <v>997302</v>
      </c>
    </row>
    <row r="9" spans="6:24" ht="23.25">
      <c r="F9" s="122" t="s">
        <v>10</v>
      </c>
      <c r="G9" s="123">
        <v>228302</v>
      </c>
      <c r="H9" s="123">
        <v>234483</v>
      </c>
      <c r="I9" s="123">
        <f t="shared" si="0"/>
        <v>462785</v>
      </c>
      <c r="K9" s="122" t="s">
        <v>45</v>
      </c>
      <c r="L9" s="123">
        <v>136895</v>
      </c>
      <c r="M9" s="123">
        <v>147994</v>
      </c>
      <c r="N9" s="123">
        <f t="shared" si="1"/>
        <v>284889</v>
      </c>
      <c r="P9" s="122" t="s">
        <v>27</v>
      </c>
      <c r="Q9" s="123">
        <v>252561</v>
      </c>
      <c r="R9" s="123">
        <v>249330</v>
      </c>
      <c r="S9" s="123">
        <f t="shared" si="2"/>
        <v>501891</v>
      </c>
      <c r="U9" s="122" t="s">
        <v>71</v>
      </c>
      <c r="V9" s="123">
        <v>94780</v>
      </c>
      <c r="W9" s="123">
        <v>87637</v>
      </c>
      <c r="X9" s="123">
        <f t="shared" si="3"/>
        <v>182417</v>
      </c>
    </row>
    <row r="10" spans="6:24" ht="23.25">
      <c r="F10" s="122" t="s">
        <v>11</v>
      </c>
      <c r="G10" s="123">
        <v>225072</v>
      </c>
      <c r="H10" s="123">
        <v>236351</v>
      </c>
      <c r="I10" s="123">
        <f t="shared" si="0"/>
        <v>461423</v>
      </c>
      <c r="K10" s="122" t="s">
        <v>46</v>
      </c>
      <c r="L10" s="123">
        <v>378950</v>
      </c>
      <c r="M10" s="123">
        <v>376203</v>
      </c>
      <c r="N10" s="123">
        <f t="shared" si="1"/>
        <v>755153</v>
      </c>
      <c r="P10" s="122" t="s">
        <v>28</v>
      </c>
      <c r="Q10" s="123">
        <v>874994</v>
      </c>
      <c r="R10" s="123">
        <v>889928</v>
      </c>
      <c r="S10" s="123">
        <f t="shared" si="2"/>
        <v>1764922</v>
      </c>
      <c r="U10" s="122" t="s">
        <v>72</v>
      </c>
      <c r="V10" s="123">
        <v>243255</v>
      </c>
      <c r="W10" s="123">
        <v>245600</v>
      </c>
      <c r="X10" s="123">
        <f t="shared" si="3"/>
        <v>488855</v>
      </c>
    </row>
    <row r="11" spans="6:24" ht="23.25">
      <c r="F11" s="122" t="s">
        <v>12</v>
      </c>
      <c r="G11" s="123">
        <v>240096</v>
      </c>
      <c r="H11" s="123">
        <v>235893</v>
      </c>
      <c r="I11" s="123">
        <f t="shared" si="0"/>
        <v>475989</v>
      </c>
      <c r="K11" s="122" t="s">
        <v>47</v>
      </c>
      <c r="L11" s="123">
        <v>102800</v>
      </c>
      <c r="M11" s="123">
        <v>112181</v>
      </c>
      <c r="N11" s="123">
        <f t="shared" si="1"/>
        <v>214981</v>
      </c>
      <c r="P11" s="122" t="s">
        <v>29</v>
      </c>
      <c r="Q11" s="123">
        <v>770609</v>
      </c>
      <c r="R11" s="123">
        <v>771254</v>
      </c>
      <c r="S11" s="123">
        <f t="shared" si="2"/>
        <v>1541863</v>
      </c>
      <c r="U11" s="122" t="s">
        <v>73</v>
      </c>
      <c r="V11" s="123">
        <v>659294</v>
      </c>
      <c r="W11" s="123">
        <v>691195</v>
      </c>
      <c r="X11" s="123">
        <f t="shared" si="3"/>
        <v>1350489</v>
      </c>
    </row>
    <row r="12" spans="6:24" ht="23.25">
      <c r="F12" s="122" t="s">
        <v>13</v>
      </c>
      <c r="G12" s="123">
        <v>416443</v>
      </c>
      <c r="H12" s="123">
        <v>431184</v>
      </c>
      <c r="I12" s="123">
        <f t="shared" si="0"/>
        <v>847627</v>
      </c>
      <c r="K12" s="122" t="s">
        <v>48</v>
      </c>
      <c r="L12" s="123">
        <v>161898</v>
      </c>
      <c r="M12" s="123">
        <v>173279</v>
      </c>
      <c r="N12" s="123">
        <f t="shared" si="1"/>
        <v>335177</v>
      </c>
      <c r="P12" s="122" t="s">
        <v>30</v>
      </c>
      <c r="Q12" s="123">
        <v>314759</v>
      </c>
      <c r="R12" s="123">
        <v>307665</v>
      </c>
      <c r="S12" s="123">
        <f t="shared" si="2"/>
        <v>622424</v>
      </c>
      <c r="U12" s="122" t="s">
        <v>74</v>
      </c>
      <c r="V12" s="123">
        <v>147284</v>
      </c>
      <c r="W12" s="123">
        <v>147849</v>
      </c>
      <c r="X12" s="123">
        <f t="shared" si="3"/>
        <v>295133</v>
      </c>
    </row>
    <row r="13" spans="6:24" ht="23.25">
      <c r="F13" s="122" t="s">
        <v>14</v>
      </c>
      <c r="G13" s="123">
        <v>271012</v>
      </c>
      <c r="H13" s="123">
        <v>281930</v>
      </c>
      <c r="I13" s="123">
        <f t="shared" si="0"/>
        <v>552942</v>
      </c>
      <c r="K13" s="122" t="s">
        <v>49</v>
      </c>
      <c r="L13" s="123">
        <v>304398</v>
      </c>
      <c r="M13" s="123">
        <v>310648</v>
      </c>
      <c r="N13" s="123">
        <f t="shared" si="1"/>
        <v>615046</v>
      </c>
      <c r="P13" s="122" t="s">
        <v>31</v>
      </c>
      <c r="Q13" s="123">
        <v>457513</v>
      </c>
      <c r="R13" s="123">
        <v>452581</v>
      </c>
      <c r="S13" s="123">
        <f t="shared" si="2"/>
        <v>910094</v>
      </c>
      <c r="U13" s="122" t="s">
        <v>75</v>
      </c>
      <c r="V13" s="123">
        <v>304917</v>
      </c>
      <c r="W13" s="123">
        <v>315751</v>
      </c>
      <c r="X13" s="123">
        <f t="shared" si="3"/>
        <v>620668</v>
      </c>
    </row>
    <row r="14" spans="6:24" ht="23.25">
      <c r="F14" s="122" t="s">
        <v>15</v>
      </c>
      <c r="G14" s="123">
        <v>495457</v>
      </c>
      <c r="H14" s="123">
        <v>500121</v>
      </c>
      <c r="I14" s="123">
        <f t="shared" si="0"/>
        <v>995578</v>
      </c>
      <c r="K14" s="122" t="s">
        <v>50</v>
      </c>
      <c r="L14" s="123">
        <v>124828</v>
      </c>
      <c r="M14" s="123">
        <v>127381</v>
      </c>
      <c r="N14" s="123">
        <f t="shared" si="1"/>
        <v>252209</v>
      </c>
      <c r="P14" s="122" t="s">
        <v>32</v>
      </c>
      <c r="Q14" s="123">
        <v>488935</v>
      </c>
      <c r="R14" s="123">
        <v>492434</v>
      </c>
      <c r="S14" s="123">
        <f t="shared" si="2"/>
        <v>981369</v>
      </c>
      <c r="U14" s="122" t="s">
        <v>76</v>
      </c>
      <c r="V14" s="123">
        <v>249481</v>
      </c>
      <c r="W14" s="123">
        <v>259175</v>
      </c>
      <c r="X14" s="123">
        <f t="shared" si="3"/>
        <v>508656</v>
      </c>
    </row>
    <row r="15" spans="6:24" ht="23.25">
      <c r="F15" s="122" t="s">
        <v>16</v>
      </c>
      <c r="G15" s="123">
        <v>799202</v>
      </c>
      <c r="H15" s="123">
        <v>837312</v>
      </c>
      <c r="I15" s="123">
        <f t="shared" si="0"/>
        <v>1636514</v>
      </c>
      <c r="K15" s="122" t="s">
        <v>51</v>
      </c>
      <c r="L15" s="123">
        <v>410196</v>
      </c>
      <c r="M15" s="123">
        <v>435024</v>
      </c>
      <c r="N15" s="123">
        <f t="shared" si="1"/>
        <v>845220</v>
      </c>
      <c r="P15" s="122" t="s">
        <v>33</v>
      </c>
      <c r="Q15" s="123">
        <v>560326</v>
      </c>
      <c r="R15" s="123">
        <v>560352</v>
      </c>
      <c r="S15" s="123">
        <f t="shared" si="2"/>
        <v>1120678</v>
      </c>
      <c r="U15" s="122" t="s">
        <v>77</v>
      </c>
      <c r="V15" s="123">
        <v>321558</v>
      </c>
      <c r="W15" s="123">
        <v>329884</v>
      </c>
      <c r="X15" s="123">
        <f t="shared" si="3"/>
        <v>651442</v>
      </c>
    </row>
    <row r="16" spans="6:24" ht="23.25">
      <c r="F16" s="122" t="s">
        <v>17</v>
      </c>
      <c r="G16" s="123">
        <v>197073</v>
      </c>
      <c r="H16" s="123">
        <v>207554</v>
      </c>
      <c r="I16" s="123">
        <f t="shared" si="0"/>
        <v>404627</v>
      </c>
      <c r="K16" s="122" t="s">
        <v>52</v>
      </c>
      <c r="L16" s="123">
        <v>639311</v>
      </c>
      <c r="M16" s="123">
        <v>663631</v>
      </c>
      <c r="N16" s="123">
        <f t="shared" si="1"/>
        <v>1302942</v>
      </c>
      <c r="P16" s="122" t="s">
        <v>34</v>
      </c>
      <c r="Q16" s="123">
        <v>724535</v>
      </c>
      <c r="R16" s="123">
        <v>724874</v>
      </c>
      <c r="S16" s="123">
        <f t="shared" si="2"/>
        <v>1449409</v>
      </c>
      <c r="U16" s="122" t="s">
        <v>78</v>
      </c>
      <c r="V16" s="123">
        <v>239992</v>
      </c>
      <c r="W16" s="123">
        <v>243865</v>
      </c>
      <c r="X16" s="123">
        <f t="shared" si="3"/>
        <v>483857</v>
      </c>
    </row>
    <row r="17" spans="6:24" ht="23.25">
      <c r="F17" s="122" t="s">
        <v>18</v>
      </c>
      <c r="G17" s="123">
        <v>376117</v>
      </c>
      <c r="H17" s="123">
        <v>387107</v>
      </c>
      <c r="I17" s="123">
        <f t="shared" si="0"/>
        <v>763224</v>
      </c>
      <c r="K17" s="122" t="s">
        <v>53</v>
      </c>
      <c r="L17" s="123">
        <v>305501</v>
      </c>
      <c r="M17" s="123">
        <v>313748</v>
      </c>
      <c r="N17" s="123">
        <f t="shared" si="1"/>
        <v>619249</v>
      </c>
      <c r="P17" s="122" t="s">
        <v>35</v>
      </c>
      <c r="Q17" s="123">
        <v>907052</v>
      </c>
      <c r="R17" s="123">
        <v>901370</v>
      </c>
      <c r="S17" s="123">
        <f t="shared" si="2"/>
        <v>1808422</v>
      </c>
      <c r="U17" s="124" t="s">
        <v>79</v>
      </c>
      <c r="V17" s="125">
        <v>362633</v>
      </c>
      <c r="W17" s="125">
        <v>369984</v>
      </c>
      <c r="X17" s="125">
        <f t="shared" si="3"/>
        <v>732617</v>
      </c>
    </row>
    <row r="18" spans="6:24" ht="23.25">
      <c r="F18" s="122" t="s">
        <v>19</v>
      </c>
      <c r="G18" s="123">
        <v>238663</v>
      </c>
      <c r="H18" s="123">
        <v>248050</v>
      </c>
      <c r="I18" s="123">
        <f t="shared" si="0"/>
        <v>486713</v>
      </c>
      <c r="K18" s="122" t="s">
        <v>54</v>
      </c>
      <c r="L18" s="123">
        <v>252924</v>
      </c>
      <c r="M18" s="123">
        <v>260008</v>
      </c>
      <c r="N18" s="123">
        <f t="shared" si="1"/>
        <v>512932</v>
      </c>
      <c r="P18" s="122" t="s">
        <v>36</v>
      </c>
      <c r="Q18" s="123">
        <v>270708</v>
      </c>
      <c r="R18" s="123">
        <v>268488</v>
      </c>
      <c r="S18" s="123">
        <f t="shared" si="2"/>
        <v>539196</v>
      </c>
      <c r="U18" s="119" t="s">
        <v>3</v>
      </c>
      <c r="V18" s="126">
        <f>SUM(V4:V17)</f>
        <v>4374329</v>
      </c>
      <c r="W18" s="126">
        <f>SUM(W4:W17)</f>
        <v>4479144</v>
      </c>
      <c r="X18" s="126">
        <f t="shared" si="3"/>
        <v>8853473</v>
      </c>
    </row>
    <row r="19" spans="6:19" ht="23.25">
      <c r="F19" s="122" t="s">
        <v>20</v>
      </c>
      <c r="G19" s="123">
        <v>589370</v>
      </c>
      <c r="H19" s="123">
        <v>607206</v>
      </c>
      <c r="I19" s="123">
        <f t="shared" si="0"/>
        <v>1196576</v>
      </c>
      <c r="K19" s="122" t="s">
        <v>55</v>
      </c>
      <c r="L19" s="123">
        <v>110271</v>
      </c>
      <c r="M19" s="123">
        <v>110194</v>
      </c>
      <c r="N19" s="123">
        <f t="shared" si="1"/>
        <v>220465</v>
      </c>
      <c r="P19" s="122" t="s">
        <v>37</v>
      </c>
      <c r="Q19" s="123">
        <v>186230</v>
      </c>
      <c r="R19" s="123">
        <v>185241</v>
      </c>
      <c r="S19" s="123">
        <f t="shared" si="2"/>
        <v>371471</v>
      </c>
    </row>
    <row r="20" spans="6:19" ht="23.25">
      <c r="F20" s="124" t="s">
        <v>21</v>
      </c>
      <c r="G20" s="125">
        <v>124403</v>
      </c>
      <c r="H20" s="125">
        <v>117892</v>
      </c>
      <c r="I20" s="125">
        <f t="shared" si="0"/>
        <v>242295</v>
      </c>
      <c r="J20" s="127"/>
      <c r="K20" s="122" t="s">
        <v>56</v>
      </c>
      <c r="L20" s="123">
        <v>329510</v>
      </c>
      <c r="M20" s="123">
        <v>341948</v>
      </c>
      <c r="N20" s="123">
        <f t="shared" si="1"/>
        <v>671458</v>
      </c>
      <c r="P20" s="122" t="s">
        <v>38</v>
      </c>
      <c r="Q20" s="123">
        <v>653628</v>
      </c>
      <c r="R20" s="123">
        <v>655306</v>
      </c>
      <c r="S20" s="123">
        <f t="shared" si="2"/>
        <v>1308934</v>
      </c>
    </row>
    <row r="21" spans="6:19" ht="23.25">
      <c r="F21" s="119" t="s">
        <v>3</v>
      </c>
      <c r="G21" s="126">
        <f>SUM(G4:G20)</f>
        <v>5809449</v>
      </c>
      <c r="H21" s="126">
        <f>SUM(H4:H20)</f>
        <v>5969881</v>
      </c>
      <c r="I21" s="128">
        <f t="shared" si="0"/>
        <v>11779330</v>
      </c>
      <c r="K21" s="122" t="s">
        <v>57</v>
      </c>
      <c r="L21" s="123">
        <v>230313</v>
      </c>
      <c r="M21" s="123">
        <v>233900</v>
      </c>
      <c r="N21" s="123">
        <f t="shared" si="1"/>
        <v>464213</v>
      </c>
      <c r="P21" s="122" t="s">
        <v>39</v>
      </c>
      <c r="Q21" s="123">
        <v>350264</v>
      </c>
      <c r="R21" s="123">
        <v>351777</v>
      </c>
      <c r="S21" s="123">
        <f t="shared" si="2"/>
        <v>702041</v>
      </c>
    </row>
    <row r="22" spans="11:19" ht="23.25">
      <c r="K22" s="122" t="s">
        <v>58</v>
      </c>
      <c r="L22" s="123">
        <v>273450</v>
      </c>
      <c r="M22" s="123">
        <v>269826</v>
      </c>
      <c r="N22" s="123">
        <f t="shared" si="1"/>
        <v>543276</v>
      </c>
      <c r="P22" s="124" t="s">
        <v>40</v>
      </c>
      <c r="Q22" s="125">
        <v>169907</v>
      </c>
      <c r="R22" s="125">
        <v>168905</v>
      </c>
      <c r="S22" s="125">
        <f t="shared" si="2"/>
        <v>338812</v>
      </c>
    </row>
    <row r="23" spans="11:19" ht="23.25">
      <c r="K23" s="122" t="s">
        <v>59</v>
      </c>
      <c r="L23" s="123">
        <v>408726</v>
      </c>
      <c r="M23" s="123">
        <v>428427</v>
      </c>
      <c r="N23" s="123">
        <f t="shared" si="1"/>
        <v>837153</v>
      </c>
      <c r="P23" s="119" t="s">
        <v>3</v>
      </c>
      <c r="Q23" s="126">
        <f>SUM(Q4:Q22)</f>
        <v>10748199</v>
      </c>
      <c r="R23" s="126">
        <f>SUM(R4:R22)</f>
        <v>10786383</v>
      </c>
      <c r="S23" s="126">
        <f t="shared" si="2"/>
        <v>21534582</v>
      </c>
    </row>
    <row r="24" spans="11:14" ht="23.25">
      <c r="K24" s="122" t="s">
        <v>60</v>
      </c>
      <c r="L24" s="123">
        <v>420559</v>
      </c>
      <c r="M24" s="123">
        <v>416041</v>
      </c>
      <c r="N24" s="123">
        <f t="shared" si="1"/>
        <v>836600</v>
      </c>
    </row>
    <row r="25" spans="11:14" ht="23.25">
      <c r="K25" s="122" t="s">
        <v>61</v>
      </c>
      <c r="L25" s="123">
        <v>411185</v>
      </c>
      <c r="M25" s="123">
        <v>444652</v>
      </c>
      <c r="N25" s="123">
        <f t="shared" si="1"/>
        <v>855837</v>
      </c>
    </row>
    <row r="26" spans="11:14" ht="23.25">
      <c r="K26" s="122" t="s">
        <v>62</v>
      </c>
      <c r="L26" s="123">
        <v>236310</v>
      </c>
      <c r="M26" s="123">
        <v>251937</v>
      </c>
      <c r="N26" s="123">
        <f t="shared" si="1"/>
        <v>488247</v>
      </c>
    </row>
    <row r="27" spans="11:14" ht="23.25">
      <c r="K27" s="122" t="s">
        <v>63</v>
      </c>
      <c r="L27" s="123">
        <v>93305</v>
      </c>
      <c r="M27" s="123">
        <v>100548</v>
      </c>
      <c r="N27" s="123">
        <f t="shared" si="1"/>
        <v>193853</v>
      </c>
    </row>
    <row r="28" spans="11:14" ht="23.25">
      <c r="K28" s="122" t="s">
        <v>64</v>
      </c>
      <c r="L28" s="123">
        <v>224162</v>
      </c>
      <c r="M28" s="123">
        <v>238474</v>
      </c>
      <c r="N28" s="123">
        <f t="shared" si="1"/>
        <v>462636</v>
      </c>
    </row>
    <row r="29" spans="11:14" ht="23.25">
      <c r="K29" s="124" t="s">
        <v>65</v>
      </c>
      <c r="L29" s="125">
        <v>254342</v>
      </c>
      <c r="M29" s="125">
        <v>252257</v>
      </c>
      <c r="N29" s="125">
        <f t="shared" si="1"/>
        <v>506599</v>
      </c>
    </row>
    <row r="30" spans="11:14" ht="23.25">
      <c r="K30" s="119" t="s">
        <v>3</v>
      </c>
      <c r="L30" s="126">
        <f>SUM(L4:L29)</f>
        <v>10440490</v>
      </c>
      <c r="M30" s="126">
        <f>SUM(M4:M29)</f>
        <v>11093828</v>
      </c>
      <c r="N30" s="126">
        <f t="shared" si="1"/>
        <v>21534318</v>
      </c>
    </row>
    <row r="32" ht="23.25">
      <c r="B32" s="115" t="s">
        <v>91</v>
      </c>
    </row>
    <row r="33" ht="23.25">
      <c r="B33" s="115" t="s">
        <v>90</v>
      </c>
    </row>
    <row r="112" ht="23.25">
      <c r="G112" s="129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3"/>
  <sheetViews>
    <sheetView workbookViewId="0" topLeftCell="A1">
      <selection activeCell="L9" sqref="L9"/>
    </sheetView>
  </sheetViews>
  <sheetFormatPr defaultColWidth="9.140625" defaultRowHeight="21.75"/>
  <cols>
    <col min="1" max="3" width="9.140625" style="132" customWidth="1"/>
    <col min="4" max="4" width="10.421875" style="132" customWidth="1"/>
    <col min="5" max="6" width="9.8515625" style="132" customWidth="1"/>
    <col min="7" max="7" width="10.7109375" style="132" customWidth="1"/>
    <col min="8" max="16384" width="9.140625" style="132" customWidth="1"/>
  </cols>
  <sheetData>
    <row r="1" spans="1:13" ht="23.25">
      <c r="A1" s="149" t="s">
        <v>143</v>
      </c>
      <c r="B1" s="76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23.25">
      <c r="A2" s="149" t="s">
        <v>146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21.75">
      <c r="A3" s="150"/>
      <c r="B3" s="133"/>
      <c r="C3" s="134" t="s">
        <v>34</v>
      </c>
      <c r="D3" s="135"/>
      <c r="E3" s="133"/>
      <c r="F3" s="134" t="s">
        <v>35</v>
      </c>
      <c r="G3" s="135"/>
      <c r="H3" s="133"/>
      <c r="I3" s="134" t="s">
        <v>36</v>
      </c>
      <c r="J3" s="136"/>
      <c r="K3" s="150"/>
      <c r="L3" s="150"/>
      <c r="M3" s="150"/>
    </row>
    <row r="4" spans="1:13" ht="21.75">
      <c r="A4" s="151" t="s">
        <v>93</v>
      </c>
      <c r="B4" s="137" t="s">
        <v>1</v>
      </c>
      <c r="C4" s="137" t="s">
        <v>2</v>
      </c>
      <c r="D4" s="137" t="s">
        <v>3</v>
      </c>
      <c r="E4" s="137" t="s">
        <v>1</v>
      </c>
      <c r="F4" s="137" t="s">
        <v>2</v>
      </c>
      <c r="G4" s="137" t="s">
        <v>3</v>
      </c>
      <c r="H4" s="137" t="s">
        <v>1</v>
      </c>
      <c r="I4" s="137" t="s">
        <v>2</v>
      </c>
      <c r="J4" s="137" t="s">
        <v>3</v>
      </c>
      <c r="K4" s="150"/>
      <c r="L4" s="150"/>
      <c r="M4" s="150"/>
    </row>
    <row r="5" spans="1:13" ht="21.75">
      <c r="A5" s="152" t="s">
        <v>121</v>
      </c>
      <c r="B5" s="138">
        <v>8761</v>
      </c>
      <c r="C5" s="138">
        <v>8350</v>
      </c>
      <c r="D5" s="138">
        <v>17111</v>
      </c>
      <c r="E5" s="138">
        <v>11741</v>
      </c>
      <c r="F5" s="138">
        <v>11038</v>
      </c>
      <c r="G5" s="138">
        <v>22779</v>
      </c>
      <c r="H5" s="138">
        <v>2836</v>
      </c>
      <c r="I5" s="138">
        <v>2776</v>
      </c>
      <c r="J5" s="138">
        <v>5612</v>
      </c>
      <c r="K5" s="150"/>
      <c r="L5" s="150"/>
      <c r="M5" s="150"/>
    </row>
    <row r="6" spans="1:13" ht="21.75">
      <c r="A6" s="153">
        <v>1</v>
      </c>
      <c r="B6" s="138">
        <v>9175</v>
      </c>
      <c r="C6" s="138">
        <v>8651</v>
      </c>
      <c r="D6" s="138">
        <v>17826</v>
      </c>
      <c r="E6" s="138">
        <v>12223</v>
      </c>
      <c r="F6" s="138">
        <v>11555</v>
      </c>
      <c r="G6" s="138">
        <v>23778</v>
      </c>
      <c r="H6" s="138">
        <v>3023</v>
      </c>
      <c r="I6" s="138">
        <v>2929</v>
      </c>
      <c r="J6" s="138">
        <v>5952</v>
      </c>
      <c r="K6" s="150"/>
      <c r="L6" s="150"/>
      <c r="M6" s="150"/>
    </row>
    <row r="7" spans="1:13" ht="21.75">
      <c r="A7" s="153">
        <v>2</v>
      </c>
      <c r="B7" s="138">
        <v>9451</v>
      </c>
      <c r="C7" s="138">
        <v>8933</v>
      </c>
      <c r="D7" s="138">
        <v>18384</v>
      </c>
      <c r="E7" s="138">
        <v>12400</v>
      </c>
      <c r="F7" s="138">
        <v>11735</v>
      </c>
      <c r="G7" s="138">
        <v>24135</v>
      </c>
      <c r="H7" s="138">
        <v>3180</v>
      </c>
      <c r="I7" s="138">
        <v>2977</v>
      </c>
      <c r="J7" s="138">
        <v>6157</v>
      </c>
      <c r="K7" s="150"/>
      <c r="L7" s="150"/>
      <c r="M7" s="150"/>
    </row>
    <row r="8" spans="1:13" ht="21.75">
      <c r="A8" s="153">
        <v>3</v>
      </c>
      <c r="B8" s="138">
        <v>9560</v>
      </c>
      <c r="C8" s="138">
        <v>9077</v>
      </c>
      <c r="D8" s="138">
        <v>18637</v>
      </c>
      <c r="E8" s="138">
        <v>12519</v>
      </c>
      <c r="F8" s="138">
        <v>11780</v>
      </c>
      <c r="G8" s="138">
        <v>24299</v>
      </c>
      <c r="H8" s="138">
        <v>3173</v>
      </c>
      <c r="I8" s="138">
        <v>3007</v>
      </c>
      <c r="J8" s="138">
        <v>6180</v>
      </c>
      <c r="K8" s="150"/>
      <c r="L8" s="150"/>
      <c r="M8" s="150"/>
    </row>
    <row r="9" spans="1:13" ht="21.75">
      <c r="A9" s="153">
        <v>4</v>
      </c>
      <c r="B9" s="138">
        <v>9527</v>
      </c>
      <c r="C9" s="138">
        <v>8917</v>
      </c>
      <c r="D9" s="138">
        <v>18444</v>
      </c>
      <c r="E9" s="138">
        <v>12603</v>
      </c>
      <c r="F9" s="138">
        <v>11853</v>
      </c>
      <c r="G9" s="138">
        <v>24456</v>
      </c>
      <c r="H9" s="138">
        <v>3138</v>
      </c>
      <c r="I9" s="138">
        <v>3013</v>
      </c>
      <c r="J9" s="138">
        <v>6151</v>
      </c>
      <c r="K9" s="150"/>
      <c r="L9" s="150"/>
      <c r="M9" s="150"/>
    </row>
    <row r="10" spans="1:13" ht="21.75">
      <c r="A10" s="152" t="s">
        <v>94</v>
      </c>
      <c r="B10" s="138">
        <v>37713</v>
      </c>
      <c r="C10" s="138">
        <v>35578</v>
      </c>
      <c r="D10" s="138">
        <v>73291</v>
      </c>
      <c r="E10" s="138">
        <v>49745</v>
      </c>
      <c r="F10" s="138">
        <v>46923</v>
      </c>
      <c r="G10" s="138">
        <v>96668</v>
      </c>
      <c r="H10" s="138">
        <v>12514</v>
      </c>
      <c r="I10" s="138">
        <v>11926</v>
      </c>
      <c r="J10" s="138">
        <v>24440</v>
      </c>
      <c r="K10" s="150"/>
      <c r="L10" s="150"/>
      <c r="M10" s="150"/>
    </row>
    <row r="11" spans="1:13" ht="21.75">
      <c r="A11" s="152" t="s">
        <v>95</v>
      </c>
      <c r="B11" s="138">
        <v>49256</v>
      </c>
      <c r="C11" s="138">
        <v>46247</v>
      </c>
      <c r="D11" s="138">
        <v>95503</v>
      </c>
      <c r="E11" s="138">
        <v>65062</v>
      </c>
      <c r="F11" s="138">
        <v>61154</v>
      </c>
      <c r="G11" s="138">
        <v>126216</v>
      </c>
      <c r="H11" s="138">
        <v>16872</v>
      </c>
      <c r="I11" s="138">
        <v>15707</v>
      </c>
      <c r="J11" s="138">
        <v>32579</v>
      </c>
      <c r="K11" s="150"/>
      <c r="L11" s="150"/>
      <c r="M11" s="150"/>
    </row>
    <row r="12" spans="1:13" ht="21.75">
      <c r="A12" s="154" t="s">
        <v>96</v>
      </c>
      <c r="B12" s="138">
        <v>59212</v>
      </c>
      <c r="C12" s="138">
        <v>55881</v>
      </c>
      <c r="D12" s="138">
        <v>115093</v>
      </c>
      <c r="E12" s="138">
        <v>75368</v>
      </c>
      <c r="F12" s="138">
        <v>71096</v>
      </c>
      <c r="G12" s="138">
        <v>146464</v>
      </c>
      <c r="H12" s="138">
        <v>20683</v>
      </c>
      <c r="I12" s="138">
        <v>19150</v>
      </c>
      <c r="J12" s="138">
        <v>39833</v>
      </c>
      <c r="K12" s="150"/>
      <c r="L12" s="150"/>
      <c r="M12" s="150"/>
    </row>
    <row r="13" spans="1:13" ht="21.75">
      <c r="A13" s="154" t="s">
        <v>97</v>
      </c>
      <c r="B13" s="138">
        <v>61030</v>
      </c>
      <c r="C13" s="138">
        <v>57694</v>
      </c>
      <c r="D13" s="138">
        <v>118724</v>
      </c>
      <c r="E13" s="138">
        <v>78838</v>
      </c>
      <c r="F13" s="138">
        <v>75002</v>
      </c>
      <c r="G13" s="138">
        <v>153840</v>
      </c>
      <c r="H13" s="138">
        <v>21873</v>
      </c>
      <c r="I13" s="138">
        <v>20041</v>
      </c>
      <c r="J13" s="138">
        <v>41914</v>
      </c>
      <c r="K13" s="150"/>
      <c r="L13" s="150"/>
      <c r="M13" s="150"/>
    </row>
    <row r="14" spans="1:13" ht="21.75">
      <c r="A14" s="154" t="s">
        <v>98</v>
      </c>
      <c r="B14" s="138">
        <v>52973</v>
      </c>
      <c r="C14" s="138">
        <v>53496</v>
      </c>
      <c r="D14" s="138">
        <v>106469</v>
      </c>
      <c r="E14" s="138">
        <v>72100</v>
      </c>
      <c r="F14" s="138">
        <v>71186</v>
      </c>
      <c r="G14" s="138">
        <v>143286</v>
      </c>
      <c r="H14" s="138">
        <v>20183</v>
      </c>
      <c r="I14" s="138">
        <v>19014</v>
      </c>
      <c r="J14" s="138">
        <v>39197</v>
      </c>
      <c r="K14" s="150"/>
      <c r="L14" s="150"/>
      <c r="M14" s="150"/>
    </row>
    <row r="15" spans="1:13" ht="21.75">
      <c r="A15" s="154" t="s">
        <v>99</v>
      </c>
      <c r="B15" s="138">
        <v>63086</v>
      </c>
      <c r="C15" s="138">
        <v>59790</v>
      </c>
      <c r="D15" s="138">
        <v>122876</v>
      </c>
      <c r="E15" s="138">
        <v>77401</v>
      </c>
      <c r="F15" s="138">
        <v>73711</v>
      </c>
      <c r="G15" s="138">
        <v>151112</v>
      </c>
      <c r="H15" s="138">
        <v>22401</v>
      </c>
      <c r="I15" s="138">
        <v>21110</v>
      </c>
      <c r="J15" s="138">
        <v>43511</v>
      </c>
      <c r="K15" s="150"/>
      <c r="L15" s="150"/>
      <c r="M15" s="150"/>
    </row>
    <row r="16" spans="1:13" ht="21.75">
      <c r="A16" s="154" t="s">
        <v>100</v>
      </c>
      <c r="B16" s="138">
        <v>65721</v>
      </c>
      <c r="C16" s="138">
        <v>61924</v>
      </c>
      <c r="D16" s="138">
        <v>127645</v>
      </c>
      <c r="E16" s="138">
        <v>80030</v>
      </c>
      <c r="F16" s="138">
        <v>76492</v>
      </c>
      <c r="G16" s="138">
        <v>156522</v>
      </c>
      <c r="H16" s="138">
        <v>23782</v>
      </c>
      <c r="I16" s="138">
        <v>22566</v>
      </c>
      <c r="J16" s="138">
        <v>46348</v>
      </c>
      <c r="K16" s="150"/>
      <c r="L16" s="150"/>
      <c r="M16" s="150"/>
    </row>
    <row r="17" spans="1:13" ht="21.75">
      <c r="A17" s="154" t="s">
        <v>101</v>
      </c>
      <c r="B17" s="138">
        <v>67942</v>
      </c>
      <c r="C17" s="138">
        <v>65076</v>
      </c>
      <c r="D17" s="138">
        <v>133018</v>
      </c>
      <c r="E17" s="138">
        <v>82662</v>
      </c>
      <c r="F17" s="138">
        <v>81048</v>
      </c>
      <c r="G17" s="138">
        <v>163710</v>
      </c>
      <c r="H17" s="138">
        <v>26215</v>
      </c>
      <c r="I17" s="138">
        <v>25375</v>
      </c>
      <c r="J17" s="138">
        <v>51590</v>
      </c>
      <c r="K17" s="150"/>
      <c r="L17" s="150"/>
      <c r="M17" s="150"/>
    </row>
    <row r="18" spans="1:13" ht="21.75">
      <c r="A18" s="154" t="s">
        <v>102</v>
      </c>
      <c r="B18" s="138">
        <v>61482</v>
      </c>
      <c r="C18" s="138">
        <v>60969</v>
      </c>
      <c r="D18" s="138">
        <v>122451</v>
      </c>
      <c r="E18" s="138">
        <v>76615</v>
      </c>
      <c r="F18" s="138">
        <v>76035</v>
      </c>
      <c r="G18" s="138">
        <v>152650</v>
      </c>
      <c r="H18" s="138">
        <v>24685</v>
      </c>
      <c r="I18" s="138">
        <v>24645</v>
      </c>
      <c r="J18" s="138">
        <v>49330</v>
      </c>
      <c r="K18" s="150"/>
      <c r="L18" s="150"/>
      <c r="M18" s="150"/>
    </row>
    <row r="19" spans="1:13" ht="21.75">
      <c r="A19" s="154" t="s">
        <v>103</v>
      </c>
      <c r="B19" s="138">
        <v>51813</v>
      </c>
      <c r="C19" s="138">
        <v>51991</v>
      </c>
      <c r="D19" s="138">
        <v>103804</v>
      </c>
      <c r="E19" s="138">
        <v>62217</v>
      </c>
      <c r="F19" s="138">
        <v>62528</v>
      </c>
      <c r="G19" s="138">
        <v>124745</v>
      </c>
      <c r="H19" s="138">
        <v>20086</v>
      </c>
      <c r="I19" s="138">
        <v>20055</v>
      </c>
      <c r="J19" s="138">
        <v>40141</v>
      </c>
      <c r="K19" s="150"/>
      <c r="L19" s="150"/>
      <c r="M19" s="150"/>
    </row>
    <row r="20" spans="1:13" ht="21.75">
      <c r="A20" s="154" t="s">
        <v>104</v>
      </c>
      <c r="B20" s="138">
        <v>41894</v>
      </c>
      <c r="C20" s="138">
        <v>43493</v>
      </c>
      <c r="D20" s="138">
        <v>85387</v>
      </c>
      <c r="E20" s="138">
        <v>50862</v>
      </c>
      <c r="F20" s="138">
        <v>52529</v>
      </c>
      <c r="G20" s="138">
        <v>103391</v>
      </c>
      <c r="H20" s="138">
        <v>17164</v>
      </c>
      <c r="I20" s="138">
        <v>17694</v>
      </c>
      <c r="J20" s="138">
        <v>34858</v>
      </c>
      <c r="K20" s="150"/>
      <c r="L20" s="150"/>
      <c r="M20" s="150"/>
    </row>
    <row r="21" spans="1:13" ht="21.75">
      <c r="A21" s="154" t="s">
        <v>105</v>
      </c>
      <c r="B21" s="138">
        <v>32169</v>
      </c>
      <c r="C21" s="138">
        <v>34604</v>
      </c>
      <c r="D21" s="138">
        <v>66773</v>
      </c>
      <c r="E21" s="138">
        <v>39207</v>
      </c>
      <c r="F21" s="138">
        <v>41462</v>
      </c>
      <c r="G21" s="138">
        <v>80669</v>
      </c>
      <c r="H21" s="138">
        <v>12874</v>
      </c>
      <c r="I21" s="138">
        <v>13537</v>
      </c>
      <c r="J21" s="138">
        <v>26411</v>
      </c>
      <c r="K21" s="150"/>
      <c r="L21" s="150"/>
      <c r="M21" s="150"/>
    </row>
    <row r="22" spans="1:13" ht="21.75">
      <c r="A22" s="154" t="s">
        <v>106</v>
      </c>
      <c r="B22" s="138">
        <v>24982</v>
      </c>
      <c r="C22" s="138">
        <v>28216</v>
      </c>
      <c r="D22" s="138">
        <v>53198</v>
      </c>
      <c r="E22" s="138">
        <v>28930</v>
      </c>
      <c r="F22" s="138">
        <v>31736</v>
      </c>
      <c r="G22" s="138">
        <v>60666</v>
      </c>
      <c r="H22" s="138">
        <v>10438</v>
      </c>
      <c r="I22" s="138">
        <v>11421</v>
      </c>
      <c r="J22" s="138">
        <v>21859</v>
      </c>
      <c r="K22" s="150"/>
      <c r="L22" s="150"/>
      <c r="M22" s="150"/>
    </row>
    <row r="23" spans="1:13" ht="21.75">
      <c r="A23" s="154" t="s">
        <v>107</v>
      </c>
      <c r="B23" s="138">
        <v>18177</v>
      </c>
      <c r="C23" s="138">
        <v>21680</v>
      </c>
      <c r="D23" s="138">
        <v>39857</v>
      </c>
      <c r="E23" s="138">
        <v>20886</v>
      </c>
      <c r="F23" s="138">
        <v>23532</v>
      </c>
      <c r="G23" s="138">
        <v>44418</v>
      </c>
      <c r="H23" s="138">
        <v>7377</v>
      </c>
      <c r="I23" s="138">
        <v>8471</v>
      </c>
      <c r="J23" s="138">
        <v>15848</v>
      </c>
      <c r="K23" s="150"/>
      <c r="L23" s="150"/>
      <c r="M23" s="150"/>
    </row>
    <row r="24" spans="1:13" ht="21.75">
      <c r="A24" s="154" t="s">
        <v>108</v>
      </c>
      <c r="B24" s="138">
        <v>13188</v>
      </c>
      <c r="C24" s="138">
        <v>16976</v>
      </c>
      <c r="D24" s="138">
        <v>30164</v>
      </c>
      <c r="E24" s="138">
        <v>15243</v>
      </c>
      <c r="F24" s="138">
        <v>18935</v>
      </c>
      <c r="G24" s="138">
        <v>34178</v>
      </c>
      <c r="H24" s="138">
        <v>5053</v>
      </c>
      <c r="I24" s="138">
        <v>6515</v>
      </c>
      <c r="J24" s="138">
        <v>11568</v>
      </c>
      <c r="K24" s="150"/>
      <c r="L24" s="150"/>
      <c r="M24" s="150"/>
    </row>
    <row r="25" spans="1:13" ht="21.75">
      <c r="A25" s="154" t="s">
        <v>109</v>
      </c>
      <c r="B25" s="138">
        <v>8294</v>
      </c>
      <c r="C25" s="138">
        <v>11818</v>
      </c>
      <c r="D25" s="138">
        <v>20112</v>
      </c>
      <c r="E25" s="138">
        <v>10618</v>
      </c>
      <c r="F25" s="138">
        <v>14013</v>
      </c>
      <c r="G25" s="138">
        <v>24631</v>
      </c>
      <c r="H25" s="138">
        <v>3249</v>
      </c>
      <c r="I25" s="138">
        <v>4584</v>
      </c>
      <c r="J25" s="138">
        <v>7833</v>
      </c>
      <c r="K25" s="150"/>
      <c r="L25" s="150"/>
      <c r="M25" s="150"/>
    </row>
    <row r="26" spans="1:13" ht="21.75">
      <c r="A26" s="154" t="s">
        <v>110</v>
      </c>
      <c r="B26" s="142">
        <v>4351</v>
      </c>
      <c r="C26" s="138">
        <v>6709</v>
      </c>
      <c r="D26" s="138">
        <v>11060</v>
      </c>
      <c r="E26" s="138">
        <v>5874</v>
      </c>
      <c r="F26" s="138">
        <v>7943</v>
      </c>
      <c r="G26" s="138">
        <v>13817</v>
      </c>
      <c r="H26" s="138">
        <v>1604</v>
      </c>
      <c r="I26" s="138">
        <v>2383</v>
      </c>
      <c r="J26" s="138">
        <v>3987</v>
      </c>
      <c r="K26" s="150"/>
      <c r="L26" s="150"/>
      <c r="M26" s="150"/>
    </row>
    <row r="27" spans="1:13" ht="21.75">
      <c r="A27" s="154" t="s">
        <v>111</v>
      </c>
      <c r="B27" s="138">
        <v>1720</v>
      </c>
      <c r="C27" s="138">
        <v>3020</v>
      </c>
      <c r="D27" s="138">
        <v>4740</v>
      </c>
      <c r="E27" s="138">
        <v>2543</v>
      </c>
      <c r="F27" s="138">
        <v>3452</v>
      </c>
      <c r="G27" s="138">
        <v>5995</v>
      </c>
      <c r="H27" s="138">
        <v>587</v>
      </c>
      <c r="I27" s="138">
        <v>1064</v>
      </c>
      <c r="J27" s="138">
        <v>1651</v>
      </c>
      <c r="K27" s="150"/>
      <c r="L27" s="150"/>
      <c r="M27" s="150"/>
    </row>
    <row r="28" spans="1:13" ht="21.75">
      <c r="A28" s="154" t="s">
        <v>112</v>
      </c>
      <c r="B28" s="138">
        <v>543</v>
      </c>
      <c r="C28" s="138">
        <v>1002</v>
      </c>
      <c r="D28" s="138">
        <v>1545</v>
      </c>
      <c r="E28" s="138">
        <v>804</v>
      </c>
      <c r="F28" s="138">
        <v>1130</v>
      </c>
      <c r="G28" s="138">
        <v>1934</v>
      </c>
      <c r="H28" s="138">
        <v>164</v>
      </c>
      <c r="I28" s="138">
        <v>349</v>
      </c>
      <c r="J28" s="138">
        <v>513</v>
      </c>
      <c r="K28" s="150"/>
      <c r="L28" s="150"/>
      <c r="M28" s="150"/>
    </row>
    <row r="29" spans="1:13" ht="21.75">
      <c r="A29" s="154" t="s">
        <v>113</v>
      </c>
      <c r="B29" s="138">
        <v>149</v>
      </c>
      <c r="C29" s="138">
        <v>233</v>
      </c>
      <c r="D29" s="138">
        <v>382</v>
      </c>
      <c r="E29" s="138">
        <v>221</v>
      </c>
      <c r="F29" s="138">
        <v>310</v>
      </c>
      <c r="G29" s="138">
        <v>531</v>
      </c>
      <c r="H29" s="138">
        <v>52</v>
      </c>
      <c r="I29" s="138">
        <v>76</v>
      </c>
      <c r="J29" s="138">
        <v>128</v>
      </c>
      <c r="K29" s="150"/>
      <c r="L29" s="150"/>
      <c r="M29" s="150"/>
    </row>
    <row r="30" spans="1:13" ht="21.75">
      <c r="A30" s="154" t="s">
        <v>114</v>
      </c>
      <c r="B30" s="138">
        <v>79</v>
      </c>
      <c r="C30" s="138">
        <v>127</v>
      </c>
      <c r="D30" s="138">
        <v>206</v>
      </c>
      <c r="E30" s="138">
        <v>85</v>
      </c>
      <c r="F30" s="138">
        <v>115</v>
      </c>
      <c r="G30" s="138">
        <v>200</v>
      </c>
      <c r="H30" s="138">
        <v>16</v>
      </c>
      <c r="I30" s="138">
        <v>29</v>
      </c>
      <c r="J30" s="138">
        <v>45</v>
      </c>
      <c r="K30" s="150"/>
      <c r="L30" s="150"/>
      <c r="M30" s="150"/>
    </row>
    <row r="31" spans="1:13" ht="21.75">
      <c r="A31" s="154" t="s">
        <v>115</v>
      </c>
      <c r="B31" s="138">
        <v>724535</v>
      </c>
      <c r="C31" s="138">
        <v>724874</v>
      </c>
      <c r="D31" s="138">
        <v>1449409</v>
      </c>
      <c r="E31" s="142">
        <v>907052</v>
      </c>
      <c r="F31" s="138">
        <v>901370</v>
      </c>
      <c r="G31" s="138">
        <v>1808422</v>
      </c>
      <c r="H31" s="138">
        <v>270708</v>
      </c>
      <c r="I31" s="138">
        <v>268488</v>
      </c>
      <c r="J31" s="138">
        <v>539196</v>
      </c>
      <c r="K31" s="150"/>
      <c r="L31" s="150"/>
      <c r="M31" s="150"/>
    </row>
    <row r="32" spans="1:13" ht="23.25">
      <c r="A32" s="149" t="s">
        <v>143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</row>
    <row r="33" spans="1:13" ht="23.25">
      <c r="A33" s="149" t="s">
        <v>146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50"/>
      <c r="L33" s="150"/>
      <c r="M33" s="150"/>
    </row>
    <row r="34" spans="1:13" ht="21.75">
      <c r="A34" s="150"/>
      <c r="B34" s="133"/>
      <c r="C34" s="134" t="s">
        <v>37</v>
      </c>
      <c r="D34" s="136"/>
      <c r="E34" s="133"/>
      <c r="F34" s="134" t="s">
        <v>38</v>
      </c>
      <c r="G34" s="136"/>
      <c r="H34" s="133"/>
      <c r="I34" s="134" t="s">
        <v>39</v>
      </c>
      <c r="J34" s="136"/>
      <c r="K34" s="150"/>
      <c r="L34" s="150"/>
      <c r="M34" s="150"/>
    </row>
    <row r="35" spans="1:13" ht="21.75">
      <c r="A35" s="151" t="s">
        <v>93</v>
      </c>
      <c r="B35" s="137" t="s">
        <v>1</v>
      </c>
      <c r="C35" s="137" t="s">
        <v>2</v>
      </c>
      <c r="D35" s="137" t="s">
        <v>3</v>
      </c>
      <c r="E35" s="137" t="s">
        <v>1</v>
      </c>
      <c r="F35" s="137" t="s">
        <v>2</v>
      </c>
      <c r="G35" s="137" t="s">
        <v>3</v>
      </c>
      <c r="H35" s="137" t="s">
        <v>1</v>
      </c>
      <c r="I35" s="137" t="s">
        <v>2</v>
      </c>
      <c r="J35" s="137" t="s">
        <v>3</v>
      </c>
      <c r="K35" s="150"/>
      <c r="L35" s="150"/>
      <c r="M35" s="150"/>
    </row>
    <row r="36" spans="1:13" ht="21.75">
      <c r="A36" s="151">
        <v>0</v>
      </c>
      <c r="B36" s="138">
        <v>2145</v>
      </c>
      <c r="C36" s="138">
        <v>2028</v>
      </c>
      <c r="D36" s="138">
        <v>4173</v>
      </c>
      <c r="E36" s="138">
        <v>6900</v>
      </c>
      <c r="F36" s="138">
        <v>6549</v>
      </c>
      <c r="G36" s="138">
        <v>13449</v>
      </c>
      <c r="H36" s="138">
        <v>4457</v>
      </c>
      <c r="I36" s="138">
        <v>4277</v>
      </c>
      <c r="J36" s="138">
        <v>8734</v>
      </c>
      <c r="K36" s="150"/>
      <c r="L36" s="150"/>
      <c r="M36" s="150"/>
    </row>
    <row r="37" spans="1:13" ht="21.75">
      <c r="A37" s="153">
        <v>1</v>
      </c>
      <c r="B37" s="138">
        <v>2235</v>
      </c>
      <c r="C37" s="138">
        <v>2147</v>
      </c>
      <c r="D37" s="138">
        <v>4382</v>
      </c>
      <c r="E37" s="138">
        <v>7216</v>
      </c>
      <c r="F37" s="138">
        <v>6895</v>
      </c>
      <c r="G37" s="138">
        <v>14111</v>
      </c>
      <c r="H37" s="138">
        <v>4685</v>
      </c>
      <c r="I37" s="138">
        <v>4514</v>
      </c>
      <c r="J37" s="138">
        <v>9199</v>
      </c>
      <c r="K37" s="150"/>
      <c r="L37" s="150"/>
      <c r="M37" s="150"/>
    </row>
    <row r="38" spans="1:13" ht="21.75">
      <c r="A38" s="153">
        <v>2</v>
      </c>
      <c r="B38" s="138">
        <v>2350</v>
      </c>
      <c r="C38" s="138">
        <v>2229</v>
      </c>
      <c r="D38" s="138">
        <v>4579</v>
      </c>
      <c r="E38" s="138">
        <v>7407</v>
      </c>
      <c r="F38" s="138">
        <v>7173</v>
      </c>
      <c r="G38" s="138">
        <v>14580</v>
      </c>
      <c r="H38" s="138">
        <v>4827</v>
      </c>
      <c r="I38" s="138">
        <v>4614</v>
      </c>
      <c r="J38" s="138">
        <v>9441</v>
      </c>
      <c r="K38" s="150"/>
      <c r="L38" s="150"/>
      <c r="M38" s="150"/>
    </row>
    <row r="39" spans="1:13" ht="21.75">
      <c r="A39" s="153">
        <v>3</v>
      </c>
      <c r="B39" s="138">
        <v>2424</v>
      </c>
      <c r="C39" s="138">
        <v>2256</v>
      </c>
      <c r="D39" s="138">
        <v>4680</v>
      </c>
      <c r="E39" s="138">
        <v>7639</v>
      </c>
      <c r="F39" s="138">
        <v>7241</v>
      </c>
      <c r="G39" s="138">
        <v>14880</v>
      </c>
      <c r="H39" s="138">
        <v>4909</v>
      </c>
      <c r="I39" s="138">
        <v>4729</v>
      </c>
      <c r="J39" s="138">
        <v>9638</v>
      </c>
      <c r="K39" s="150"/>
      <c r="L39" s="150"/>
      <c r="M39" s="150"/>
    </row>
    <row r="40" spans="1:13" ht="21.75">
      <c r="A40" s="153">
        <v>4</v>
      </c>
      <c r="B40" s="138">
        <v>2450</v>
      </c>
      <c r="C40" s="138">
        <v>2288</v>
      </c>
      <c r="D40" s="138">
        <v>4738</v>
      </c>
      <c r="E40" s="138">
        <v>7766</v>
      </c>
      <c r="F40" s="138">
        <v>7236</v>
      </c>
      <c r="G40" s="138">
        <v>15002</v>
      </c>
      <c r="H40" s="138">
        <v>4993</v>
      </c>
      <c r="I40" s="138">
        <v>4786</v>
      </c>
      <c r="J40" s="138">
        <v>9779</v>
      </c>
      <c r="K40" s="150"/>
      <c r="L40" s="150"/>
      <c r="M40" s="150"/>
    </row>
    <row r="41" spans="1:13" ht="21.75">
      <c r="A41" s="155" t="s">
        <v>94</v>
      </c>
      <c r="B41" s="138">
        <v>9459</v>
      </c>
      <c r="C41" s="138">
        <v>8920</v>
      </c>
      <c r="D41" s="138">
        <v>18379</v>
      </c>
      <c r="E41" s="138">
        <v>30028</v>
      </c>
      <c r="F41" s="138">
        <v>28545</v>
      </c>
      <c r="G41" s="138">
        <v>58573</v>
      </c>
      <c r="H41" s="138">
        <v>19414</v>
      </c>
      <c r="I41" s="138">
        <v>18643</v>
      </c>
      <c r="J41" s="138">
        <v>38057</v>
      </c>
      <c r="K41" s="150"/>
      <c r="L41" s="150"/>
      <c r="M41" s="150"/>
    </row>
    <row r="42" spans="1:13" ht="21.75">
      <c r="A42" s="156" t="s">
        <v>95</v>
      </c>
      <c r="B42" s="138">
        <v>12308</v>
      </c>
      <c r="C42" s="138">
        <v>11603</v>
      </c>
      <c r="D42" s="138">
        <v>23911</v>
      </c>
      <c r="E42" s="138">
        <v>39976</v>
      </c>
      <c r="F42" s="138">
        <v>37539</v>
      </c>
      <c r="G42" s="138">
        <v>77515</v>
      </c>
      <c r="H42" s="138">
        <v>25352</v>
      </c>
      <c r="I42" s="138">
        <v>24189</v>
      </c>
      <c r="J42" s="138">
        <v>49541</v>
      </c>
      <c r="K42" s="150"/>
      <c r="L42" s="150"/>
      <c r="M42" s="150"/>
    </row>
    <row r="43" spans="1:13" ht="21.75">
      <c r="A43" s="151" t="s">
        <v>96</v>
      </c>
      <c r="B43" s="138">
        <v>14651</v>
      </c>
      <c r="C43" s="138">
        <v>13982</v>
      </c>
      <c r="D43" s="138">
        <v>28633</v>
      </c>
      <c r="E43" s="138">
        <v>50413</v>
      </c>
      <c r="F43" s="138">
        <v>47232</v>
      </c>
      <c r="G43" s="138">
        <v>97645</v>
      </c>
      <c r="H43" s="138">
        <v>28346</v>
      </c>
      <c r="I43" s="138">
        <v>27163</v>
      </c>
      <c r="J43" s="138">
        <v>55509</v>
      </c>
      <c r="K43" s="150"/>
      <c r="L43" s="150"/>
      <c r="M43" s="150"/>
    </row>
    <row r="44" spans="1:13" ht="21.75">
      <c r="A44" s="151" t="s">
        <v>97</v>
      </c>
      <c r="B44" s="138">
        <v>16351</v>
      </c>
      <c r="C44" s="138">
        <v>14998</v>
      </c>
      <c r="D44" s="138">
        <v>31349</v>
      </c>
      <c r="E44" s="138">
        <v>54180</v>
      </c>
      <c r="F44" s="138">
        <v>50237</v>
      </c>
      <c r="G44" s="138">
        <v>104417</v>
      </c>
      <c r="H44" s="138">
        <v>28017</v>
      </c>
      <c r="I44" s="138">
        <v>27097</v>
      </c>
      <c r="J44" s="138">
        <v>55114</v>
      </c>
      <c r="K44" s="150"/>
      <c r="L44" s="150"/>
      <c r="M44" s="150"/>
    </row>
    <row r="45" spans="1:13" ht="21.75">
      <c r="A45" s="151" t="s">
        <v>98</v>
      </c>
      <c r="B45" s="138">
        <v>14079</v>
      </c>
      <c r="C45" s="138">
        <v>13782</v>
      </c>
      <c r="D45" s="138">
        <v>27861</v>
      </c>
      <c r="E45" s="138">
        <v>48883</v>
      </c>
      <c r="F45" s="138">
        <v>46792</v>
      </c>
      <c r="G45" s="138">
        <v>95675</v>
      </c>
      <c r="H45" s="138">
        <v>25389</v>
      </c>
      <c r="I45" s="138">
        <v>25406</v>
      </c>
      <c r="J45" s="138">
        <v>50795</v>
      </c>
      <c r="K45" s="150"/>
      <c r="L45" s="150"/>
      <c r="M45" s="150"/>
    </row>
    <row r="46" spans="1:13" ht="21.75">
      <c r="A46" s="151" t="s">
        <v>99</v>
      </c>
      <c r="B46" s="138">
        <v>15479</v>
      </c>
      <c r="C46" s="138">
        <v>14921</v>
      </c>
      <c r="D46" s="138">
        <v>30400</v>
      </c>
      <c r="E46" s="138">
        <v>54539</v>
      </c>
      <c r="F46" s="138">
        <v>51112</v>
      </c>
      <c r="G46" s="138">
        <v>105651</v>
      </c>
      <c r="H46" s="138">
        <v>31334</v>
      </c>
      <c r="I46" s="138">
        <v>30214</v>
      </c>
      <c r="J46" s="138">
        <v>61548</v>
      </c>
      <c r="K46" s="150"/>
      <c r="L46" s="150"/>
      <c r="M46" s="150"/>
    </row>
    <row r="47" spans="1:13" ht="21.75">
      <c r="A47" s="151" t="s">
        <v>100</v>
      </c>
      <c r="B47" s="138">
        <v>16135</v>
      </c>
      <c r="C47" s="138">
        <v>15239</v>
      </c>
      <c r="D47" s="138">
        <v>31374</v>
      </c>
      <c r="E47" s="138">
        <v>57695</v>
      </c>
      <c r="F47" s="138">
        <v>55294</v>
      </c>
      <c r="G47" s="138">
        <v>112989</v>
      </c>
      <c r="H47" s="138">
        <v>33858</v>
      </c>
      <c r="I47" s="138">
        <v>31691</v>
      </c>
      <c r="J47" s="138">
        <v>65549</v>
      </c>
      <c r="K47" s="150"/>
      <c r="L47" s="150"/>
      <c r="M47" s="150"/>
    </row>
    <row r="48" spans="1:13" ht="21.75">
      <c r="A48" s="151" t="s">
        <v>101</v>
      </c>
      <c r="B48" s="138">
        <v>17139</v>
      </c>
      <c r="C48" s="138">
        <v>17122</v>
      </c>
      <c r="D48" s="138">
        <v>34261</v>
      </c>
      <c r="E48" s="138">
        <v>63508</v>
      </c>
      <c r="F48" s="138">
        <v>62341</v>
      </c>
      <c r="G48" s="138">
        <v>125849</v>
      </c>
      <c r="H48" s="138">
        <v>33649</v>
      </c>
      <c r="I48" s="138">
        <v>32126</v>
      </c>
      <c r="J48" s="138">
        <v>65775</v>
      </c>
      <c r="K48" s="150"/>
      <c r="L48" s="150"/>
      <c r="M48" s="150"/>
    </row>
    <row r="49" spans="1:13" ht="21.75">
      <c r="A49" s="151" t="s">
        <v>102</v>
      </c>
      <c r="B49" s="138">
        <v>16842</v>
      </c>
      <c r="C49" s="138">
        <v>16570</v>
      </c>
      <c r="D49" s="138">
        <v>33412</v>
      </c>
      <c r="E49" s="138">
        <v>59021</v>
      </c>
      <c r="F49" s="138">
        <v>59333</v>
      </c>
      <c r="G49" s="138">
        <v>118354</v>
      </c>
      <c r="H49" s="138">
        <v>29852</v>
      </c>
      <c r="I49" s="138">
        <v>29462</v>
      </c>
      <c r="J49" s="138">
        <v>59314</v>
      </c>
      <c r="K49" s="150"/>
      <c r="L49" s="150"/>
      <c r="M49" s="150"/>
    </row>
    <row r="50" spans="1:13" ht="21.75">
      <c r="A50" s="151" t="s">
        <v>103</v>
      </c>
      <c r="B50" s="138">
        <v>13805</v>
      </c>
      <c r="C50" s="138">
        <v>13650</v>
      </c>
      <c r="D50" s="138">
        <v>27455</v>
      </c>
      <c r="E50" s="138">
        <v>48401</v>
      </c>
      <c r="F50" s="138">
        <v>49118</v>
      </c>
      <c r="G50" s="138">
        <v>97519</v>
      </c>
      <c r="H50" s="138">
        <v>24217</v>
      </c>
      <c r="I50" s="138">
        <v>24357</v>
      </c>
      <c r="J50" s="138">
        <v>48574</v>
      </c>
      <c r="K50" s="150"/>
      <c r="L50" s="150"/>
      <c r="M50" s="150"/>
    </row>
    <row r="51" spans="1:13" ht="21.75">
      <c r="A51" s="151" t="s">
        <v>104</v>
      </c>
      <c r="B51" s="138">
        <v>11309</v>
      </c>
      <c r="C51" s="138">
        <v>11666</v>
      </c>
      <c r="D51" s="138">
        <v>22975</v>
      </c>
      <c r="E51" s="138">
        <v>40526</v>
      </c>
      <c r="F51" s="138">
        <v>42164</v>
      </c>
      <c r="G51" s="138">
        <v>82690</v>
      </c>
      <c r="H51" s="138">
        <v>19618</v>
      </c>
      <c r="I51" s="138">
        <v>20668</v>
      </c>
      <c r="J51" s="138">
        <v>40286</v>
      </c>
      <c r="K51" s="150"/>
      <c r="L51" s="150"/>
      <c r="M51" s="150"/>
    </row>
    <row r="52" spans="1:13" ht="21.75">
      <c r="A52" s="151" t="s">
        <v>105</v>
      </c>
      <c r="B52" s="138">
        <v>8765</v>
      </c>
      <c r="C52" s="138">
        <v>9031</v>
      </c>
      <c r="D52" s="138">
        <v>17796</v>
      </c>
      <c r="E52" s="138">
        <v>32149</v>
      </c>
      <c r="F52" s="138">
        <v>34197</v>
      </c>
      <c r="G52" s="138">
        <v>66346</v>
      </c>
      <c r="H52" s="138">
        <v>15035</v>
      </c>
      <c r="I52" s="138">
        <v>16814</v>
      </c>
      <c r="J52" s="138">
        <v>31849</v>
      </c>
      <c r="K52" s="150"/>
      <c r="L52" s="150"/>
      <c r="M52" s="150"/>
    </row>
    <row r="53" spans="1:13" ht="21.75">
      <c r="A53" s="151" t="s">
        <v>106</v>
      </c>
      <c r="B53" s="138">
        <v>6313</v>
      </c>
      <c r="C53" s="138">
        <v>6884</v>
      </c>
      <c r="D53" s="138">
        <v>13197</v>
      </c>
      <c r="E53" s="138">
        <v>26162</v>
      </c>
      <c r="F53" s="138">
        <v>29273</v>
      </c>
      <c r="G53" s="138">
        <v>55435</v>
      </c>
      <c r="H53" s="138">
        <v>11611</v>
      </c>
      <c r="I53" s="138">
        <v>13269</v>
      </c>
      <c r="J53" s="138">
        <v>24880</v>
      </c>
      <c r="K53" s="150"/>
      <c r="L53" s="150"/>
      <c r="M53" s="150"/>
    </row>
    <row r="54" spans="1:13" ht="21.75">
      <c r="A54" s="151" t="s">
        <v>107</v>
      </c>
      <c r="B54" s="138">
        <v>4517</v>
      </c>
      <c r="C54" s="138">
        <v>5134</v>
      </c>
      <c r="D54" s="138">
        <v>9651</v>
      </c>
      <c r="E54" s="138">
        <v>17571</v>
      </c>
      <c r="F54" s="138">
        <v>20965</v>
      </c>
      <c r="G54" s="138">
        <v>38536</v>
      </c>
      <c r="H54" s="138">
        <v>8019</v>
      </c>
      <c r="I54" s="138">
        <v>9537</v>
      </c>
      <c r="J54" s="138">
        <v>17556</v>
      </c>
      <c r="K54" s="150"/>
      <c r="L54" s="150"/>
      <c r="M54" s="150"/>
    </row>
    <row r="55" spans="1:13" ht="21.75">
      <c r="A55" s="151" t="s">
        <v>108</v>
      </c>
      <c r="B55" s="138">
        <v>3072</v>
      </c>
      <c r="C55" s="138">
        <v>4153</v>
      </c>
      <c r="D55" s="138">
        <v>7225</v>
      </c>
      <c r="E55" s="138">
        <v>11315</v>
      </c>
      <c r="F55" s="138">
        <v>15296</v>
      </c>
      <c r="G55" s="138">
        <v>26611</v>
      </c>
      <c r="H55" s="138">
        <v>5316</v>
      </c>
      <c r="I55" s="138">
        <v>7117</v>
      </c>
      <c r="J55" s="138">
        <v>12433</v>
      </c>
      <c r="K55" s="150"/>
      <c r="L55" s="150"/>
      <c r="M55" s="150"/>
    </row>
    <row r="56" spans="1:13" ht="21.75">
      <c r="A56" s="151" t="s">
        <v>109</v>
      </c>
      <c r="B56" s="138">
        <v>2105</v>
      </c>
      <c r="C56" s="138">
        <v>2968</v>
      </c>
      <c r="D56" s="138">
        <v>5073</v>
      </c>
      <c r="E56" s="138">
        <v>7142</v>
      </c>
      <c r="F56" s="138">
        <v>10572</v>
      </c>
      <c r="G56" s="138">
        <v>17714</v>
      </c>
      <c r="H56" s="138">
        <v>3475</v>
      </c>
      <c r="I56" s="138">
        <v>5078</v>
      </c>
      <c r="J56" s="138">
        <v>8553</v>
      </c>
      <c r="K56" s="150"/>
      <c r="L56" s="150"/>
      <c r="M56" s="150"/>
    </row>
    <row r="57" spans="1:13" ht="21.75">
      <c r="A57" s="151" t="s">
        <v>110</v>
      </c>
      <c r="B57" s="138">
        <v>1139</v>
      </c>
      <c r="C57" s="138">
        <v>1641</v>
      </c>
      <c r="D57" s="138">
        <v>2780</v>
      </c>
      <c r="E57" s="138">
        <v>3449</v>
      </c>
      <c r="F57" s="138">
        <v>5526</v>
      </c>
      <c r="G57" s="138">
        <v>8975</v>
      </c>
      <c r="H57" s="138">
        <v>2014</v>
      </c>
      <c r="I57" s="138">
        <v>2815</v>
      </c>
      <c r="J57" s="138">
        <v>4829</v>
      </c>
      <c r="K57" s="150"/>
      <c r="L57" s="150"/>
      <c r="M57" s="150"/>
    </row>
    <row r="58" spans="1:13" ht="21.75">
      <c r="A58" s="151" t="s">
        <v>111</v>
      </c>
      <c r="B58" s="138">
        <v>450</v>
      </c>
      <c r="C58" s="138">
        <v>658</v>
      </c>
      <c r="D58" s="138">
        <v>1108</v>
      </c>
      <c r="E58" s="138">
        <v>1285</v>
      </c>
      <c r="F58" s="138">
        <v>2287</v>
      </c>
      <c r="G58" s="138">
        <v>3572</v>
      </c>
      <c r="H58" s="138">
        <v>860</v>
      </c>
      <c r="I58" s="138">
        <v>1280</v>
      </c>
      <c r="J58" s="138">
        <v>2140</v>
      </c>
      <c r="K58" s="150"/>
      <c r="L58" s="150"/>
      <c r="M58" s="150"/>
    </row>
    <row r="59" spans="1:13" ht="21.75">
      <c r="A59" s="151" t="s">
        <v>112</v>
      </c>
      <c r="B59" s="138">
        <v>129</v>
      </c>
      <c r="C59" s="138">
        <v>216</v>
      </c>
      <c r="D59" s="138">
        <v>345</v>
      </c>
      <c r="E59" s="138">
        <v>353</v>
      </c>
      <c r="F59" s="138">
        <v>681</v>
      </c>
      <c r="G59" s="138">
        <v>1034</v>
      </c>
      <c r="H59" s="138">
        <v>322</v>
      </c>
      <c r="I59" s="138">
        <v>439</v>
      </c>
      <c r="J59" s="138">
        <v>761</v>
      </c>
      <c r="K59" s="150"/>
      <c r="L59" s="150"/>
      <c r="M59" s="150"/>
    </row>
    <row r="60" spans="1:13" ht="21.75">
      <c r="A60" s="151" t="s">
        <v>113</v>
      </c>
      <c r="B60" s="138">
        <v>33</v>
      </c>
      <c r="C60" s="138">
        <v>57</v>
      </c>
      <c r="D60" s="138">
        <v>90</v>
      </c>
      <c r="E60" s="138">
        <v>88</v>
      </c>
      <c r="F60" s="138">
        <v>176</v>
      </c>
      <c r="G60" s="138">
        <v>264</v>
      </c>
      <c r="H60" s="138">
        <v>73</v>
      </c>
      <c r="I60" s="138">
        <v>97</v>
      </c>
      <c r="J60" s="138">
        <v>170</v>
      </c>
      <c r="K60" s="150"/>
      <c r="L60" s="150"/>
      <c r="M60" s="150"/>
    </row>
    <row r="61" spans="1:13" ht="21.75">
      <c r="A61" s="151" t="s">
        <v>114</v>
      </c>
      <c r="B61" s="138">
        <v>5</v>
      </c>
      <c r="C61" s="138">
        <v>18</v>
      </c>
      <c r="D61" s="138">
        <v>23</v>
      </c>
      <c r="E61" s="138">
        <v>44</v>
      </c>
      <c r="F61" s="138">
        <v>77</v>
      </c>
      <c r="G61" s="138">
        <v>121</v>
      </c>
      <c r="H61" s="138">
        <v>36</v>
      </c>
      <c r="I61" s="138">
        <v>38</v>
      </c>
      <c r="J61" s="138">
        <v>74</v>
      </c>
      <c r="K61" s="150"/>
      <c r="L61" s="150"/>
      <c r="M61" s="150"/>
    </row>
    <row r="62" spans="1:13" ht="21.75">
      <c r="A62" s="157" t="s">
        <v>115</v>
      </c>
      <c r="B62" s="138">
        <v>186230</v>
      </c>
      <c r="C62" s="138">
        <v>185241</v>
      </c>
      <c r="D62" s="138">
        <v>371471</v>
      </c>
      <c r="E62" s="138">
        <v>653628</v>
      </c>
      <c r="F62" s="138">
        <v>655306</v>
      </c>
      <c r="G62" s="138">
        <v>1308934</v>
      </c>
      <c r="H62" s="138">
        <v>350264</v>
      </c>
      <c r="I62" s="138">
        <v>351777</v>
      </c>
      <c r="J62" s="138">
        <v>702041</v>
      </c>
      <c r="K62" s="150"/>
      <c r="L62" s="150"/>
      <c r="M62" s="150"/>
    </row>
    <row r="63" spans="1:13" ht="23.25">
      <c r="A63" s="149" t="s">
        <v>143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50"/>
      <c r="L63" s="150"/>
      <c r="M63" s="150"/>
    </row>
    <row r="64" spans="1:13" ht="23.25">
      <c r="A64" s="149" t="s">
        <v>146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50"/>
      <c r="L64" s="150"/>
      <c r="M64" s="150"/>
    </row>
    <row r="65" spans="1:13" ht="21.75">
      <c r="A65" s="150"/>
      <c r="B65" s="133"/>
      <c r="C65" s="134" t="s">
        <v>40</v>
      </c>
      <c r="D65" s="136"/>
      <c r="E65" s="133"/>
      <c r="F65" s="134" t="s">
        <v>126</v>
      </c>
      <c r="G65" s="136"/>
      <c r="H65" s="150"/>
      <c r="I65" s="150"/>
      <c r="J65" s="150"/>
      <c r="K65" s="150"/>
      <c r="L65" s="150"/>
      <c r="M65" s="150"/>
    </row>
    <row r="66" spans="1:13" ht="21.75">
      <c r="A66" s="151" t="s">
        <v>93</v>
      </c>
      <c r="B66" s="137" t="s">
        <v>1</v>
      </c>
      <c r="C66" s="137" t="s">
        <v>2</v>
      </c>
      <c r="D66" s="137" t="s">
        <v>3</v>
      </c>
      <c r="E66" s="137" t="s">
        <v>1</v>
      </c>
      <c r="F66" s="137" t="s">
        <v>2</v>
      </c>
      <c r="G66" s="137" t="s">
        <v>3</v>
      </c>
      <c r="H66" s="150"/>
      <c r="I66" s="150"/>
      <c r="J66" s="150"/>
      <c r="K66" s="150"/>
      <c r="L66" s="150"/>
      <c r="M66" s="150"/>
    </row>
    <row r="67" spans="1:13" ht="21.75">
      <c r="A67" s="151">
        <v>0</v>
      </c>
      <c r="B67" s="138">
        <v>2082</v>
      </c>
      <c r="C67" s="138">
        <v>1969</v>
      </c>
      <c r="D67" s="138">
        <v>4051</v>
      </c>
      <c r="E67" s="138">
        <v>38922</v>
      </c>
      <c r="F67" s="138">
        <v>36987</v>
      </c>
      <c r="G67" s="138">
        <v>75909</v>
      </c>
      <c r="H67" s="150"/>
      <c r="I67" s="150"/>
      <c r="J67" s="150"/>
      <c r="K67" s="150"/>
      <c r="L67" s="150"/>
      <c r="M67" s="150"/>
    </row>
    <row r="68" spans="1:13" ht="21.75">
      <c r="A68" s="153">
        <v>1</v>
      </c>
      <c r="B68" s="138">
        <v>2181</v>
      </c>
      <c r="C68" s="138">
        <v>2115</v>
      </c>
      <c r="D68" s="138">
        <v>4296</v>
      </c>
      <c r="E68" s="138">
        <v>40738</v>
      </c>
      <c r="F68" s="138">
        <v>38806</v>
      </c>
      <c r="G68" s="138">
        <v>79544</v>
      </c>
      <c r="H68" s="150"/>
      <c r="I68" s="150"/>
      <c r="J68" s="150"/>
      <c r="K68" s="150"/>
      <c r="L68" s="150"/>
      <c r="M68" s="150"/>
    </row>
    <row r="69" spans="1:13" ht="21.75">
      <c r="A69" s="153">
        <v>2</v>
      </c>
      <c r="B69" s="138">
        <v>2285</v>
      </c>
      <c r="C69" s="138">
        <v>2165</v>
      </c>
      <c r="D69" s="138">
        <v>4450</v>
      </c>
      <c r="E69" s="138">
        <v>41900</v>
      </c>
      <c r="F69" s="138">
        <v>39826</v>
      </c>
      <c r="G69" s="138">
        <v>81726</v>
      </c>
      <c r="H69" s="150"/>
      <c r="I69" s="150"/>
      <c r="J69" s="150"/>
      <c r="K69" s="150"/>
      <c r="L69" s="150"/>
      <c r="M69" s="150"/>
    </row>
    <row r="70" spans="1:13" ht="21.75">
      <c r="A70" s="153">
        <v>3</v>
      </c>
      <c r="B70" s="138">
        <v>2338</v>
      </c>
      <c r="C70" s="138">
        <v>2199</v>
      </c>
      <c r="D70" s="138">
        <v>4537</v>
      </c>
      <c r="E70" s="138">
        <v>42562</v>
      </c>
      <c r="F70" s="138">
        <v>40289</v>
      </c>
      <c r="G70" s="138">
        <v>82851</v>
      </c>
      <c r="H70" s="150"/>
      <c r="I70" s="150"/>
      <c r="J70" s="150"/>
      <c r="K70" s="150"/>
      <c r="L70" s="150"/>
      <c r="M70" s="150"/>
    </row>
    <row r="71" spans="1:13" ht="21.75">
      <c r="A71" s="153">
        <v>4</v>
      </c>
      <c r="B71" s="138">
        <v>2295</v>
      </c>
      <c r="C71" s="138">
        <v>2205</v>
      </c>
      <c r="D71" s="138">
        <v>4500</v>
      </c>
      <c r="E71" s="138">
        <v>42772</v>
      </c>
      <c r="F71" s="138">
        <v>40298</v>
      </c>
      <c r="G71" s="138">
        <v>83070</v>
      </c>
      <c r="H71" s="150"/>
      <c r="I71" s="150"/>
      <c r="J71" s="150"/>
      <c r="K71" s="150"/>
      <c r="L71" s="150"/>
      <c r="M71" s="150"/>
    </row>
    <row r="72" spans="1:13" ht="21.75">
      <c r="A72" s="155" t="s">
        <v>94</v>
      </c>
      <c r="B72" s="138">
        <v>9099</v>
      </c>
      <c r="C72" s="138">
        <v>8684</v>
      </c>
      <c r="D72" s="138">
        <v>17783</v>
      </c>
      <c r="E72" s="138">
        <v>167972</v>
      </c>
      <c r="F72" s="138">
        <v>159219</v>
      </c>
      <c r="G72" s="138">
        <v>327191</v>
      </c>
      <c r="H72" s="150"/>
      <c r="I72" s="150"/>
      <c r="J72" s="150"/>
      <c r="K72" s="150"/>
      <c r="L72" s="150"/>
      <c r="M72" s="150"/>
    </row>
    <row r="73" spans="1:13" ht="21.75">
      <c r="A73" s="156" t="s">
        <v>95</v>
      </c>
      <c r="B73" s="138">
        <v>11324</v>
      </c>
      <c r="C73" s="138">
        <v>10967</v>
      </c>
      <c r="D73" s="138">
        <v>22291</v>
      </c>
      <c r="E73" s="138">
        <v>220150</v>
      </c>
      <c r="F73" s="138">
        <v>207406</v>
      </c>
      <c r="G73" s="138">
        <v>427556</v>
      </c>
      <c r="H73" s="150"/>
      <c r="I73" s="150"/>
      <c r="J73" s="150"/>
      <c r="K73" s="150"/>
      <c r="L73" s="150"/>
      <c r="M73" s="150"/>
    </row>
    <row r="74" spans="1:13" ht="21.75">
      <c r="A74" s="151" t="s">
        <v>96</v>
      </c>
      <c r="B74" s="138">
        <v>13785</v>
      </c>
      <c r="C74" s="138">
        <v>13158</v>
      </c>
      <c r="D74" s="138">
        <v>26943</v>
      </c>
      <c r="E74" s="138">
        <v>262458</v>
      </c>
      <c r="F74" s="138">
        <v>247662</v>
      </c>
      <c r="G74" s="138">
        <v>510120</v>
      </c>
      <c r="H74" s="150"/>
      <c r="I74" s="150"/>
      <c r="J74" s="150"/>
      <c r="K74" s="150"/>
      <c r="L74" s="150"/>
      <c r="M74" s="150"/>
    </row>
    <row r="75" spans="1:13" ht="21.75">
      <c r="A75" s="151" t="s">
        <v>97</v>
      </c>
      <c r="B75" s="138">
        <v>13854</v>
      </c>
      <c r="C75" s="138">
        <v>13253</v>
      </c>
      <c r="D75" s="138">
        <v>27107</v>
      </c>
      <c r="E75" s="138">
        <v>274143</v>
      </c>
      <c r="F75" s="138">
        <v>258322</v>
      </c>
      <c r="G75" s="138">
        <v>532465</v>
      </c>
      <c r="H75" s="150"/>
      <c r="I75" s="150"/>
      <c r="J75" s="150"/>
      <c r="K75" s="150"/>
      <c r="L75" s="150"/>
      <c r="M75" s="150"/>
    </row>
    <row r="76" spans="1:13" ht="21.75">
      <c r="A76" s="151" t="s">
        <v>98</v>
      </c>
      <c r="B76" s="138">
        <v>12732</v>
      </c>
      <c r="C76" s="138">
        <v>12847</v>
      </c>
      <c r="D76" s="138">
        <v>25579</v>
      </c>
      <c r="E76" s="138">
        <v>246339</v>
      </c>
      <c r="F76" s="138">
        <v>242523</v>
      </c>
      <c r="G76" s="138">
        <v>488862</v>
      </c>
      <c r="H76" s="150"/>
      <c r="I76" s="150"/>
      <c r="J76" s="150"/>
      <c r="K76" s="150"/>
      <c r="L76" s="150"/>
      <c r="M76" s="150"/>
    </row>
    <row r="77" spans="1:13" ht="21.75">
      <c r="A77" s="151" t="s">
        <v>99</v>
      </c>
      <c r="B77" s="138">
        <v>15394</v>
      </c>
      <c r="C77" s="138">
        <v>15159</v>
      </c>
      <c r="D77" s="138">
        <v>30553</v>
      </c>
      <c r="E77" s="138">
        <v>279634</v>
      </c>
      <c r="F77" s="138">
        <v>266017</v>
      </c>
      <c r="G77" s="138">
        <v>545651</v>
      </c>
      <c r="H77" s="150"/>
      <c r="I77" s="150"/>
      <c r="J77" s="150"/>
      <c r="K77" s="150"/>
      <c r="L77" s="150"/>
      <c r="M77" s="150"/>
    </row>
    <row r="78" spans="1:13" ht="21.75">
      <c r="A78" s="151" t="s">
        <v>100</v>
      </c>
      <c r="B78" s="138">
        <v>15679</v>
      </c>
      <c r="C78" s="138">
        <v>14983</v>
      </c>
      <c r="D78" s="138">
        <v>30662</v>
      </c>
      <c r="E78" s="138">
        <v>292900</v>
      </c>
      <c r="F78" s="138">
        <v>278189</v>
      </c>
      <c r="G78" s="138">
        <v>571089</v>
      </c>
      <c r="H78" s="150"/>
      <c r="I78" s="150"/>
      <c r="J78" s="150"/>
      <c r="K78" s="150"/>
      <c r="L78" s="150"/>
      <c r="M78" s="150"/>
    </row>
    <row r="79" spans="1:13" ht="21.75">
      <c r="A79" s="151" t="s">
        <v>101</v>
      </c>
      <c r="B79" s="138">
        <v>16067</v>
      </c>
      <c r="C79" s="138">
        <v>15340</v>
      </c>
      <c r="D79" s="138">
        <v>31407</v>
      </c>
      <c r="E79" s="138">
        <v>307182</v>
      </c>
      <c r="F79" s="138">
        <v>298428</v>
      </c>
      <c r="G79" s="138">
        <v>605610</v>
      </c>
      <c r="H79" s="150"/>
      <c r="I79" s="150"/>
      <c r="J79" s="150"/>
      <c r="K79" s="150"/>
      <c r="L79" s="150"/>
      <c r="M79" s="150"/>
    </row>
    <row r="80" spans="1:13" ht="21.75">
      <c r="A80" s="151" t="s">
        <v>102</v>
      </c>
      <c r="B80" s="138">
        <v>15149</v>
      </c>
      <c r="C80" s="138">
        <v>14488</v>
      </c>
      <c r="D80" s="138">
        <v>29637</v>
      </c>
      <c r="E80" s="138">
        <v>283646</v>
      </c>
      <c r="F80" s="138">
        <v>281502</v>
      </c>
      <c r="G80" s="138">
        <v>565148</v>
      </c>
      <c r="H80" s="150"/>
      <c r="I80" s="150"/>
      <c r="J80" s="150"/>
      <c r="K80" s="150"/>
      <c r="L80" s="150"/>
      <c r="M80" s="150"/>
    </row>
    <row r="81" spans="1:13" ht="21.75">
      <c r="A81" s="151" t="s">
        <v>103</v>
      </c>
      <c r="B81" s="138">
        <v>11968</v>
      </c>
      <c r="C81" s="138">
        <v>12189</v>
      </c>
      <c r="D81" s="138">
        <v>24157</v>
      </c>
      <c r="E81" s="138">
        <v>232507</v>
      </c>
      <c r="F81" s="138">
        <v>233888</v>
      </c>
      <c r="G81" s="138">
        <v>466395</v>
      </c>
      <c r="H81" s="150"/>
      <c r="I81" s="150"/>
      <c r="J81" s="150"/>
      <c r="K81" s="150"/>
      <c r="L81" s="150"/>
      <c r="M81" s="150"/>
    </row>
    <row r="82" spans="1:13" ht="21.75">
      <c r="A82" s="151" t="s">
        <v>104</v>
      </c>
      <c r="B82" s="138">
        <v>9624</v>
      </c>
      <c r="C82" s="138">
        <v>10014</v>
      </c>
      <c r="D82" s="138">
        <v>19638</v>
      </c>
      <c r="E82" s="138">
        <v>190997</v>
      </c>
      <c r="F82" s="138">
        <v>198228</v>
      </c>
      <c r="G82" s="138">
        <v>389225</v>
      </c>
      <c r="H82" s="150"/>
      <c r="I82" s="150"/>
      <c r="J82" s="150"/>
      <c r="K82" s="150"/>
      <c r="L82" s="150"/>
      <c r="M82" s="150"/>
    </row>
    <row r="83" spans="1:13" ht="21.75">
      <c r="A83" s="151" t="s">
        <v>105</v>
      </c>
      <c r="B83" s="138">
        <v>7458</v>
      </c>
      <c r="C83" s="138">
        <v>7646</v>
      </c>
      <c r="D83" s="138">
        <v>15104</v>
      </c>
      <c r="E83" s="138">
        <v>147657</v>
      </c>
      <c r="F83" s="138">
        <v>157291</v>
      </c>
      <c r="G83" s="138">
        <v>304948</v>
      </c>
      <c r="H83" s="150"/>
      <c r="I83" s="150"/>
      <c r="J83" s="150"/>
      <c r="K83" s="150"/>
      <c r="L83" s="150"/>
      <c r="M83" s="150"/>
    </row>
    <row r="84" spans="1:13" ht="21.75">
      <c r="A84" s="151" t="s">
        <v>106</v>
      </c>
      <c r="B84" s="138">
        <v>5557</v>
      </c>
      <c r="C84" s="138">
        <v>5820</v>
      </c>
      <c r="D84" s="138">
        <v>11377</v>
      </c>
      <c r="E84" s="138">
        <v>113993</v>
      </c>
      <c r="F84" s="138">
        <v>126619</v>
      </c>
      <c r="G84" s="138">
        <v>240612</v>
      </c>
      <c r="H84" s="150"/>
      <c r="I84" s="150"/>
      <c r="J84" s="150"/>
      <c r="K84" s="150"/>
      <c r="L84" s="150"/>
      <c r="M84" s="150"/>
    </row>
    <row r="85" spans="1:13" ht="21.75">
      <c r="A85" s="151" t="s">
        <v>107</v>
      </c>
      <c r="B85" s="138">
        <v>3834</v>
      </c>
      <c r="C85" s="138">
        <v>4162</v>
      </c>
      <c r="D85" s="138">
        <v>7996</v>
      </c>
      <c r="E85" s="138">
        <v>80381</v>
      </c>
      <c r="F85" s="138">
        <v>93481</v>
      </c>
      <c r="G85" s="138">
        <v>173862</v>
      </c>
      <c r="H85" s="150"/>
      <c r="I85" s="150"/>
      <c r="J85" s="150"/>
      <c r="K85" s="150"/>
      <c r="L85" s="150"/>
      <c r="M85" s="150"/>
    </row>
    <row r="86" spans="1:13" ht="21.75">
      <c r="A86" s="151" t="s">
        <v>108</v>
      </c>
      <c r="B86" s="138">
        <v>2718</v>
      </c>
      <c r="C86" s="138">
        <v>3424</v>
      </c>
      <c r="D86" s="138">
        <v>6142</v>
      </c>
      <c r="E86" s="138">
        <v>55905</v>
      </c>
      <c r="F86" s="138">
        <v>72416</v>
      </c>
      <c r="G86" s="138">
        <v>128321</v>
      </c>
      <c r="H86" s="150"/>
      <c r="I86" s="150"/>
      <c r="J86" s="150"/>
      <c r="K86" s="150"/>
      <c r="L86" s="150"/>
      <c r="M86" s="150"/>
    </row>
    <row r="87" spans="1:13" ht="21.75">
      <c r="A87" s="151" t="s">
        <v>109</v>
      </c>
      <c r="B87" s="138">
        <v>1816</v>
      </c>
      <c r="C87" s="138">
        <v>2575</v>
      </c>
      <c r="D87" s="138">
        <v>4391</v>
      </c>
      <c r="E87" s="138">
        <v>36699</v>
      </c>
      <c r="F87" s="138">
        <v>51608</v>
      </c>
      <c r="G87" s="138">
        <v>88307</v>
      </c>
      <c r="H87" s="150"/>
      <c r="I87" s="150"/>
      <c r="J87" s="150"/>
      <c r="K87" s="150"/>
      <c r="L87" s="150"/>
      <c r="M87" s="150"/>
    </row>
    <row r="88" spans="1:13" ht="21.75">
      <c r="A88" s="151" t="s">
        <v>110</v>
      </c>
      <c r="B88" s="138">
        <v>1071</v>
      </c>
      <c r="C88" s="138">
        <v>1361</v>
      </c>
      <c r="D88" s="138">
        <v>2432</v>
      </c>
      <c r="E88" s="138">
        <v>19502</v>
      </c>
      <c r="F88" s="138">
        <v>28378</v>
      </c>
      <c r="G88" s="138">
        <v>47880</v>
      </c>
      <c r="H88" s="150"/>
      <c r="I88" s="150"/>
      <c r="J88" s="150"/>
      <c r="K88" s="150"/>
      <c r="L88" s="150"/>
      <c r="M88" s="150"/>
    </row>
    <row r="89" spans="1:13" ht="21.75">
      <c r="A89" s="151" t="s">
        <v>111</v>
      </c>
      <c r="B89" s="138">
        <v>452</v>
      </c>
      <c r="C89" s="138">
        <v>585</v>
      </c>
      <c r="D89" s="138">
        <v>1037</v>
      </c>
      <c r="E89" s="138">
        <v>7897</v>
      </c>
      <c r="F89" s="138">
        <v>12346</v>
      </c>
      <c r="G89" s="138">
        <v>20243</v>
      </c>
      <c r="H89" s="150"/>
      <c r="I89" s="150"/>
      <c r="J89" s="150"/>
      <c r="K89" s="150"/>
      <c r="L89" s="150"/>
      <c r="M89" s="150"/>
    </row>
    <row r="90" spans="1:13" ht="21.75">
      <c r="A90" s="151" t="s">
        <v>112</v>
      </c>
      <c r="B90" s="138">
        <v>170</v>
      </c>
      <c r="C90" s="138">
        <v>190</v>
      </c>
      <c r="D90" s="138">
        <v>360</v>
      </c>
      <c r="E90" s="138">
        <v>2485</v>
      </c>
      <c r="F90" s="138">
        <v>4007</v>
      </c>
      <c r="G90" s="138">
        <v>6492</v>
      </c>
      <c r="H90" s="150"/>
      <c r="I90" s="150"/>
      <c r="J90" s="150"/>
      <c r="K90" s="150"/>
      <c r="L90" s="150"/>
      <c r="M90" s="150"/>
    </row>
    <row r="91" spans="1:13" ht="21.75">
      <c r="A91" s="151" t="s">
        <v>113</v>
      </c>
      <c r="B91" s="138">
        <v>42</v>
      </c>
      <c r="C91" s="138">
        <v>54</v>
      </c>
      <c r="D91" s="138">
        <v>96</v>
      </c>
      <c r="E91" s="138">
        <v>658</v>
      </c>
      <c r="F91" s="138">
        <v>1003</v>
      </c>
      <c r="G91" s="138">
        <v>1661</v>
      </c>
      <c r="H91" s="150"/>
      <c r="I91" s="150"/>
      <c r="J91" s="150"/>
      <c r="K91" s="150"/>
      <c r="L91" s="150"/>
      <c r="M91" s="150"/>
    </row>
    <row r="92" spans="1:13" ht="21.75">
      <c r="A92" s="151" t="s">
        <v>114</v>
      </c>
      <c r="B92" s="138">
        <v>32</v>
      </c>
      <c r="C92" s="138">
        <v>37</v>
      </c>
      <c r="D92" s="138">
        <v>69</v>
      </c>
      <c r="E92" s="138">
        <v>297</v>
      </c>
      <c r="F92" s="138">
        <v>441</v>
      </c>
      <c r="G92" s="138">
        <v>738</v>
      </c>
      <c r="H92" s="150"/>
      <c r="I92" s="150"/>
      <c r="J92" s="150"/>
      <c r="K92" s="150"/>
      <c r="L92" s="150"/>
      <c r="M92" s="150"/>
    </row>
    <row r="93" spans="1:13" ht="21.75">
      <c r="A93" s="157" t="s">
        <v>115</v>
      </c>
      <c r="B93" s="138">
        <v>169907</v>
      </c>
      <c r="C93" s="138">
        <v>168905</v>
      </c>
      <c r="D93" s="138">
        <v>338812</v>
      </c>
      <c r="E93" s="138">
        <v>3262324</v>
      </c>
      <c r="F93" s="138">
        <v>3255961</v>
      </c>
      <c r="G93" s="138">
        <v>6518285</v>
      </c>
      <c r="H93" s="150"/>
      <c r="I93" s="150"/>
      <c r="J93" s="150"/>
      <c r="K93" s="150"/>
      <c r="L93" s="150"/>
      <c r="M93" s="150"/>
    </row>
  </sheetData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selection activeCell="F72" sqref="F72"/>
    </sheetView>
  </sheetViews>
  <sheetFormatPr defaultColWidth="9.140625" defaultRowHeight="18.75" customHeight="1"/>
  <cols>
    <col min="1" max="1" width="11.140625" style="0" customWidth="1"/>
    <col min="2" max="2" width="13.8515625" style="42" customWidth="1"/>
    <col min="3" max="3" width="13.00390625" style="42" customWidth="1"/>
    <col min="4" max="4" width="12.8515625" style="42" customWidth="1"/>
    <col min="5" max="6" width="13.00390625" style="42" customWidth="1"/>
    <col min="7" max="7" width="12.421875" style="42" customWidth="1"/>
    <col min="8" max="8" width="12.8515625" style="42" customWidth="1"/>
    <col min="9" max="9" width="12.140625" style="42" customWidth="1"/>
    <col min="10" max="10" width="12.7109375" style="42" customWidth="1"/>
  </cols>
  <sheetData>
    <row r="1" spans="1:13" ht="20.25" customHeight="1">
      <c r="A1" s="75" t="s">
        <v>148</v>
      </c>
      <c r="B1" s="76"/>
      <c r="K1" s="42"/>
      <c r="L1" s="42"/>
      <c r="M1" s="42"/>
    </row>
    <row r="2" spans="1:13" ht="18.75" customHeight="1">
      <c r="A2" s="75" t="s">
        <v>147</v>
      </c>
      <c r="K2" s="42"/>
      <c r="L2" s="42"/>
      <c r="M2" s="42"/>
    </row>
    <row r="3" spans="2:10" ht="18.75" customHeight="1">
      <c r="B3" s="43"/>
      <c r="C3" s="44" t="s">
        <v>5</v>
      </c>
      <c r="D3" s="45"/>
      <c r="E3" s="43"/>
      <c r="F3" s="44" t="s">
        <v>6</v>
      </c>
      <c r="G3" s="45"/>
      <c r="H3" s="43"/>
      <c r="I3" s="44" t="s">
        <v>7</v>
      </c>
      <c r="J3" s="46"/>
    </row>
    <row r="4" spans="1:10" ht="18.75" customHeight="1">
      <c r="A4" s="47" t="s">
        <v>93</v>
      </c>
      <c r="B4" s="48" t="s">
        <v>1</v>
      </c>
      <c r="C4" s="48" t="s">
        <v>2</v>
      </c>
      <c r="D4" s="48" t="s">
        <v>3</v>
      </c>
      <c r="E4" s="48" t="s">
        <v>1</v>
      </c>
      <c r="F4" s="48" t="s">
        <v>2</v>
      </c>
      <c r="G4" s="48" t="s">
        <v>3</v>
      </c>
      <c r="H4" s="48" t="s">
        <v>1</v>
      </c>
      <c r="I4" s="48" t="s">
        <v>2</v>
      </c>
      <c r="J4" s="48" t="s">
        <v>3</v>
      </c>
    </row>
    <row r="5" spans="1:10" ht="18.75" customHeight="1">
      <c r="A5" s="80" t="s">
        <v>121</v>
      </c>
      <c r="B5" s="79">
        <v>5889</v>
      </c>
      <c r="C5" s="49">
        <v>5584</v>
      </c>
      <c r="D5" s="49">
        <f aca="true" t="shared" si="0" ref="D5:D30">SUM(B5:C5)</f>
        <v>11473</v>
      </c>
      <c r="E5" s="49">
        <v>1865</v>
      </c>
      <c r="F5" s="49">
        <v>1806</v>
      </c>
      <c r="G5" s="49">
        <f aca="true" t="shared" si="1" ref="G5:G30">SUM(E5:F5)</f>
        <v>3671</v>
      </c>
      <c r="H5" s="49">
        <v>4496</v>
      </c>
      <c r="I5" s="49">
        <v>4215</v>
      </c>
      <c r="J5" s="49">
        <f aca="true" t="shared" si="2" ref="J5:J30">SUM(H5:I5)</f>
        <v>8711</v>
      </c>
    </row>
    <row r="6" spans="1:10" ht="18.75" customHeight="1">
      <c r="A6" s="32">
        <v>1</v>
      </c>
      <c r="B6" s="79">
        <v>6289</v>
      </c>
      <c r="C6" s="49">
        <v>5788</v>
      </c>
      <c r="D6" s="49">
        <f>SUM(B6:C6)</f>
        <v>12077</v>
      </c>
      <c r="E6" s="49">
        <v>2048</v>
      </c>
      <c r="F6" s="49">
        <v>1901</v>
      </c>
      <c r="G6" s="49">
        <f>SUM(E6:F6)</f>
        <v>3949</v>
      </c>
      <c r="H6" s="49">
        <v>4706</v>
      </c>
      <c r="I6" s="49">
        <v>4422</v>
      </c>
      <c r="J6" s="49">
        <f t="shared" si="2"/>
        <v>9128</v>
      </c>
    </row>
    <row r="7" spans="1:10" ht="18.75" customHeight="1">
      <c r="A7" s="32">
        <v>2</v>
      </c>
      <c r="B7" s="79">
        <v>6417</v>
      </c>
      <c r="C7" s="49">
        <v>6006</v>
      </c>
      <c r="D7" s="49">
        <f>SUM(B7:C7)</f>
        <v>12423</v>
      </c>
      <c r="E7" s="49">
        <v>2118</v>
      </c>
      <c r="F7" s="49">
        <v>1996</v>
      </c>
      <c r="G7" s="49">
        <f>SUM(E7:F7)</f>
        <v>4114</v>
      </c>
      <c r="H7" s="49">
        <v>4749</v>
      </c>
      <c r="I7" s="49">
        <v>4502</v>
      </c>
      <c r="J7" s="49">
        <f t="shared" si="2"/>
        <v>9251</v>
      </c>
    </row>
    <row r="8" spans="1:10" ht="18.75" customHeight="1">
      <c r="A8" s="32">
        <v>3</v>
      </c>
      <c r="B8" s="79">
        <v>6452</v>
      </c>
      <c r="C8" s="49">
        <v>6139</v>
      </c>
      <c r="D8" s="49">
        <f>SUM(B8:C8)</f>
        <v>12591</v>
      </c>
      <c r="E8" s="49">
        <v>2141</v>
      </c>
      <c r="F8" s="49">
        <v>2004</v>
      </c>
      <c r="G8" s="49">
        <f>SUM(E8:F8)</f>
        <v>4145</v>
      </c>
      <c r="H8" s="49">
        <v>4827</v>
      </c>
      <c r="I8" s="49">
        <v>4576</v>
      </c>
      <c r="J8" s="49">
        <f t="shared" si="2"/>
        <v>9403</v>
      </c>
    </row>
    <row r="9" spans="1:10" ht="18.75" customHeight="1">
      <c r="A9" s="32">
        <v>4</v>
      </c>
      <c r="B9" s="79">
        <v>6450</v>
      </c>
      <c r="C9" s="49">
        <v>6135</v>
      </c>
      <c r="D9" s="49">
        <f>SUM(B9:C9)</f>
        <v>12585</v>
      </c>
      <c r="E9" s="49">
        <v>2085</v>
      </c>
      <c r="F9" s="49">
        <v>1984</v>
      </c>
      <c r="G9" s="49">
        <f>SUM(E9:F9)</f>
        <v>4069</v>
      </c>
      <c r="H9" s="49">
        <v>4878</v>
      </c>
      <c r="I9" s="49">
        <v>4528</v>
      </c>
      <c r="J9" s="49">
        <f t="shared" si="2"/>
        <v>9406</v>
      </c>
    </row>
    <row r="10" spans="1:10" ht="18.75" customHeight="1">
      <c r="A10" s="80" t="s">
        <v>94</v>
      </c>
      <c r="B10" s="79">
        <v>25608</v>
      </c>
      <c r="C10" s="49">
        <v>24068</v>
      </c>
      <c r="D10" s="49">
        <f t="shared" si="0"/>
        <v>49676</v>
      </c>
      <c r="E10" s="49">
        <v>8392</v>
      </c>
      <c r="F10" s="49">
        <v>7885</v>
      </c>
      <c r="G10" s="49">
        <f t="shared" si="1"/>
        <v>16277</v>
      </c>
      <c r="H10" s="49">
        <v>19160</v>
      </c>
      <c r="I10" s="49">
        <v>18028</v>
      </c>
      <c r="J10" s="49">
        <f t="shared" si="2"/>
        <v>37188</v>
      </c>
    </row>
    <row r="11" spans="1:10" ht="18.75" customHeight="1">
      <c r="A11" s="80" t="s">
        <v>95</v>
      </c>
      <c r="B11" s="79">
        <v>31932</v>
      </c>
      <c r="C11" s="49">
        <v>30043</v>
      </c>
      <c r="D11" s="49">
        <f t="shared" si="0"/>
        <v>61975</v>
      </c>
      <c r="E11" s="49">
        <v>10366</v>
      </c>
      <c r="F11" s="49">
        <v>9646</v>
      </c>
      <c r="G11" s="49">
        <f t="shared" si="1"/>
        <v>20012</v>
      </c>
      <c r="H11" s="49">
        <v>23799</v>
      </c>
      <c r="I11" s="49">
        <v>22209</v>
      </c>
      <c r="J11" s="49">
        <f t="shared" si="2"/>
        <v>46008</v>
      </c>
    </row>
    <row r="12" spans="1:10" ht="18.75" customHeight="1">
      <c r="A12" s="81" t="s">
        <v>96</v>
      </c>
      <c r="B12" s="79">
        <v>36834</v>
      </c>
      <c r="C12" s="49">
        <v>34772</v>
      </c>
      <c r="D12" s="49">
        <f t="shared" si="0"/>
        <v>71606</v>
      </c>
      <c r="E12" s="49">
        <v>11824</v>
      </c>
      <c r="F12" s="49">
        <v>10978</v>
      </c>
      <c r="G12" s="49">
        <f t="shared" si="1"/>
        <v>22802</v>
      </c>
      <c r="H12" s="49">
        <v>27067</v>
      </c>
      <c r="I12" s="49">
        <v>25413</v>
      </c>
      <c r="J12" s="49">
        <f t="shared" si="2"/>
        <v>52480</v>
      </c>
    </row>
    <row r="13" spans="1:10" ht="18.75" customHeight="1">
      <c r="A13" s="81" t="s">
        <v>97</v>
      </c>
      <c r="B13" s="79">
        <v>40049</v>
      </c>
      <c r="C13" s="49">
        <v>37660</v>
      </c>
      <c r="D13" s="49">
        <f t="shared" si="0"/>
        <v>77709</v>
      </c>
      <c r="E13" s="49">
        <v>12236</v>
      </c>
      <c r="F13" s="49">
        <v>11378</v>
      </c>
      <c r="G13" s="49">
        <f t="shared" si="1"/>
        <v>23614</v>
      </c>
      <c r="H13" s="49">
        <v>28672</v>
      </c>
      <c r="I13" s="49">
        <v>26629</v>
      </c>
      <c r="J13" s="49">
        <f t="shared" si="2"/>
        <v>55301</v>
      </c>
    </row>
    <row r="14" spans="1:10" ht="18.75" customHeight="1">
      <c r="A14" s="81" t="s">
        <v>98</v>
      </c>
      <c r="B14" s="79">
        <v>38234</v>
      </c>
      <c r="C14" s="49">
        <v>36236</v>
      </c>
      <c r="D14" s="49">
        <f t="shared" si="0"/>
        <v>74470</v>
      </c>
      <c r="E14" s="49">
        <v>11219</v>
      </c>
      <c r="F14" s="49">
        <v>10996</v>
      </c>
      <c r="G14" s="49">
        <f t="shared" si="1"/>
        <v>22215</v>
      </c>
      <c r="H14" s="49">
        <v>25902</v>
      </c>
      <c r="I14" s="49">
        <v>25389</v>
      </c>
      <c r="J14" s="49">
        <f t="shared" si="2"/>
        <v>51291</v>
      </c>
    </row>
    <row r="15" spans="1:10" ht="18.75" customHeight="1">
      <c r="A15" s="81" t="s">
        <v>99</v>
      </c>
      <c r="B15" s="79">
        <v>41828</v>
      </c>
      <c r="C15" s="49">
        <v>40873</v>
      </c>
      <c r="D15" s="49">
        <f t="shared" si="0"/>
        <v>82701</v>
      </c>
      <c r="E15" s="49">
        <v>12854</v>
      </c>
      <c r="F15" s="49">
        <v>12587</v>
      </c>
      <c r="G15" s="49">
        <f t="shared" si="1"/>
        <v>25441</v>
      </c>
      <c r="H15" s="49">
        <v>29424</v>
      </c>
      <c r="I15" s="49">
        <v>28484</v>
      </c>
      <c r="J15" s="49">
        <f t="shared" si="2"/>
        <v>57908</v>
      </c>
    </row>
    <row r="16" spans="1:10" ht="18.75" customHeight="1">
      <c r="A16" s="81" t="s">
        <v>100</v>
      </c>
      <c r="B16" s="79">
        <v>42805</v>
      </c>
      <c r="C16" s="49">
        <v>41841</v>
      </c>
      <c r="D16" s="49">
        <f t="shared" si="0"/>
        <v>84646</v>
      </c>
      <c r="E16" s="49">
        <v>13142</v>
      </c>
      <c r="F16" s="49">
        <v>12958</v>
      </c>
      <c r="G16" s="49">
        <f t="shared" si="1"/>
        <v>26100</v>
      </c>
      <c r="H16" s="49">
        <v>31324</v>
      </c>
      <c r="I16" s="49">
        <v>30262</v>
      </c>
      <c r="J16" s="49">
        <f t="shared" si="2"/>
        <v>61586</v>
      </c>
    </row>
    <row r="17" spans="1:10" ht="18.75" customHeight="1">
      <c r="A17" s="81" t="s">
        <v>101</v>
      </c>
      <c r="B17" s="79">
        <v>42895</v>
      </c>
      <c r="C17" s="49">
        <v>43761</v>
      </c>
      <c r="D17" s="49">
        <f t="shared" si="0"/>
        <v>86656</v>
      </c>
      <c r="E17" s="49">
        <v>13590</v>
      </c>
      <c r="F17" s="49">
        <v>13580</v>
      </c>
      <c r="G17" s="49">
        <f t="shared" si="1"/>
        <v>27170</v>
      </c>
      <c r="H17" s="49">
        <v>31436</v>
      </c>
      <c r="I17" s="49">
        <v>30951</v>
      </c>
      <c r="J17" s="49">
        <f t="shared" si="2"/>
        <v>62387</v>
      </c>
    </row>
    <row r="18" spans="1:10" ht="18.75" customHeight="1">
      <c r="A18" s="81" t="s">
        <v>102</v>
      </c>
      <c r="B18" s="79">
        <v>45181</v>
      </c>
      <c r="C18" s="49">
        <v>48155</v>
      </c>
      <c r="D18" s="49">
        <f t="shared" si="0"/>
        <v>93336</v>
      </c>
      <c r="E18" s="49">
        <v>13635</v>
      </c>
      <c r="F18" s="49">
        <v>14155</v>
      </c>
      <c r="G18" s="49">
        <f t="shared" si="1"/>
        <v>27790</v>
      </c>
      <c r="H18" s="49">
        <v>30827</v>
      </c>
      <c r="I18" s="49">
        <v>31843</v>
      </c>
      <c r="J18" s="49">
        <f t="shared" si="2"/>
        <v>62670</v>
      </c>
    </row>
    <row r="19" spans="1:10" ht="18.75" customHeight="1">
      <c r="A19" s="81" t="s">
        <v>103</v>
      </c>
      <c r="B19" s="79">
        <v>44343</v>
      </c>
      <c r="C19" s="49">
        <v>47815</v>
      </c>
      <c r="D19" s="49">
        <f t="shared" si="0"/>
        <v>92158</v>
      </c>
      <c r="E19" s="49">
        <v>12635</v>
      </c>
      <c r="F19" s="49">
        <v>13450</v>
      </c>
      <c r="G19" s="49">
        <f t="shared" si="1"/>
        <v>26085</v>
      </c>
      <c r="H19" s="49">
        <v>29077</v>
      </c>
      <c r="I19" s="49">
        <v>30420</v>
      </c>
      <c r="J19" s="49">
        <f t="shared" si="2"/>
        <v>59497</v>
      </c>
    </row>
    <row r="20" spans="1:10" ht="18.75" customHeight="1">
      <c r="A20" s="81" t="s">
        <v>104</v>
      </c>
      <c r="B20" s="79">
        <v>36646</v>
      </c>
      <c r="C20" s="49">
        <v>40840</v>
      </c>
      <c r="D20" s="49">
        <f t="shared" si="0"/>
        <v>77486</v>
      </c>
      <c r="E20" s="49">
        <v>10605</v>
      </c>
      <c r="F20" s="49">
        <v>11781</v>
      </c>
      <c r="G20" s="49">
        <f t="shared" si="1"/>
        <v>22386</v>
      </c>
      <c r="H20" s="49">
        <v>23807</v>
      </c>
      <c r="I20" s="49">
        <v>25708</v>
      </c>
      <c r="J20" s="49">
        <f t="shared" si="2"/>
        <v>49515</v>
      </c>
    </row>
    <row r="21" spans="1:10" ht="18.75" customHeight="1">
      <c r="A21" s="81" t="s">
        <v>105</v>
      </c>
      <c r="B21" s="79">
        <v>29028</v>
      </c>
      <c r="C21" s="49">
        <v>33329</v>
      </c>
      <c r="D21" s="49">
        <f t="shared" si="0"/>
        <v>62357</v>
      </c>
      <c r="E21" s="49">
        <v>8704</v>
      </c>
      <c r="F21" s="49">
        <v>9918</v>
      </c>
      <c r="G21" s="49">
        <f t="shared" si="1"/>
        <v>18622</v>
      </c>
      <c r="H21" s="49">
        <v>18796</v>
      </c>
      <c r="I21" s="49">
        <v>19980</v>
      </c>
      <c r="J21" s="49">
        <f t="shared" si="2"/>
        <v>38776</v>
      </c>
    </row>
    <row r="22" spans="1:10" ht="18.75" customHeight="1">
      <c r="A22" s="81" t="s">
        <v>106</v>
      </c>
      <c r="B22" s="79">
        <v>20244</v>
      </c>
      <c r="C22" s="49">
        <v>23656</v>
      </c>
      <c r="D22" s="49">
        <f t="shared" si="0"/>
        <v>43900</v>
      </c>
      <c r="E22" s="49">
        <v>6425</v>
      </c>
      <c r="F22" s="49">
        <v>7100</v>
      </c>
      <c r="G22" s="49">
        <f t="shared" si="1"/>
        <v>13525</v>
      </c>
      <c r="H22" s="49">
        <v>12753</v>
      </c>
      <c r="I22" s="49">
        <v>14128</v>
      </c>
      <c r="J22" s="49">
        <f t="shared" si="2"/>
        <v>26881</v>
      </c>
    </row>
    <row r="23" spans="1:10" ht="18.75" customHeight="1">
      <c r="A23" s="81" t="s">
        <v>107</v>
      </c>
      <c r="B23" s="79">
        <v>15229</v>
      </c>
      <c r="C23" s="49">
        <v>18278</v>
      </c>
      <c r="D23" s="49">
        <f t="shared" si="0"/>
        <v>33507</v>
      </c>
      <c r="E23" s="49">
        <v>5092</v>
      </c>
      <c r="F23" s="49">
        <v>5946</v>
      </c>
      <c r="G23" s="49">
        <f t="shared" si="1"/>
        <v>11038</v>
      </c>
      <c r="H23" s="49">
        <v>9056</v>
      </c>
      <c r="I23" s="49">
        <v>10373</v>
      </c>
      <c r="J23" s="49">
        <f t="shared" si="2"/>
        <v>19429</v>
      </c>
    </row>
    <row r="24" spans="1:10" ht="18.75" customHeight="1">
      <c r="A24" s="81" t="s">
        <v>108</v>
      </c>
      <c r="B24" s="79">
        <v>13007</v>
      </c>
      <c r="C24" s="49">
        <v>16691</v>
      </c>
      <c r="D24" s="49">
        <f t="shared" si="0"/>
        <v>29698</v>
      </c>
      <c r="E24" s="49">
        <v>4084</v>
      </c>
      <c r="F24" s="49">
        <v>5038</v>
      </c>
      <c r="G24" s="49">
        <f t="shared" si="1"/>
        <v>9122</v>
      </c>
      <c r="H24" s="49">
        <v>7533</v>
      </c>
      <c r="I24" s="49">
        <v>8965</v>
      </c>
      <c r="J24" s="49">
        <f t="shared" si="2"/>
        <v>16498</v>
      </c>
    </row>
    <row r="25" spans="1:10" ht="18.75" customHeight="1">
      <c r="A25" s="81" t="s">
        <v>109</v>
      </c>
      <c r="B25" s="79">
        <v>8684</v>
      </c>
      <c r="C25" s="49">
        <v>11792</v>
      </c>
      <c r="D25" s="49">
        <f t="shared" si="0"/>
        <v>20476</v>
      </c>
      <c r="E25" s="49">
        <v>2560</v>
      </c>
      <c r="F25" s="49">
        <v>3458</v>
      </c>
      <c r="G25" s="49">
        <f t="shared" si="1"/>
        <v>6018</v>
      </c>
      <c r="H25" s="49">
        <v>4790</v>
      </c>
      <c r="I25" s="49">
        <v>6294</v>
      </c>
      <c r="J25" s="49">
        <f t="shared" si="2"/>
        <v>11084</v>
      </c>
    </row>
    <row r="26" spans="1:10" ht="18.75" customHeight="1">
      <c r="A26" s="81" t="s">
        <v>110</v>
      </c>
      <c r="B26" s="79">
        <v>4612</v>
      </c>
      <c r="C26" s="49">
        <v>7097</v>
      </c>
      <c r="D26" s="49">
        <f t="shared" si="0"/>
        <v>11709</v>
      </c>
      <c r="E26" s="49">
        <v>1449</v>
      </c>
      <c r="F26" s="49">
        <v>2207</v>
      </c>
      <c r="G26" s="49">
        <f t="shared" si="1"/>
        <v>3656</v>
      </c>
      <c r="H26" s="49">
        <v>2497</v>
      </c>
      <c r="I26" s="49">
        <v>3600</v>
      </c>
      <c r="J26" s="49">
        <f t="shared" si="2"/>
        <v>6097</v>
      </c>
    </row>
    <row r="27" spans="1:10" ht="18.75" customHeight="1">
      <c r="A27" s="81" t="s">
        <v>111</v>
      </c>
      <c r="B27" s="79">
        <v>1837</v>
      </c>
      <c r="C27" s="49">
        <v>3044</v>
      </c>
      <c r="D27" s="49">
        <f t="shared" si="0"/>
        <v>4881</v>
      </c>
      <c r="E27" s="49">
        <v>549</v>
      </c>
      <c r="F27" s="49">
        <v>1084</v>
      </c>
      <c r="G27" s="49">
        <f t="shared" si="1"/>
        <v>1633</v>
      </c>
      <c r="H27" s="49">
        <v>915</v>
      </c>
      <c r="I27" s="49">
        <v>1556</v>
      </c>
      <c r="J27" s="49">
        <f t="shared" si="2"/>
        <v>2471</v>
      </c>
    </row>
    <row r="28" spans="1:10" ht="18.75" customHeight="1">
      <c r="A28" s="81" t="s">
        <v>112</v>
      </c>
      <c r="B28" s="79">
        <v>635</v>
      </c>
      <c r="C28" s="49">
        <v>1196</v>
      </c>
      <c r="D28" s="49">
        <f t="shared" si="0"/>
        <v>1831</v>
      </c>
      <c r="E28" s="49">
        <v>178</v>
      </c>
      <c r="F28" s="49">
        <v>380</v>
      </c>
      <c r="G28" s="49">
        <f t="shared" si="1"/>
        <v>558</v>
      </c>
      <c r="H28" s="49">
        <v>302</v>
      </c>
      <c r="I28" s="49">
        <v>576</v>
      </c>
      <c r="J28" s="49">
        <f t="shared" si="2"/>
        <v>878</v>
      </c>
    </row>
    <row r="29" spans="1:10" ht="18.75" customHeight="1">
      <c r="A29" s="81" t="s">
        <v>113</v>
      </c>
      <c r="B29" s="79">
        <v>226</v>
      </c>
      <c r="C29" s="49">
        <v>376</v>
      </c>
      <c r="D29" s="49">
        <f t="shared" si="0"/>
        <v>602</v>
      </c>
      <c r="E29" s="49">
        <v>50</v>
      </c>
      <c r="F29" s="49">
        <v>87</v>
      </c>
      <c r="G29" s="49">
        <f t="shared" si="1"/>
        <v>137</v>
      </c>
      <c r="H29" s="49">
        <v>78</v>
      </c>
      <c r="I29" s="49">
        <v>158</v>
      </c>
      <c r="J29" s="49">
        <f t="shared" si="2"/>
        <v>236</v>
      </c>
    </row>
    <row r="30" spans="1:10" ht="18.75" customHeight="1">
      <c r="A30" s="81" t="s">
        <v>114</v>
      </c>
      <c r="B30" s="79">
        <v>127</v>
      </c>
      <c r="C30" s="49">
        <v>202</v>
      </c>
      <c r="D30" s="49">
        <f t="shared" si="0"/>
        <v>329</v>
      </c>
      <c r="E30" s="49">
        <v>17</v>
      </c>
      <c r="F30" s="49">
        <v>27</v>
      </c>
      <c r="G30" s="49">
        <f t="shared" si="1"/>
        <v>44</v>
      </c>
      <c r="H30" s="49">
        <v>23</v>
      </c>
      <c r="I30" s="49">
        <v>55</v>
      </c>
      <c r="J30" s="49">
        <f t="shared" si="2"/>
        <v>78</v>
      </c>
    </row>
    <row r="31" spans="1:10" ht="18.75" customHeight="1">
      <c r="A31" s="81" t="s">
        <v>115</v>
      </c>
      <c r="B31" s="79">
        <f aca="true" t="shared" si="3" ref="B31:J31">SUM(B10:B30)+B5</f>
        <v>525873</v>
      </c>
      <c r="C31" s="79">
        <f t="shared" si="3"/>
        <v>547309</v>
      </c>
      <c r="D31" s="79">
        <f t="shared" si="3"/>
        <v>1073182</v>
      </c>
      <c r="E31" s="79">
        <f t="shared" si="3"/>
        <v>161471</v>
      </c>
      <c r="F31" s="79">
        <f t="shared" si="3"/>
        <v>166445</v>
      </c>
      <c r="G31" s="79">
        <f t="shared" si="3"/>
        <v>327916</v>
      </c>
      <c r="H31" s="79">
        <f t="shared" si="3"/>
        <v>361734</v>
      </c>
      <c r="I31" s="79">
        <f t="shared" si="3"/>
        <v>365236</v>
      </c>
      <c r="J31" s="79">
        <f t="shared" si="3"/>
        <v>726970</v>
      </c>
    </row>
    <row r="32" ht="20.25" customHeight="1">
      <c r="A32" s="75" t="s">
        <v>148</v>
      </c>
    </row>
    <row r="33" ht="18.75" customHeight="1">
      <c r="A33" s="75" t="s">
        <v>147</v>
      </c>
    </row>
    <row r="34" spans="2:10" ht="18.75" customHeight="1">
      <c r="B34" s="43"/>
      <c r="C34" s="44" t="s">
        <v>8</v>
      </c>
      <c r="D34" s="45"/>
      <c r="E34" s="43"/>
      <c r="F34" s="44" t="s">
        <v>9</v>
      </c>
      <c r="G34" s="45"/>
      <c r="H34" s="43"/>
      <c r="I34" s="44" t="s">
        <v>127</v>
      </c>
      <c r="J34" s="46"/>
    </row>
    <row r="35" spans="1:10" ht="18.75" customHeight="1">
      <c r="A35" s="47" t="s">
        <v>93</v>
      </c>
      <c r="B35" s="48" t="s">
        <v>1</v>
      </c>
      <c r="C35" s="48" t="s">
        <v>2</v>
      </c>
      <c r="D35" s="48" t="s">
        <v>3</v>
      </c>
      <c r="E35" s="48" t="s">
        <v>1</v>
      </c>
      <c r="F35" s="48" t="s">
        <v>2</v>
      </c>
      <c r="G35" s="48" t="s">
        <v>3</v>
      </c>
      <c r="H35" s="48" t="s">
        <v>1</v>
      </c>
      <c r="I35" s="48" t="s">
        <v>2</v>
      </c>
      <c r="J35" s="48" t="s">
        <v>3</v>
      </c>
    </row>
    <row r="36" spans="1:10" ht="18.75" customHeight="1">
      <c r="A36" s="47">
        <v>0</v>
      </c>
      <c r="B36" s="49">
        <v>4436</v>
      </c>
      <c r="C36" s="49">
        <v>4092</v>
      </c>
      <c r="D36" s="49">
        <f aca="true" t="shared" si="4" ref="D36:D61">SUM(B36:C36)</f>
        <v>8528</v>
      </c>
      <c r="E36" s="72">
        <v>3253</v>
      </c>
      <c r="F36" s="49">
        <v>3027</v>
      </c>
      <c r="G36" s="49">
        <f aca="true" t="shared" si="5" ref="G36:G61">SUM(E36:F36)</f>
        <v>6280</v>
      </c>
      <c r="H36" s="49">
        <f aca="true" t="shared" si="6" ref="H36:H61">B5+E5+H5+B36+E36</f>
        <v>19939</v>
      </c>
      <c r="I36" s="49">
        <f aca="true" t="shared" si="7" ref="I36:I61">C5+F5+I5+C36+F36</f>
        <v>18724</v>
      </c>
      <c r="J36" s="49">
        <f>H36+I36</f>
        <v>38663</v>
      </c>
    </row>
    <row r="37" spans="1:10" ht="18.75" customHeight="1">
      <c r="A37" s="32">
        <v>1</v>
      </c>
      <c r="B37" s="49">
        <v>4515</v>
      </c>
      <c r="C37" s="49">
        <v>4131</v>
      </c>
      <c r="D37" s="49">
        <f>SUM(B37:C37)</f>
        <v>8646</v>
      </c>
      <c r="E37" s="72">
        <v>3364</v>
      </c>
      <c r="F37" s="49">
        <v>3107</v>
      </c>
      <c r="G37" s="49">
        <f>SUM(E37:F37)</f>
        <v>6471</v>
      </c>
      <c r="H37" s="49">
        <f t="shared" si="6"/>
        <v>20922</v>
      </c>
      <c r="I37" s="49">
        <f t="shared" si="7"/>
        <v>19349</v>
      </c>
      <c r="J37" s="49">
        <f>H37+I37</f>
        <v>40271</v>
      </c>
    </row>
    <row r="38" spans="1:10" ht="18.75" customHeight="1">
      <c r="A38" s="32">
        <v>2</v>
      </c>
      <c r="B38" s="49">
        <v>4602</v>
      </c>
      <c r="C38" s="49">
        <v>4220</v>
      </c>
      <c r="D38" s="49">
        <f>SUM(B38:C38)</f>
        <v>8822</v>
      </c>
      <c r="E38" s="72">
        <v>3435</v>
      </c>
      <c r="F38" s="49">
        <v>3170</v>
      </c>
      <c r="G38" s="49">
        <f>SUM(E38:F38)</f>
        <v>6605</v>
      </c>
      <c r="H38" s="49">
        <f t="shared" si="6"/>
        <v>21321</v>
      </c>
      <c r="I38" s="49">
        <f t="shared" si="7"/>
        <v>19894</v>
      </c>
      <c r="J38" s="49">
        <f>H38+I38</f>
        <v>41215</v>
      </c>
    </row>
    <row r="39" spans="1:10" ht="18.75" customHeight="1">
      <c r="A39" s="32">
        <v>3</v>
      </c>
      <c r="B39" s="49">
        <v>4609</v>
      </c>
      <c r="C39" s="49">
        <v>4269</v>
      </c>
      <c r="D39" s="49">
        <f>SUM(B39:C39)</f>
        <v>8878</v>
      </c>
      <c r="E39" s="72">
        <v>3519</v>
      </c>
      <c r="F39" s="49">
        <v>3256</v>
      </c>
      <c r="G39" s="49">
        <f>SUM(E39:F39)</f>
        <v>6775</v>
      </c>
      <c r="H39" s="49">
        <f t="shared" si="6"/>
        <v>21548</v>
      </c>
      <c r="I39" s="49">
        <f t="shared" si="7"/>
        <v>20244</v>
      </c>
      <c r="J39" s="49">
        <f>H39+I39</f>
        <v>41792</v>
      </c>
    </row>
    <row r="40" spans="1:10" ht="18.75" customHeight="1">
      <c r="A40" s="32">
        <v>4</v>
      </c>
      <c r="B40" s="49">
        <v>4552</v>
      </c>
      <c r="C40" s="49">
        <v>4329</v>
      </c>
      <c r="D40" s="49">
        <f>SUM(B40:C40)</f>
        <v>8881</v>
      </c>
      <c r="E40" s="72">
        <v>3568</v>
      </c>
      <c r="F40" s="49">
        <v>3211</v>
      </c>
      <c r="G40" s="49">
        <f>SUM(E40:F40)</f>
        <v>6779</v>
      </c>
      <c r="H40" s="49">
        <f t="shared" si="6"/>
        <v>21533</v>
      </c>
      <c r="I40" s="49">
        <f t="shared" si="7"/>
        <v>20187</v>
      </c>
      <c r="J40" s="49">
        <f>H40+I40</f>
        <v>41720</v>
      </c>
    </row>
    <row r="41" spans="1:10" ht="18.75" customHeight="1">
      <c r="A41" s="80" t="s">
        <v>94</v>
      </c>
      <c r="B41" s="49">
        <v>18278</v>
      </c>
      <c r="C41" s="49">
        <v>16949</v>
      </c>
      <c r="D41" s="49">
        <f t="shared" si="4"/>
        <v>35227</v>
      </c>
      <c r="E41" s="49">
        <v>13886</v>
      </c>
      <c r="F41" s="49">
        <v>12744</v>
      </c>
      <c r="G41" s="49">
        <f t="shared" si="5"/>
        <v>26630</v>
      </c>
      <c r="H41" s="49">
        <f t="shared" si="6"/>
        <v>85324</v>
      </c>
      <c r="I41" s="49">
        <f t="shared" si="7"/>
        <v>79674</v>
      </c>
      <c r="J41" s="49">
        <f aca="true" t="shared" si="8" ref="J41:J61">H41+I41</f>
        <v>164998</v>
      </c>
    </row>
    <row r="42" spans="1:10" ht="18.75" customHeight="1">
      <c r="A42" s="52" t="s">
        <v>95</v>
      </c>
      <c r="B42" s="49">
        <v>23282</v>
      </c>
      <c r="C42" s="49">
        <v>22132</v>
      </c>
      <c r="D42" s="49">
        <f t="shared" si="4"/>
        <v>45414</v>
      </c>
      <c r="E42" s="49">
        <v>17473</v>
      </c>
      <c r="F42" s="49">
        <v>16013</v>
      </c>
      <c r="G42" s="49">
        <f t="shared" si="5"/>
        <v>33486</v>
      </c>
      <c r="H42" s="49">
        <f t="shared" si="6"/>
        <v>106852</v>
      </c>
      <c r="I42" s="49">
        <f t="shared" si="7"/>
        <v>100043</v>
      </c>
      <c r="J42" s="49">
        <f t="shared" si="8"/>
        <v>206895</v>
      </c>
    </row>
    <row r="43" spans="1:10" ht="18.75" customHeight="1">
      <c r="A43" s="47" t="s">
        <v>96</v>
      </c>
      <c r="B43" s="49">
        <v>23741</v>
      </c>
      <c r="C43" s="49">
        <v>21995</v>
      </c>
      <c r="D43" s="49">
        <f t="shared" si="4"/>
        <v>45736</v>
      </c>
      <c r="E43" s="49">
        <v>20797</v>
      </c>
      <c r="F43" s="49">
        <v>19214</v>
      </c>
      <c r="G43" s="49">
        <f t="shared" si="5"/>
        <v>40011</v>
      </c>
      <c r="H43" s="49">
        <f t="shared" si="6"/>
        <v>120263</v>
      </c>
      <c r="I43" s="49">
        <f t="shared" si="7"/>
        <v>112372</v>
      </c>
      <c r="J43" s="49">
        <f t="shared" si="8"/>
        <v>232635</v>
      </c>
    </row>
    <row r="44" spans="1:10" ht="18.75" customHeight="1">
      <c r="A44" s="47" t="s">
        <v>97</v>
      </c>
      <c r="B44" s="49">
        <v>23167</v>
      </c>
      <c r="C44" s="49">
        <v>21238</v>
      </c>
      <c r="D44" s="49">
        <f t="shared" si="4"/>
        <v>44405</v>
      </c>
      <c r="E44" s="49">
        <v>21726</v>
      </c>
      <c r="F44" s="49">
        <v>20003</v>
      </c>
      <c r="G44" s="49">
        <f t="shared" si="5"/>
        <v>41729</v>
      </c>
      <c r="H44" s="49">
        <f t="shared" si="6"/>
        <v>125850</v>
      </c>
      <c r="I44" s="49">
        <f t="shared" si="7"/>
        <v>116908</v>
      </c>
      <c r="J44" s="49">
        <f t="shared" si="8"/>
        <v>242758</v>
      </c>
    </row>
    <row r="45" spans="1:10" ht="18.75" customHeight="1">
      <c r="A45" s="47" t="s">
        <v>98</v>
      </c>
      <c r="B45" s="49">
        <v>20773</v>
      </c>
      <c r="C45" s="49">
        <v>19434</v>
      </c>
      <c r="D45" s="49">
        <f t="shared" si="4"/>
        <v>40207</v>
      </c>
      <c r="E45" s="49">
        <v>19347</v>
      </c>
      <c r="F45" s="49">
        <v>19209</v>
      </c>
      <c r="G45" s="49">
        <f t="shared" si="5"/>
        <v>38556</v>
      </c>
      <c r="H45" s="49">
        <f t="shared" si="6"/>
        <v>115475</v>
      </c>
      <c r="I45" s="49">
        <f t="shared" si="7"/>
        <v>111264</v>
      </c>
      <c r="J45" s="49">
        <f t="shared" si="8"/>
        <v>226739</v>
      </c>
    </row>
    <row r="46" spans="1:10" ht="18.75" customHeight="1">
      <c r="A46" s="47" t="s">
        <v>99</v>
      </c>
      <c r="B46" s="49">
        <v>21008</v>
      </c>
      <c r="C46" s="49">
        <v>19749</v>
      </c>
      <c r="D46" s="49">
        <f t="shared" si="4"/>
        <v>40757</v>
      </c>
      <c r="E46" s="49">
        <v>22326</v>
      </c>
      <c r="F46" s="49">
        <v>21699</v>
      </c>
      <c r="G46" s="49">
        <f t="shared" si="5"/>
        <v>44025</v>
      </c>
      <c r="H46" s="49">
        <f t="shared" si="6"/>
        <v>127440</v>
      </c>
      <c r="I46" s="49">
        <f t="shared" si="7"/>
        <v>123392</v>
      </c>
      <c r="J46" s="49">
        <f t="shared" si="8"/>
        <v>250832</v>
      </c>
    </row>
    <row r="47" spans="1:10" ht="18.75" customHeight="1">
      <c r="A47" s="47" t="s">
        <v>100</v>
      </c>
      <c r="B47" s="49">
        <v>20778</v>
      </c>
      <c r="C47" s="49">
        <v>19563</v>
      </c>
      <c r="D47" s="49">
        <f t="shared" si="4"/>
        <v>40341</v>
      </c>
      <c r="E47" s="49">
        <v>24946</v>
      </c>
      <c r="F47" s="49">
        <v>24685</v>
      </c>
      <c r="G47" s="49">
        <f t="shared" si="5"/>
        <v>49631</v>
      </c>
      <c r="H47" s="49">
        <f t="shared" si="6"/>
        <v>132995</v>
      </c>
      <c r="I47" s="49">
        <f t="shared" si="7"/>
        <v>129309</v>
      </c>
      <c r="J47" s="49">
        <f t="shared" si="8"/>
        <v>262304</v>
      </c>
    </row>
    <row r="48" spans="1:10" ht="18.75" customHeight="1">
      <c r="A48" s="47" t="s">
        <v>101</v>
      </c>
      <c r="B48" s="49">
        <v>20144</v>
      </c>
      <c r="C48" s="49">
        <v>19423</v>
      </c>
      <c r="D48" s="49">
        <f t="shared" si="4"/>
        <v>39567</v>
      </c>
      <c r="E48" s="49">
        <v>25808</v>
      </c>
      <c r="F48" s="49">
        <v>26349</v>
      </c>
      <c r="G48" s="49">
        <f t="shared" si="5"/>
        <v>52157</v>
      </c>
      <c r="H48" s="49">
        <f t="shared" si="6"/>
        <v>133873</v>
      </c>
      <c r="I48" s="49">
        <f t="shared" si="7"/>
        <v>134064</v>
      </c>
      <c r="J48" s="49">
        <f t="shared" si="8"/>
        <v>267937</v>
      </c>
    </row>
    <row r="49" spans="1:10" ht="18.75" customHeight="1">
      <c r="A49" s="47" t="s">
        <v>102</v>
      </c>
      <c r="B49" s="49">
        <v>19694</v>
      </c>
      <c r="C49" s="49">
        <v>19600</v>
      </c>
      <c r="D49" s="49">
        <f t="shared" si="4"/>
        <v>39294</v>
      </c>
      <c r="E49" s="49">
        <v>25942</v>
      </c>
      <c r="F49" s="49">
        <v>27476</v>
      </c>
      <c r="G49" s="49">
        <f t="shared" si="5"/>
        <v>53418</v>
      </c>
      <c r="H49" s="49">
        <f t="shared" si="6"/>
        <v>135279</v>
      </c>
      <c r="I49" s="49">
        <f t="shared" si="7"/>
        <v>141229</v>
      </c>
      <c r="J49" s="49">
        <f t="shared" si="8"/>
        <v>276508</v>
      </c>
    </row>
    <row r="50" spans="1:10" ht="18.75" customHeight="1">
      <c r="A50" s="47" t="s">
        <v>103</v>
      </c>
      <c r="B50" s="49">
        <v>18098</v>
      </c>
      <c r="C50" s="49">
        <v>18166</v>
      </c>
      <c r="D50" s="49">
        <f t="shared" si="4"/>
        <v>36264</v>
      </c>
      <c r="E50" s="49">
        <v>25745</v>
      </c>
      <c r="F50" s="49">
        <v>28032</v>
      </c>
      <c r="G50" s="49">
        <f t="shared" si="5"/>
        <v>53777</v>
      </c>
      <c r="H50" s="49">
        <f t="shared" si="6"/>
        <v>129898</v>
      </c>
      <c r="I50" s="49">
        <f t="shared" si="7"/>
        <v>137883</v>
      </c>
      <c r="J50" s="49">
        <f t="shared" si="8"/>
        <v>267781</v>
      </c>
    </row>
    <row r="51" spans="1:10" ht="18.75" customHeight="1">
      <c r="A51" s="47" t="s">
        <v>104</v>
      </c>
      <c r="B51" s="49">
        <v>15503</v>
      </c>
      <c r="C51" s="49">
        <v>15551</v>
      </c>
      <c r="D51" s="49">
        <f t="shared" si="4"/>
        <v>31054</v>
      </c>
      <c r="E51" s="49">
        <v>21865</v>
      </c>
      <c r="F51" s="49">
        <v>24006</v>
      </c>
      <c r="G51" s="49">
        <f t="shared" si="5"/>
        <v>45871</v>
      </c>
      <c r="H51" s="49">
        <f t="shared" si="6"/>
        <v>108426</v>
      </c>
      <c r="I51" s="49">
        <f t="shared" si="7"/>
        <v>117886</v>
      </c>
      <c r="J51" s="49">
        <f t="shared" si="8"/>
        <v>226312</v>
      </c>
    </row>
    <row r="52" spans="1:10" ht="18.75" customHeight="1">
      <c r="A52" s="47" t="s">
        <v>105</v>
      </c>
      <c r="B52" s="49">
        <v>11549</v>
      </c>
      <c r="C52" s="49">
        <v>11957</v>
      </c>
      <c r="D52" s="49">
        <f t="shared" si="4"/>
        <v>23506</v>
      </c>
      <c r="E52" s="49">
        <v>16658</v>
      </c>
      <c r="F52" s="49">
        <v>19273</v>
      </c>
      <c r="G52" s="49">
        <f t="shared" si="5"/>
        <v>35931</v>
      </c>
      <c r="H52" s="49">
        <f t="shared" si="6"/>
        <v>84735</v>
      </c>
      <c r="I52" s="49">
        <f t="shared" si="7"/>
        <v>94457</v>
      </c>
      <c r="J52" s="49">
        <f t="shared" si="8"/>
        <v>179192</v>
      </c>
    </row>
    <row r="53" spans="1:10" ht="18.75" customHeight="1">
      <c r="A53" s="47" t="s">
        <v>106</v>
      </c>
      <c r="B53" s="49">
        <v>8459</v>
      </c>
      <c r="C53" s="49">
        <v>8713</v>
      </c>
      <c r="D53" s="49">
        <f t="shared" si="4"/>
        <v>17172</v>
      </c>
      <c r="E53" s="49">
        <v>11401</v>
      </c>
      <c r="F53" s="49">
        <v>13699</v>
      </c>
      <c r="G53" s="49">
        <f t="shared" si="5"/>
        <v>25100</v>
      </c>
      <c r="H53" s="49">
        <f t="shared" si="6"/>
        <v>59282</v>
      </c>
      <c r="I53" s="49">
        <f t="shared" si="7"/>
        <v>67296</v>
      </c>
      <c r="J53" s="49">
        <f t="shared" si="8"/>
        <v>126578</v>
      </c>
    </row>
    <row r="54" spans="1:10" ht="18.75" customHeight="1">
      <c r="A54" s="47" t="s">
        <v>107</v>
      </c>
      <c r="B54" s="49">
        <v>5920</v>
      </c>
      <c r="C54" s="49">
        <v>6407</v>
      </c>
      <c r="D54" s="49">
        <f t="shared" si="4"/>
        <v>12327</v>
      </c>
      <c r="E54" s="49">
        <v>8211</v>
      </c>
      <c r="F54" s="49">
        <v>10300</v>
      </c>
      <c r="G54" s="49">
        <f t="shared" si="5"/>
        <v>18511</v>
      </c>
      <c r="H54" s="49">
        <f t="shared" si="6"/>
        <v>43508</v>
      </c>
      <c r="I54" s="49">
        <f t="shared" si="7"/>
        <v>51304</v>
      </c>
      <c r="J54" s="49">
        <f t="shared" si="8"/>
        <v>94812</v>
      </c>
    </row>
    <row r="55" spans="1:10" ht="18.75" customHeight="1">
      <c r="A55" s="47" t="s">
        <v>108</v>
      </c>
      <c r="B55" s="49">
        <v>4413</v>
      </c>
      <c r="C55" s="49">
        <v>5242</v>
      </c>
      <c r="D55" s="49">
        <f t="shared" si="4"/>
        <v>9655</v>
      </c>
      <c r="E55" s="49">
        <v>6864</v>
      </c>
      <c r="F55" s="49">
        <v>9427</v>
      </c>
      <c r="G55" s="49">
        <f t="shared" si="5"/>
        <v>16291</v>
      </c>
      <c r="H55" s="49">
        <f t="shared" si="6"/>
        <v>35901</v>
      </c>
      <c r="I55" s="49">
        <f t="shared" si="7"/>
        <v>45363</v>
      </c>
      <c r="J55" s="49">
        <f t="shared" si="8"/>
        <v>81264</v>
      </c>
    </row>
    <row r="56" spans="1:10" ht="18.75" customHeight="1">
      <c r="A56" s="47" t="s">
        <v>109</v>
      </c>
      <c r="B56" s="49">
        <v>3155</v>
      </c>
      <c r="C56" s="49">
        <v>3823</v>
      </c>
      <c r="D56" s="49">
        <f t="shared" si="4"/>
        <v>6978</v>
      </c>
      <c r="E56" s="49">
        <v>4552</v>
      </c>
      <c r="F56" s="49">
        <v>6829</v>
      </c>
      <c r="G56" s="49">
        <f t="shared" si="5"/>
        <v>11381</v>
      </c>
      <c r="H56" s="49">
        <f t="shared" si="6"/>
        <v>23741</v>
      </c>
      <c r="I56" s="49">
        <f t="shared" si="7"/>
        <v>32196</v>
      </c>
      <c r="J56" s="49">
        <f t="shared" si="8"/>
        <v>55937</v>
      </c>
    </row>
    <row r="57" spans="1:10" ht="18.75" customHeight="1">
      <c r="A57" s="47" t="s">
        <v>110</v>
      </c>
      <c r="B57" s="49">
        <v>1647</v>
      </c>
      <c r="C57" s="49">
        <v>2182</v>
      </c>
      <c r="D57" s="49">
        <f t="shared" si="4"/>
        <v>3829</v>
      </c>
      <c r="E57" s="49">
        <v>2167</v>
      </c>
      <c r="F57" s="49">
        <v>3923</v>
      </c>
      <c r="G57" s="49">
        <f t="shared" si="5"/>
        <v>6090</v>
      </c>
      <c r="H57" s="49">
        <f t="shared" si="6"/>
        <v>12372</v>
      </c>
      <c r="I57" s="49">
        <f t="shared" si="7"/>
        <v>19009</v>
      </c>
      <c r="J57" s="49">
        <f t="shared" si="8"/>
        <v>31381</v>
      </c>
    </row>
    <row r="58" spans="1:10" ht="18.75" customHeight="1">
      <c r="A58" s="47" t="s">
        <v>111</v>
      </c>
      <c r="B58" s="49">
        <v>650</v>
      </c>
      <c r="C58" s="49">
        <v>903</v>
      </c>
      <c r="D58" s="49">
        <f t="shared" si="4"/>
        <v>1553</v>
      </c>
      <c r="E58" s="49">
        <v>795</v>
      </c>
      <c r="F58" s="49">
        <v>1595</v>
      </c>
      <c r="G58" s="49">
        <f t="shared" si="5"/>
        <v>2390</v>
      </c>
      <c r="H58" s="49">
        <f t="shared" si="6"/>
        <v>4746</v>
      </c>
      <c r="I58" s="49">
        <f t="shared" si="7"/>
        <v>8182</v>
      </c>
      <c r="J58" s="49">
        <f t="shared" si="8"/>
        <v>12928</v>
      </c>
    </row>
    <row r="59" spans="1:10" ht="18.75" customHeight="1">
      <c r="A59" s="47" t="s">
        <v>112</v>
      </c>
      <c r="B59" s="49">
        <v>258</v>
      </c>
      <c r="C59" s="49">
        <v>369</v>
      </c>
      <c r="D59" s="49">
        <f t="shared" si="4"/>
        <v>627</v>
      </c>
      <c r="E59" s="49">
        <v>249</v>
      </c>
      <c r="F59" s="49">
        <v>512</v>
      </c>
      <c r="G59" s="49">
        <f t="shared" si="5"/>
        <v>761</v>
      </c>
      <c r="H59" s="49">
        <f t="shared" si="6"/>
        <v>1622</v>
      </c>
      <c r="I59" s="49">
        <f t="shared" si="7"/>
        <v>3033</v>
      </c>
      <c r="J59" s="49">
        <f t="shared" si="8"/>
        <v>4655</v>
      </c>
    </row>
    <row r="60" spans="1:10" ht="18.75" customHeight="1">
      <c r="A60" s="47" t="s">
        <v>113</v>
      </c>
      <c r="B60" s="49">
        <v>82</v>
      </c>
      <c r="C60" s="49">
        <v>108</v>
      </c>
      <c r="D60" s="49">
        <f t="shared" si="4"/>
        <v>190</v>
      </c>
      <c r="E60" s="49">
        <v>77</v>
      </c>
      <c r="F60" s="49">
        <v>137</v>
      </c>
      <c r="G60" s="49">
        <f t="shared" si="5"/>
        <v>214</v>
      </c>
      <c r="H60" s="49">
        <f t="shared" si="6"/>
        <v>513</v>
      </c>
      <c r="I60" s="49">
        <f t="shared" si="7"/>
        <v>866</v>
      </c>
      <c r="J60" s="49">
        <f t="shared" si="8"/>
        <v>1379</v>
      </c>
    </row>
    <row r="61" spans="1:10" ht="18.75" customHeight="1">
      <c r="A61" s="47" t="s">
        <v>114</v>
      </c>
      <c r="B61" s="49">
        <v>23</v>
      </c>
      <c r="C61" s="49">
        <v>19</v>
      </c>
      <c r="D61" s="49">
        <f t="shared" si="4"/>
        <v>42</v>
      </c>
      <c r="E61" s="49">
        <v>15</v>
      </c>
      <c r="F61" s="49">
        <v>41</v>
      </c>
      <c r="G61" s="49">
        <f t="shared" si="5"/>
        <v>56</v>
      </c>
      <c r="H61" s="49">
        <f t="shared" si="6"/>
        <v>205</v>
      </c>
      <c r="I61" s="49">
        <f t="shared" si="7"/>
        <v>344</v>
      </c>
      <c r="J61" s="49">
        <f t="shared" si="8"/>
        <v>549</v>
      </c>
    </row>
    <row r="62" spans="1:10" ht="18.75" customHeight="1">
      <c r="A62" s="56" t="s">
        <v>115</v>
      </c>
      <c r="B62" s="49">
        <f>SUM(B41:B61)+B36</f>
        <v>265058</v>
      </c>
      <c r="C62" s="49">
        <f aca="true" t="shared" si="9" ref="C62:J62">SUM(C41:C61)+C36</f>
        <v>257615</v>
      </c>
      <c r="D62" s="49">
        <f t="shared" si="9"/>
        <v>522673</v>
      </c>
      <c r="E62" s="49">
        <f t="shared" si="9"/>
        <v>294103</v>
      </c>
      <c r="F62" s="49">
        <f t="shared" si="9"/>
        <v>308193</v>
      </c>
      <c r="G62" s="49">
        <f t="shared" si="9"/>
        <v>602296</v>
      </c>
      <c r="H62" s="49">
        <f t="shared" si="9"/>
        <v>1608239</v>
      </c>
      <c r="I62" s="49">
        <f t="shared" si="9"/>
        <v>1644798</v>
      </c>
      <c r="J62" s="49">
        <f t="shared" si="9"/>
        <v>3253037</v>
      </c>
    </row>
    <row r="65" s="5" customFormat="1" ht="24">
      <c r="A65" s="5" t="s">
        <v>91</v>
      </c>
    </row>
    <row r="66" s="5" customFormat="1" ht="24">
      <c r="A66" s="5" t="s">
        <v>90</v>
      </c>
    </row>
    <row r="67" s="5" customFormat="1" ht="24"/>
    <row r="68" s="5" customFormat="1" ht="24">
      <c r="A68" s="5" t="s">
        <v>161</v>
      </c>
    </row>
  </sheetData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1">
      <selection activeCell="F102" sqref="F102"/>
    </sheetView>
  </sheetViews>
  <sheetFormatPr defaultColWidth="9.140625" defaultRowHeight="18.75" customHeight="1"/>
  <cols>
    <col min="1" max="1" width="10.57421875" style="0" customWidth="1"/>
    <col min="2" max="2" width="14.00390625" style="42" customWidth="1"/>
    <col min="3" max="3" width="13.140625" style="42" customWidth="1"/>
    <col min="4" max="4" width="11.8515625" style="42" customWidth="1"/>
    <col min="5" max="5" width="14.8515625" style="42" customWidth="1"/>
    <col min="6" max="6" width="12.28125" style="42" customWidth="1"/>
    <col min="7" max="7" width="13.28125" style="42" customWidth="1"/>
    <col min="8" max="8" width="12.421875" style="42" customWidth="1"/>
    <col min="9" max="9" width="12.00390625" style="42" customWidth="1"/>
    <col min="10" max="10" width="11.28125" style="42" customWidth="1"/>
  </cols>
  <sheetData>
    <row r="1" spans="1:2" ht="21.75" customHeight="1">
      <c r="A1" s="75" t="s">
        <v>148</v>
      </c>
      <c r="B1" s="76"/>
    </row>
    <row r="2" ht="18.75" customHeight="1">
      <c r="A2" s="75" t="s">
        <v>149</v>
      </c>
    </row>
    <row r="3" spans="2:10" ht="18.75" customHeight="1">
      <c r="B3" s="43"/>
      <c r="C3" s="44" t="s">
        <v>10</v>
      </c>
      <c r="D3" s="45"/>
      <c r="E3" s="43"/>
      <c r="F3" s="44" t="s">
        <v>11</v>
      </c>
      <c r="G3" s="45"/>
      <c r="H3" s="43"/>
      <c r="I3" s="44" t="s">
        <v>12</v>
      </c>
      <c r="J3" s="46"/>
    </row>
    <row r="4" spans="1:10" ht="18.75" customHeight="1">
      <c r="A4" s="47" t="s">
        <v>93</v>
      </c>
      <c r="B4" s="48" t="s">
        <v>1</v>
      </c>
      <c r="C4" s="48" t="s">
        <v>2</v>
      </c>
      <c r="D4" s="48" t="s">
        <v>3</v>
      </c>
      <c r="E4" s="48" t="s">
        <v>1</v>
      </c>
      <c r="F4" s="48" t="s">
        <v>2</v>
      </c>
      <c r="G4" s="48" t="s">
        <v>3</v>
      </c>
      <c r="H4" s="48" t="s">
        <v>1</v>
      </c>
      <c r="I4" s="48" t="s">
        <v>2</v>
      </c>
      <c r="J4" s="48" t="s">
        <v>3</v>
      </c>
    </row>
    <row r="5" spans="1:10" ht="18.75" customHeight="1">
      <c r="A5" s="80" t="s">
        <v>121</v>
      </c>
      <c r="B5" s="49">
        <v>2271</v>
      </c>
      <c r="C5" s="49">
        <v>2093</v>
      </c>
      <c r="D5" s="49">
        <f aca="true" t="shared" si="0" ref="D5:D30">SUM(B5:C5)</f>
        <v>4364</v>
      </c>
      <c r="E5" s="49">
        <v>1920</v>
      </c>
      <c r="F5" s="49">
        <v>1820</v>
      </c>
      <c r="G5" s="49">
        <f aca="true" t="shared" si="1" ref="G5:G30">SUM(E5:F5)</f>
        <v>3740</v>
      </c>
      <c r="H5" s="49">
        <v>2429</v>
      </c>
      <c r="I5" s="49">
        <v>2287</v>
      </c>
      <c r="J5" s="49">
        <f aca="true" t="shared" si="2" ref="J5:J30">SUM(H5:I5)</f>
        <v>4716</v>
      </c>
    </row>
    <row r="6" spans="1:10" ht="18.75" customHeight="1">
      <c r="A6" s="32">
        <v>1</v>
      </c>
      <c r="B6" s="49">
        <v>2408</v>
      </c>
      <c r="C6" s="111">
        <v>2191</v>
      </c>
      <c r="D6" s="49">
        <f>SUM(B6:C6)</f>
        <v>4599</v>
      </c>
      <c r="E6" s="49">
        <v>2051</v>
      </c>
      <c r="F6" s="49">
        <v>1894</v>
      </c>
      <c r="G6" s="49">
        <f>SUM(E6:F6)</f>
        <v>3945</v>
      </c>
      <c r="H6" s="49">
        <v>2602</v>
      </c>
      <c r="I6" s="49">
        <v>2343</v>
      </c>
      <c r="J6" s="49">
        <f t="shared" si="2"/>
        <v>4945</v>
      </c>
    </row>
    <row r="7" spans="1:10" ht="18.75" customHeight="1">
      <c r="A7" s="32">
        <v>2</v>
      </c>
      <c r="B7" s="49">
        <v>2510</v>
      </c>
      <c r="C7" s="111">
        <v>2355</v>
      </c>
      <c r="D7" s="49">
        <f>SUM(B7:C7)</f>
        <v>4865</v>
      </c>
      <c r="E7" s="49">
        <v>2138</v>
      </c>
      <c r="F7" s="49">
        <v>1985</v>
      </c>
      <c r="G7" s="49">
        <f>SUM(E7:F7)</f>
        <v>4123</v>
      </c>
      <c r="H7" s="49">
        <v>2624</v>
      </c>
      <c r="I7" s="49">
        <v>2449</v>
      </c>
      <c r="J7" s="49">
        <f t="shared" si="2"/>
        <v>5073</v>
      </c>
    </row>
    <row r="8" spans="1:10" ht="18.75" customHeight="1">
      <c r="A8" s="32">
        <v>3</v>
      </c>
      <c r="B8" s="49">
        <v>2631</v>
      </c>
      <c r="C8" s="111">
        <v>2386</v>
      </c>
      <c r="D8" s="49">
        <f>SUM(B8:C8)</f>
        <v>5017</v>
      </c>
      <c r="E8" s="49">
        <v>2108</v>
      </c>
      <c r="F8" s="49">
        <v>2018</v>
      </c>
      <c r="G8" s="49">
        <f>SUM(E8:F8)</f>
        <v>4126</v>
      </c>
      <c r="H8" s="49">
        <v>2635</v>
      </c>
      <c r="I8" s="49">
        <v>2542</v>
      </c>
      <c r="J8" s="49">
        <f t="shared" si="2"/>
        <v>5177</v>
      </c>
    </row>
    <row r="9" spans="1:10" ht="18.75" customHeight="1">
      <c r="A9" s="32">
        <v>4</v>
      </c>
      <c r="B9" s="49">
        <v>2687</v>
      </c>
      <c r="C9" s="111">
        <v>2410</v>
      </c>
      <c r="D9" s="49">
        <f>SUM(B9:C9)</f>
        <v>5097</v>
      </c>
      <c r="E9" s="49">
        <v>2149</v>
      </c>
      <c r="F9" s="49">
        <v>2011</v>
      </c>
      <c r="G9" s="49">
        <f>SUM(E9:F9)</f>
        <v>4160</v>
      </c>
      <c r="H9" s="49">
        <v>2640</v>
      </c>
      <c r="I9" s="49">
        <v>2497</v>
      </c>
      <c r="J9" s="49">
        <f t="shared" si="2"/>
        <v>5137</v>
      </c>
    </row>
    <row r="10" spans="1:10" ht="18.75" customHeight="1">
      <c r="A10" s="80" t="s">
        <v>94</v>
      </c>
      <c r="B10" s="49">
        <v>10236</v>
      </c>
      <c r="C10" s="49">
        <v>9342</v>
      </c>
      <c r="D10" s="49">
        <f t="shared" si="0"/>
        <v>19578</v>
      </c>
      <c r="E10" s="49">
        <v>8446</v>
      </c>
      <c r="F10" s="49">
        <v>7908</v>
      </c>
      <c r="G10" s="49">
        <f t="shared" si="1"/>
        <v>16354</v>
      </c>
      <c r="H10" s="49">
        <v>10501</v>
      </c>
      <c r="I10" s="49">
        <v>9831</v>
      </c>
      <c r="J10" s="49">
        <f t="shared" si="2"/>
        <v>20332</v>
      </c>
    </row>
    <row r="11" spans="1:10" ht="18.75" customHeight="1">
      <c r="A11" s="80" t="s">
        <v>95</v>
      </c>
      <c r="B11" s="49">
        <v>13582</v>
      </c>
      <c r="C11" s="49">
        <v>12673</v>
      </c>
      <c r="D11" s="49">
        <f t="shared" si="0"/>
        <v>26255</v>
      </c>
      <c r="E11" s="49">
        <v>11157</v>
      </c>
      <c r="F11" s="49">
        <v>10589</v>
      </c>
      <c r="G11" s="49">
        <f t="shared" si="1"/>
        <v>21746</v>
      </c>
      <c r="H11" s="49">
        <v>13268</v>
      </c>
      <c r="I11" s="49">
        <v>12502</v>
      </c>
      <c r="J11" s="49">
        <f t="shared" si="2"/>
        <v>25770</v>
      </c>
    </row>
    <row r="12" spans="1:10" ht="18.75" customHeight="1">
      <c r="A12" s="81" t="s">
        <v>96</v>
      </c>
      <c r="B12" s="49">
        <v>16089</v>
      </c>
      <c r="C12" s="49">
        <v>15108</v>
      </c>
      <c r="D12" s="49">
        <f t="shared" si="0"/>
        <v>31197</v>
      </c>
      <c r="E12" s="49">
        <v>14154</v>
      </c>
      <c r="F12" s="49">
        <v>13636</v>
      </c>
      <c r="G12" s="49">
        <f t="shared" si="1"/>
        <v>27790</v>
      </c>
      <c r="H12" s="49">
        <v>16950</v>
      </c>
      <c r="I12" s="49">
        <v>16333</v>
      </c>
      <c r="J12" s="49">
        <f t="shared" si="2"/>
        <v>33283</v>
      </c>
    </row>
    <row r="13" spans="1:10" ht="18.75" customHeight="1">
      <c r="A13" s="81" t="s">
        <v>97</v>
      </c>
      <c r="B13" s="49">
        <v>16287</v>
      </c>
      <c r="C13" s="49">
        <v>15126</v>
      </c>
      <c r="D13" s="49">
        <f t="shared" si="0"/>
        <v>31413</v>
      </c>
      <c r="E13" s="49">
        <v>16907</v>
      </c>
      <c r="F13" s="49">
        <v>16051</v>
      </c>
      <c r="G13" s="49">
        <f t="shared" si="1"/>
        <v>32958</v>
      </c>
      <c r="H13" s="49">
        <v>18808</v>
      </c>
      <c r="I13" s="49">
        <v>17654</v>
      </c>
      <c r="J13" s="49">
        <f t="shared" si="2"/>
        <v>36462</v>
      </c>
    </row>
    <row r="14" spans="1:10" ht="18.75" customHeight="1">
      <c r="A14" s="81" t="s">
        <v>98</v>
      </c>
      <c r="B14" s="49">
        <v>15434</v>
      </c>
      <c r="C14" s="49">
        <v>14812</v>
      </c>
      <c r="D14" s="49">
        <f t="shared" si="0"/>
        <v>30246</v>
      </c>
      <c r="E14" s="49">
        <v>15829</v>
      </c>
      <c r="F14" s="49">
        <v>15584</v>
      </c>
      <c r="G14" s="49">
        <f t="shared" si="1"/>
        <v>31413</v>
      </c>
      <c r="H14" s="49">
        <v>18429</v>
      </c>
      <c r="I14" s="49">
        <v>17236</v>
      </c>
      <c r="J14" s="49">
        <f t="shared" si="2"/>
        <v>35665</v>
      </c>
    </row>
    <row r="15" spans="1:10" ht="18.75" customHeight="1">
      <c r="A15" s="81" t="s">
        <v>99</v>
      </c>
      <c r="B15" s="49">
        <v>16787</v>
      </c>
      <c r="C15" s="49">
        <v>16350</v>
      </c>
      <c r="D15" s="49">
        <f t="shared" si="0"/>
        <v>33137</v>
      </c>
      <c r="E15" s="49">
        <v>17575</v>
      </c>
      <c r="F15" s="49">
        <v>16885</v>
      </c>
      <c r="G15" s="49">
        <f t="shared" si="1"/>
        <v>34460</v>
      </c>
      <c r="H15" s="49">
        <v>19544</v>
      </c>
      <c r="I15" s="49">
        <v>18456</v>
      </c>
      <c r="J15" s="49">
        <f t="shared" si="2"/>
        <v>38000</v>
      </c>
    </row>
    <row r="16" spans="1:10" ht="18.75" customHeight="1">
      <c r="A16" s="81" t="s">
        <v>100</v>
      </c>
      <c r="B16" s="49">
        <v>18539</v>
      </c>
      <c r="C16" s="49">
        <v>18198</v>
      </c>
      <c r="D16" s="49">
        <f t="shared" si="0"/>
        <v>36737</v>
      </c>
      <c r="E16" s="49">
        <v>16736</v>
      </c>
      <c r="F16" s="49">
        <v>16429</v>
      </c>
      <c r="G16" s="49">
        <f t="shared" si="1"/>
        <v>33165</v>
      </c>
      <c r="H16" s="49">
        <v>18304</v>
      </c>
      <c r="I16" s="49">
        <v>17315</v>
      </c>
      <c r="J16" s="49">
        <f t="shared" si="2"/>
        <v>35619</v>
      </c>
    </row>
    <row r="17" spans="1:10" ht="18.75" customHeight="1">
      <c r="A17" s="81" t="s">
        <v>101</v>
      </c>
      <c r="B17" s="49">
        <v>19901</v>
      </c>
      <c r="C17" s="49">
        <v>20046</v>
      </c>
      <c r="D17" s="49">
        <f t="shared" si="0"/>
        <v>39947</v>
      </c>
      <c r="E17" s="49">
        <v>17434</v>
      </c>
      <c r="F17" s="49">
        <v>18019</v>
      </c>
      <c r="G17" s="49">
        <f t="shared" si="1"/>
        <v>35453</v>
      </c>
      <c r="H17" s="49">
        <v>18012</v>
      </c>
      <c r="I17" s="49">
        <v>17647</v>
      </c>
      <c r="J17" s="49">
        <f t="shared" si="2"/>
        <v>35659</v>
      </c>
    </row>
    <row r="18" spans="1:10" ht="18.75" customHeight="1">
      <c r="A18" s="81" t="s">
        <v>102</v>
      </c>
      <c r="B18" s="49">
        <v>19593</v>
      </c>
      <c r="C18" s="49">
        <v>20576</v>
      </c>
      <c r="D18" s="49">
        <f t="shared" si="0"/>
        <v>40169</v>
      </c>
      <c r="E18" s="49">
        <v>19781</v>
      </c>
      <c r="F18" s="49">
        <v>21605</v>
      </c>
      <c r="G18" s="49">
        <f t="shared" si="1"/>
        <v>41386</v>
      </c>
      <c r="H18" s="49">
        <v>21414</v>
      </c>
      <c r="I18" s="49">
        <v>21996</v>
      </c>
      <c r="J18" s="49">
        <f t="shared" si="2"/>
        <v>43410</v>
      </c>
    </row>
    <row r="19" spans="1:10" ht="18.75" customHeight="1">
      <c r="A19" s="81" t="s">
        <v>103</v>
      </c>
      <c r="B19" s="49">
        <v>19232</v>
      </c>
      <c r="C19" s="49">
        <v>20584</v>
      </c>
      <c r="D19" s="49">
        <f t="shared" si="0"/>
        <v>39816</v>
      </c>
      <c r="E19" s="49">
        <v>20892</v>
      </c>
      <c r="F19" s="49">
        <v>22725</v>
      </c>
      <c r="G19" s="49">
        <f t="shared" si="1"/>
        <v>43617</v>
      </c>
      <c r="H19" s="49">
        <v>21637</v>
      </c>
      <c r="I19" s="49">
        <v>21411</v>
      </c>
      <c r="J19" s="49">
        <f t="shared" si="2"/>
        <v>43048</v>
      </c>
    </row>
    <row r="20" spans="1:10" ht="18.75" customHeight="1">
      <c r="A20" s="81" t="s">
        <v>104</v>
      </c>
      <c r="B20" s="49">
        <v>17223</v>
      </c>
      <c r="C20" s="49">
        <v>18500</v>
      </c>
      <c r="D20" s="49">
        <f t="shared" si="0"/>
        <v>35723</v>
      </c>
      <c r="E20" s="49">
        <v>19074</v>
      </c>
      <c r="F20" s="49">
        <v>20929</v>
      </c>
      <c r="G20" s="49">
        <f t="shared" si="1"/>
        <v>40003</v>
      </c>
      <c r="H20" s="49">
        <v>18732</v>
      </c>
      <c r="I20" s="49">
        <v>18669</v>
      </c>
      <c r="J20" s="49">
        <f t="shared" si="2"/>
        <v>37401</v>
      </c>
    </row>
    <row r="21" spans="1:10" ht="18.75" customHeight="1">
      <c r="A21" s="81" t="s">
        <v>105</v>
      </c>
      <c r="B21" s="49">
        <v>13649</v>
      </c>
      <c r="C21" s="49">
        <v>14826</v>
      </c>
      <c r="D21" s="49">
        <f t="shared" si="0"/>
        <v>28475</v>
      </c>
      <c r="E21" s="49">
        <v>15077</v>
      </c>
      <c r="F21" s="49">
        <v>16464</v>
      </c>
      <c r="G21" s="49">
        <f t="shared" si="1"/>
        <v>31541</v>
      </c>
      <c r="H21" s="49">
        <v>13805</v>
      </c>
      <c r="I21" s="49">
        <v>13600</v>
      </c>
      <c r="J21" s="49">
        <f t="shared" si="2"/>
        <v>27405</v>
      </c>
    </row>
    <row r="22" spans="1:10" ht="18.75" customHeight="1">
      <c r="A22" s="81" t="s">
        <v>106</v>
      </c>
      <c r="B22" s="49">
        <v>9436</v>
      </c>
      <c r="C22" s="49">
        <v>10462</v>
      </c>
      <c r="D22" s="49">
        <f t="shared" si="0"/>
        <v>19898</v>
      </c>
      <c r="E22" s="49">
        <v>10256</v>
      </c>
      <c r="F22" s="49">
        <v>11731</v>
      </c>
      <c r="G22" s="49">
        <f t="shared" si="1"/>
        <v>21987</v>
      </c>
      <c r="H22" s="49">
        <v>8777</v>
      </c>
      <c r="I22" s="49">
        <v>8735</v>
      </c>
      <c r="J22" s="49">
        <f t="shared" si="2"/>
        <v>17512</v>
      </c>
    </row>
    <row r="23" spans="1:10" ht="18.75" customHeight="1">
      <c r="A23" s="81" t="s">
        <v>107</v>
      </c>
      <c r="B23" s="49">
        <v>7030</v>
      </c>
      <c r="C23" s="49">
        <v>8018</v>
      </c>
      <c r="D23" s="49">
        <f t="shared" si="0"/>
        <v>15048</v>
      </c>
      <c r="E23" s="49">
        <v>7684</v>
      </c>
      <c r="F23" s="49">
        <v>8875</v>
      </c>
      <c r="G23" s="49">
        <f t="shared" si="1"/>
        <v>16559</v>
      </c>
      <c r="H23" s="49">
        <v>6822</v>
      </c>
      <c r="I23" s="49">
        <v>7202</v>
      </c>
      <c r="J23" s="49">
        <f t="shared" si="2"/>
        <v>14024</v>
      </c>
    </row>
    <row r="24" spans="1:10" ht="18.75" customHeight="1">
      <c r="A24" s="81" t="s">
        <v>108</v>
      </c>
      <c r="B24" s="49">
        <v>5767</v>
      </c>
      <c r="C24" s="49">
        <v>7172</v>
      </c>
      <c r="D24" s="49">
        <f t="shared" si="0"/>
        <v>12939</v>
      </c>
      <c r="E24" s="49">
        <v>5628</v>
      </c>
      <c r="F24" s="49">
        <v>7557</v>
      </c>
      <c r="G24" s="49">
        <f t="shared" si="1"/>
        <v>13185</v>
      </c>
      <c r="H24" s="49">
        <v>5347</v>
      </c>
      <c r="I24" s="49">
        <v>6022</v>
      </c>
      <c r="J24" s="49">
        <f t="shared" si="2"/>
        <v>11369</v>
      </c>
    </row>
    <row r="25" spans="1:10" ht="18.75" customHeight="1">
      <c r="A25" s="81" t="s">
        <v>109</v>
      </c>
      <c r="B25" s="49">
        <v>4044</v>
      </c>
      <c r="C25" s="49">
        <v>5595</v>
      </c>
      <c r="D25" s="49">
        <f t="shared" si="0"/>
        <v>9639</v>
      </c>
      <c r="E25" s="49">
        <v>3780</v>
      </c>
      <c r="F25" s="49">
        <v>5421</v>
      </c>
      <c r="G25" s="49">
        <f t="shared" si="1"/>
        <v>9201</v>
      </c>
      <c r="H25" s="49">
        <v>3999</v>
      </c>
      <c r="I25" s="49">
        <v>4785</v>
      </c>
      <c r="J25" s="49">
        <f t="shared" si="2"/>
        <v>8784</v>
      </c>
    </row>
    <row r="26" spans="1:10" ht="18.75" customHeight="1">
      <c r="A26" s="81" t="s">
        <v>110</v>
      </c>
      <c r="B26" s="49">
        <v>2113</v>
      </c>
      <c r="C26" s="49">
        <v>3112</v>
      </c>
      <c r="D26" s="49">
        <f t="shared" si="0"/>
        <v>5225</v>
      </c>
      <c r="E26" s="49">
        <v>1883</v>
      </c>
      <c r="F26" s="49">
        <v>2799</v>
      </c>
      <c r="G26" s="49">
        <f t="shared" si="1"/>
        <v>4682</v>
      </c>
      <c r="H26" s="49">
        <v>2139</v>
      </c>
      <c r="I26" s="49">
        <v>2520</v>
      </c>
      <c r="J26" s="49">
        <f t="shared" si="2"/>
        <v>4659</v>
      </c>
    </row>
    <row r="27" spans="1:10" ht="18.75" customHeight="1">
      <c r="A27" s="81" t="s">
        <v>111</v>
      </c>
      <c r="B27" s="49">
        <v>807</v>
      </c>
      <c r="C27" s="49">
        <v>1294</v>
      </c>
      <c r="D27" s="49">
        <f t="shared" si="0"/>
        <v>2101</v>
      </c>
      <c r="E27" s="49">
        <v>638</v>
      </c>
      <c r="F27" s="49">
        <v>962</v>
      </c>
      <c r="G27" s="49">
        <f t="shared" si="1"/>
        <v>1600</v>
      </c>
      <c r="H27" s="49">
        <v>896</v>
      </c>
      <c r="I27" s="49">
        <v>1176</v>
      </c>
      <c r="J27" s="49">
        <f t="shared" si="2"/>
        <v>2072</v>
      </c>
    </row>
    <row r="28" spans="1:10" ht="18.75" customHeight="1">
      <c r="A28" s="81" t="s">
        <v>112</v>
      </c>
      <c r="B28" s="49">
        <v>230</v>
      </c>
      <c r="C28" s="49">
        <v>454</v>
      </c>
      <c r="D28" s="49">
        <f t="shared" si="0"/>
        <v>684</v>
      </c>
      <c r="E28" s="49">
        <v>179</v>
      </c>
      <c r="F28" s="49">
        <v>284</v>
      </c>
      <c r="G28" s="49">
        <f t="shared" si="1"/>
        <v>463</v>
      </c>
      <c r="H28" s="49">
        <v>208</v>
      </c>
      <c r="I28" s="49">
        <v>395</v>
      </c>
      <c r="J28" s="49">
        <f t="shared" si="2"/>
        <v>603</v>
      </c>
    </row>
    <row r="29" spans="1:10" ht="18.75" customHeight="1">
      <c r="A29" s="81" t="s">
        <v>113</v>
      </c>
      <c r="B29" s="49">
        <v>43</v>
      </c>
      <c r="C29" s="49">
        <v>119</v>
      </c>
      <c r="D29" s="49">
        <f t="shared" si="0"/>
        <v>162</v>
      </c>
      <c r="E29" s="49">
        <v>33</v>
      </c>
      <c r="F29" s="49">
        <v>60</v>
      </c>
      <c r="G29" s="49">
        <f t="shared" si="1"/>
        <v>93</v>
      </c>
      <c r="H29" s="49">
        <v>63</v>
      </c>
      <c r="I29" s="49">
        <v>97</v>
      </c>
      <c r="J29" s="49">
        <f t="shared" si="2"/>
        <v>160</v>
      </c>
    </row>
    <row r="30" spans="1:10" ht="18.75" customHeight="1">
      <c r="A30" s="81" t="s">
        <v>114</v>
      </c>
      <c r="B30" s="49">
        <v>9</v>
      </c>
      <c r="C30" s="49">
        <v>23</v>
      </c>
      <c r="D30" s="49">
        <f t="shared" si="0"/>
        <v>32</v>
      </c>
      <c r="E30" s="49">
        <v>9</v>
      </c>
      <c r="F30" s="49">
        <v>18</v>
      </c>
      <c r="G30" s="49">
        <f t="shared" si="1"/>
        <v>27</v>
      </c>
      <c r="H30" s="49">
        <v>12</v>
      </c>
      <c r="I30" s="49">
        <v>24</v>
      </c>
      <c r="J30" s="49">
        <f t="shared" si="2"/>
        <v>36</v>
      </c>
    </row>
    <row r="31" spans="1:10" ht="18.75" customHeight="1">
      <c r="A31" s="81" t="s">
        <v>115</v>
      </c>
      <c r="B31" s="49">
        <f>SUM(B10:B30)+B5</f>
        <v>228302</v>
      </c>
      <c r="C31" s="49">
        <f aca="true" t="shared" si="3" ref="C31:I31">SUM(C10:C30)+C5</f>
        <v>234483</v>
      </c>
      <c r="D31" s="49">
        <f t="shared" si="3"/>
        <v>462785</v>
      </c>
      <c r="E31" s="49">
        <f t="shared" si="3"/>
        <v>225072</v>
      </c>
      <c r="F31" s="49">
        <f t="shared" si="3"/>
        <v>236351</v>
      </c>
      <c r="G31" s="49">
        <f t="shared" si="3"/>
        <v>461423</v>
      </c>
      <c r="H31" s="49">
        <f t="shared" si="3"/>
        <v>240096</v>
      </c>
      <c r="I31" s="49">
        <f t="shared" si="3"/>
        <v>235893</v>
      </c>
      <c r="J31" s="49">
        <f>SUM(J10:J30)+J5</f>
        <v>475989</v>
      </c>
    </row>
    <row r="32" ht="20.25" customHeight="1">
      <c r="A32" s="75" t="s">
        <v>148</v>
      </c>
    </row>
    <row r="33" ht="18.75" customHeight="1">
      <c r="A33" s="75" t="s">
        <v>149</v>
      </c>
    </row>
    <row r="34" spans="2:10" ht="18.75" customHeight="1">
      <c r="B34" s="43"/>
      <c r="C34" s="44" t="s">
        <v>13</v>
      </c>
      <c r="D34" s="45"/>
      <c r="E34" s="43"/>
      <c r="F34" s="44" t="s">
        <v>14</v>
      </c>
      <c r="G34" s="46"/>
      <c r="H34" s="43"/>
      <c r="I34" s="44" t="s">
        <v>15</v>
      </c>
      <c r="J34" s="46"/>
    </row>
    <row r="35" spans="1:10" ht="18.75" customHeight="1">
      <c r="A35" s="47" t="s">
        <v>93</v>
      </c>
      <c r="B35" s="48" t="s">
        <v>1</v>
      </c>
      <c r="C35" s="48" t="s">
        <v>2</v>
      </c>
      <c r="D35" s="48" t="s">
        <v>3</v>
      </c>
      <c r="E35" s="48" t="s">
        <v>1</v>
      </c>
      <c r="F35" s="48" t="s">
        <v>2</v>
      </c>
      <c r="G35" s="48" t="s">
        <v>3</v>
      </c>
      <c r="H35" s="48" t="s">
        <v>1</v>
      </c>
      <c r="I35" s="48" t="s">
        <v>2</v>
      </c>
      <c r="J35" s="48" t="s">
        <v>3</v>
      </c>
    </row>
    <row r="36" spans="1:10" ht="18.75" customHeight="1">
      <c r="A36" s="47">
        <v>0</v>
      </c>
      <c r="B36" s="72">
        <v>4557</v>
      </c>
      <c r="C36" s="49">
        <v>4313</v>
      </c>
      <c r="D36" s="49">
        <f aca="true" t="shared" si="4" ref="D36:D61">SUM(B36:C36)</f>
        <v>8870</v>
      </c>
      <c r="E36" s="49">
        <v>3044</v>
      </c>
      <c r="F36" s="49">
        <v>2838</v>
      </c>
      <c r="G36" s="49">
        <f aca="true" t="shared" si="5" ref="G36:G61">SUM(E36:F36)</f>
        <v>5882</v>
      </c>
      <c r="H36" s="49">
        <v>5705</v>
      </c>
      <c r="I36" s="49">
        <v>5395</v>
      </c>
      <c r="J36" s="49">
        <f aca="true" t="shared" si="6" ref="J36:J61">SUM(H36:I36)</f>
        <v>11100</v>
      </c>
    </row>
    <row r="37" spans="1:10" ht="18.75" customHeight="1">
      <c r="A37" s="32">
        <v>1</v>
      </c>
      <c r="B37" s="72">
        <v>4797</v>
      </c>
      <c r="C37" s="49">
        <v>4534</v>
      </c>
      <c r="D37" s="49">
        <f>SUM(B37:C37)</f>
        <v>9331</v>
      </c>
      <c r="E37" s="49">
        <v>3218</v>
      </c>
      <c r="F37" s="49">
        <v>3008</v>
      </c>
      <c r="G37" s="49">
        <f>SUM(E37:F37)</f>
        <v>6226</v>
      </c>
      <c r="H37" s="49">
        <v>5996</v>
      </c>
      <c r="I37" s="49">
        <v>5665</v>
      </c>
      <c r="J37" s="49">
        <f t="shared" si="6"/>
        <v>11661</v>
      </c>
    </row>
    <row r="38" spans="1:10" ht="18.75" customHeight="1">
      <c r="A38" s="32">
        <v>2</v>
      </c>
      <c r="B38" s="72">
        <v>4882</v>
      </c>
      <c r="C38" s="49">
        <v>4710</v>
      </c>
      <c r="D38" s="49">
        <f>SUM(B38:C38)</f>
        <v>9592</v>
      </c>
      <c r="E38" s="49">
        <v>3379</v>
      </c>
      <c r="F38" s="49">
        <v>3123</v>
      </c>
      <c r="G38" s="49">
        <f>SUM(E38:F38)</f>
        <v>6502</v>
      </c>
      <c r="H38" s="49">
        <v>6283</v>
      </c>
      <c r="I38" s="49">
        <v>5861</v>
      </c>
      <c r="J38" s="49">
        <f t="shared" si="6"/>
        <v>12144</v>
      </c>
    </row>
    <row r="39" spans="1:10" ht="18.75" customHeight="1">
      <c r="A39" s="32">
        <v>3</v>
      </c>
      <c r="B39" s="72">
        <v>5012</v>
      </c>
      <c r="C39" s="49">
        <v>4756</v>
      </c>
      <c r="D39" s="49">
        <f>SUM(B39:C39)</f>
        <v>9768</v>
      </c>
      <c r="E39" s="49">
        <v>3416</v>
      </c>
      <c r="F39" s="49">
        <v>3236</v>
      </c>
      <c r="G39" s="49">
        <f>SUM(E39:F39)</f>
        <v>6652</v>
      </c>
      <c r="H39" s="49">
        <v>6396</v>
      </c>
      <c r="I39" s="49">
        <v>5885</v>
      </c>
      <c r="J39" s="49">
        <f t="shared" si="6"/>
        <v>12281</v>
      </c>
    </row>
    <row r="40" spans="1:10" ht="18.75" customHeight="1">
      <c r="A40" s="32">
        <v>4</v>
      </c>
      <c r="B40" s="72">
        <v>5152</v>
      </c>
      <c r="C40" s="49">
        <v>4750</v>
      </c>
      <c r="D40" s="49">
        <f>SUM(B40:C40)</f>
        <v>9902</v>
      </c>
      <c r="E40" s="49">
        <v>3368</v>
      </c>
      <c r="F40" s="49">
        <v>3222</v>
      </c>
      <c r="G40" s="49">
        <f>SUM(E40:F40)</f>
        <v>6590</v>
      </c>
      <c r="H40" s="49">
        <v>6306</v>
      </c>
      <c r="I40" s="49">
        <v>5926</v>
      </c>
      <c r="J40" s="49">
        <f t="shared" si="6"/>
        <v>12232</v>
      </c>
    </row>
    <row r="41" spans="1:10" ht="18.75" customHeight="1">
      <c r="A41" s="51" t="s">
        <v>94</v>
      </c>
      <c r="B41" s="49">
        <v>19843</v>
      </c>
      <c r="C41" s="49">
        <v>18750</v>
      </c>
      <c r="D41" s="49">
        <f t="shared" si="4"/>
        <v>38593</v>
      </c>
      <c r="E41" s="49">
        <v>13381</v>
      </c>
      <c r="F41" s="49">
        <v>12589</v>
      </c>
      <c r="G41" s="49">
        <f t="shared" si="5"/>
        <v>25970</v>
      </c>
      <c r="H41" s="49">
        <v>24981</v>
      </c>
      <c r="I41" s="49">
        <v>23337</v>
      </c>
      <c r="J41" s="49">
        <f t="shared" si="6"/>
        <v>48318</v>
      </c>
    </row>
    <row r="42" spans="1:10" ht="18.75" customHeight="1">
      <c r="A42" s="52" t="s">
        <v>95</v>
      </c>
      <c r="B42" s="49">
        <v>24978</v>
      </c>
      <c r="C42" s="49">
        <v>23628</v>
      </c>
      <c r="D42" s="49">
        <f t="shared" si="4"/>
        <v>48606</v>
      </c>
      <c r="E42" s="49">
        <v>16671</v>
      </c>
      <c r="F42" s="49">
        <v>15451</v>
      </c>
      <c r="G42" s="49">
        <f t="shared" si="5"/>
        <v>32122</v>
      </c>
      <c r="H42" s="49">
        <v>31373</v>
      </c>
      <c r="I42" s="72">
        <v>29723</v>
      </c>
      <c r="J42" s="49">
        <f t="shared" si="6"/>
        <v>61096</v>
      </c>
    </row>
    <row r="43" spans="1:10" ht="18.75" customHeight="1">
      <c r="A43" s="47" t="s">
        <v>96</v>
      </c>
      <c r="B43" s="49">
        <v>29254</v>
      </c>
      <c r="C43" s="49">
        <v>27669</v>
      </c>
      <c r="D43" s="49">
        <f t="shared" si="4"/>
        <v>56923</v>
      </c>
      <c r="E43" s="49">
        <v>19703</v>
      </c>
      <c r="F43" s="49">
        <v>18461</v>
      </c>
      <c r="G43" s="49">
        <f t="shared" si="5"/>
        <v>38164</v>
      </c>
      <c r="H43" s="49">
        <v>35955</v>
      </c>
      <c r="I43" s="49">
        <v>34278</v>
      </c>
      <c r="J43" s="49">
        <f t="shared" si="6"/>
        <v>70233</v>
      </c>
    </row>
    <row r="44" spans="1:10" ht="18.75" customHeight="1">
      <c r="A44" s="47" t="s">
        <v>97</v>
      </c>
      <c r="B44" s="49">
        <v>32233</v>
      </c>
      <c r="C44" s="49">
        <v>32435</v>
      </c>
      <c r="D44" s="49">
        <f t="shared" si="4"/>
        <v>64668</v>
      </c>
      <c r="E44" s="49">
        <v>20478</v>
      </c>
      <c r="F44" s="49">
        <v>18550</v>
      </c>
      <c r="G44" s="49">
        <f t="shared" si="5"/>
        <v>39028</v>
      </c>
      <c r="H44" s="49">
        <v>38054</v>
      </c>
      <c r="I44" s="49">
        <v>35295</v>
      </c>
      <c r="J44" s="49">
        <f t="shared" si="6"/>
        <v>73349</v>
      </c>
    </row>
    <row r="45" spans="1:10" ht="18.75" customHeight="1">
      <c r="A45" s="47" t="s">
        <v>98</v>
      </c>
      <c r="B45" s="49">
        <v>33526</v>
      </c>
      <c r="C45" s="49">
        <v>31929</v>
      </c>
      <c r="D45" s="49">
        <f t="shared" si="4"/>
        <v>65455</v>
      </c>
      <c r="E45" s="49">
        <v>18136</v>
      </c>
      <c r="F45" s="49">
        <v>18066</v>
      </c>
      <c r="G45" s="49">
        <f t="shared" si="5"/>
        <v>36202</v>
      </c>
      <c r="H45" s="49">
        <v>36440</v>
      </c>
      <c r="I45" s="49">
        <v>34380</v>
      </c>
      <c r="J45" s="49">
        <f t="shared" si="6"/>
        <v>70820</v>
      </c>
    </row>
    <row r="46" spans="1:10" ht="18.75" customHeight="1">
      <c r="A46" s="47" t="s">
        <v>99</v>
      </c>
      <c r="B46" s="49">
        <v>33589</v>
      </c>
      <c r="C46" s="49">
        <v>32480</v>
      </c>
      <c r="D46" s="49">
        <f t="shared" si="4"/>
        <v>66069</v>
      </c>
      <c r="E46" s="49">
        <v>21351</v>
      </c>
      <c r="F46" s="49">
        <v>20662</v>
      </c>
      <c r="G46" s="49">
        <f t="shared" si="5"/>
        <v>42013</v>
      </c>
      <c r="H46" s="49">
        <v>41884</v>
      </c>
      <c r="I46" s="49">
        <v>40223</v>
      </c>
      <c r="J46" s="49">
        <f t="shared" si="6"/>
        <v>82107</v>
      </c>
    </row>
    <row r="47" spans="1:10" ht="18.75" customHeight="1">
      <c r="A47" s="47" t="s">
        <v>100</v>
      </c>
      <c r="B47" s="49">
        <v>34678</v>
      </c>
      <c r="C47" s="49">
        <v>34161</v>
      </c>
      <c r="D47" s="49">
        <f t="shared" si="4"/>
        <v>68839</v>
      </c>
      <c r="E47" s="49">
        <v>22959</v>
      </c>
      <c r="F47" s="49">
        <v>22264</v>
      </c>
      <c r="G47" s="49">
        <f t="shared" si="5"/>
        <v>45223</v>
      </c>
      <c r="H47" s="49">
        <v>44074</v>
      </c>
      <c r="I47" s="49">
        <v>42144</v>
      </c>
      <c r="J47" s="49">
        <f t="shared" si="6"/>
        <v>86218</v>
      </c>
    </row>
    <row r="48" spans="1:10" ht="18.75" customHeight="1">
      <c r="A48" s="47" t="s">
        <v>101</v>
      </c>
      <c r="B48" s="49">
        <v>34821</v>
      </c>
      <c r="C48" s="49">
        <v>35704</v>
      </c>
      <c r="D48" s="49">
        <f t="shared" si="4"/>
        <v>70525</v>
      </c>
      <c r="E48" s="49">
        <v>22712</v>
      </c>
      <c r="F48" s="49">
        <v>22544</v>
      </c>
      <c r="G48" s="49">
        <f t="shared" si="5"/>
        <v>45256</v>
      </c>
      <c r="H48" s="49">
        <v>43397</v>
      </c>
      <c r="I48" s="49">
        <v>42919</v>
      </c>
      <c r="J48" s="49">
        <f t="shared" si="6"/>
        <v>86316</v>
      </c>
    </row>
    <row r="49" spans="1:10" ht="18.75" customHeight="1">
      <c r="A49" s="47" t="s">
        <v>102</v>
      </c>
      <c r="B49" s="49">
        <v>35798</v>
      </c>
      <c r="C49" s="49">
        <v>38147</v>
      </c>
      <c r="D49" s="49">
        <f t="shared" si="4"/>
        <v>73945</v>
      </c>
      <c r="E49" s="49">
        <v>22595</v>
      </c>
      <c r="F49" s="49">
        <v>23941</v>
      </c>
      <c r="G49" s="49">
        <f t="shared" si="5"/>
        <v>46536</v>
      </c>
      <c r="H49" s="49">
        <v>41754</v>
      </c>
      <c r="I49" s="49">
        <v>42995</v>
      </c>
      <c r="J49" s="49">
        <f t="shared" si="6"/>
        <v>84749</v>
      </c>
    </row>
    <row r="50" spans="1:10" ht="18.75" customHeight="1">
      <c r="A50" s="47" t="s">
        <v>103</v>
      </c>
      <c r="B50" s="49">
        <v>34996</v>
      </c>
      <c r="C50" s="49">
        <v>37461</v>
      </c>
      <c r="D50" s="49">
        <f t="shared" si="4"/>
        <v>72457</v>
      </c>
      <c r="E50" s="49">
        <v>22418</v>
      </c>
      <c r="F50" s="49">
        <v>24437</v>
      </c>
      <c r="G50" s="49">
        <f t="shared" si="5"/>
        <v>46855</v>
      </c>
      <c r="H50" s="49">
        <v>39021</v>
      </c>
      <c r="I50" s="49">
        <v>40917</v>
      </c>
      <c r="J50" s="49">
        <f t="shared" si="6"/>
        <v>79938</v>
      </c>
    </row>
    <row r="51" spans="1:10" ht="18.75" customHeight="1">
      <c r="A51" s="47" t="s">
        <v>104</v>
      </c>
      <c r="B51" s="49">
        <v>29295</v>
      </c>
      <c r="C51" s="49">
        <v>31318</v>
      </c>
      <c r="D51" s="49">
        <f t="shared" si="4"/>
        <v>60613</v>
      </c>
      <c r="E51" s="49">
        <v>19065</v>
      </c>
      <c r="F51" s="49">
        <v>21455</v>
      </c>
      <c r="G51" s="49">
        <f t="shared" si="5"/>
        <v>40520</v>
      </c>
      <c r="H51" s="49">
        <v>33409</v>
      </c>
      <c r="I51" s="49">
        <v>35823</v>
      </c>
      <c r="J51" s="49">
        <f t="shared" si="6"/>
        <v>69232</v>
      </c>
    </row>
    <row r="52" spans="1:10" ht="18.75" customHeight="1">
      <c r="A52" s="47" t="s">
        <v>105</v>
      </c>
      <c r="B52" s="49">
        <v>22443</v>
      </c>
      <c r="C52" s="49">
        <v>24896</v>
      </c>
      <c r="D52" s="49">
        <f t="shared" si="4"/>
        <v>47339</v>
      </c>
      <c r="E52" s="49">
        <v>15636</v>
      </c>
      <c r="F52" s="49">
        <v>17805</v>
      </c>
      <c r="G52" s="49">
        <f t="shared" si="5"/>
        <v>33441</v>
      </c>
      <c r="H52" s="49">
        <v>25483</v>
      </c>
      <c r="I52" s="49">
        <v>27370</v>
      </c>
      <c r="J52" s="49">
        <f t="shared" si="6"/>
        <v>52853</v>
      </c>
    </row>
    <row r="53" spans="1:10" ht="18.75" customHeight="1">
      <c r="A53" s="47" t="s">
        <v>106</v>
      </c>
      <c r="B53" s="49">
        <v>15350</v>
      </c>
      <c r="C53" s="49">
        <v>17470</v>
      </c>
      <c r="D53" s="49">
        <f t="shared" si="4"/>
        <v>32820</v>
      </c>
      <c r="E53" s="49">
        <v>10575</v>
      </c>
      <c r="F53" s="49">
        <v>12323</v>
      </c>
      <c r="G53" s="49">
        <f t="shared" si="5"/>
        <v>22898</v>
      </c>
      <c r="H53" s="49">
        <v>17717</v>
      </c>
      <c r="I53" s="49">
        <v>19703</v>
      </c>
      <c r="J53" s="49">
        <f t="shared" si="6"/>
        <v>37420</v>
      </c>
    </row>
    <row r="54" spans="1:10" ht="18.75" customHeight="1">
      <c r="A54" s="47" t="s">
        <v>107</v>
      </c>
      <c r="B54" s="49">
        <v>11003</v>
      </c>
      <c r="C54" s="49">
        <v>13137</v>
      </c>
      <c r="D54" s="49">
        <f t="shared" si="4"/>
        <v>24140</v>
      </c>
      <c r="E54" s="49">
        <v>7652</v>
      </c>
      <c r="F54" s="49">
        <v>9683</v>
      </c>
      <c r="G54" s="49">
        <f t="shared" si="5"/>
        <v>17335</v>
      </c>
      <c r="H54" s="49">
        <v>12910</v>
      </c>
      <c r="I54" s="72">
        <v>14742</v>
      </c>
      <c r="J54" s="49">
        <f t="shared" si="6"/>
        <v>27652</v>
      </c>
    </row>
    <row r="55" spans="1:10" ht="18.75" customHeight="1">
      <c r="A55" s="47" t="s">
        <v>108</v>
      </c>
      <c r="B55" s="49">
        <v>9305</v>
      </c>
      <c r="C55" s="49">
        <v>11495</v>
      </c>
      <c r="D55" s="49">
        <f t="shared" si="4"/>
        <v>20800</v>
      </c>
      <c r="E55" s="49">
        <v>6640</v>
      </c>
      <c r="F55" s="49">
        <v>8587</v>
      </c>
      <c r="G55" s="49">
        <f t="shared" si="5"/>
        <v>15227</v>
      </c>
      <c r="H55" s="49">
        <v>10182</v>
      </c>
      <c r="I55" s="49">
        <v>12529</v>
      </c>
      <c r="J55" s="49">
        <f t="shared" si="6"/>
        <v>22711</v>
      </c>
    </row>
    <row r="56" spans="1:10" ht="18.75" customHeight="1">
      <c r="A56" s="47" t="s">
        <v>109</v>
      </c>
      <c r="B56" s="49">
        <v>5813</v>
      </c>
      <c r="C56" s="49">
        <v>8191</v>
      </c>
      <c r="D56" s="49">
        <f t="shared" si="4"/>
        <v>14004</v>
      </c>
      <c r="E56" s="49">
        <v>4384</v>
      </c>
      <c r="F56" s="49">
        <v>6182</v>
      </c>
      <c r="G56" s="49">
        <f t="shared" si="5"/>
        <v>10566</v>
      </c>
      <c r="H56" s="49">
        <v>6719</v>
      </c>
      <c r="I56" s="49">
        <v>9161</v>
      </c>
      <c r="J56" s="49">
        <f t="shared" si="6"/>
        <v>15880</v>
      </c>
    </row>
    <row r="57" spans="1:10" ht="18.75" customHeight="1">
      <c r="A57" s="47" t="s">
        <v>110</v>
      </c>
      <c r="B57" s="49">
        <v>3184</v>
      </c>
      <c r="C57" s="49">
        <v>4985</v>
      </c>
      <c r="D57" s="49">
        <f t="shared" si="4"/>
        <v>8169</v>
      </c>
      <c r="E57" s="49">
        <v>2377</v>
      </c>
      <c r="F57" s="49">
        <v>3844</v>
      </c>
      <c r="G57" s="49">
        <f t="shared" si="5"/>
        <v>6221</v>
      </c>
      <c r="H57" s="49">
        <v>3847</v>
      </c>
      <c r="I57" s="49">
        <v>5364</v>
      </c>
      <c r="J57" s="49">
        <f t="shared" si="6"/>
        <v>9211</v>
      </c>
    </row>
    <row r="58" spans="1:10" ht="18.75" customHeight="1">
      <c r="A58" s="47" t="s">
        <v>111</v>
      </c>
      <c r="B58" s="49">
        <v>1229</v>
      </c>
      <c r="C58" s="49">
        <v>2108</v>
      </c>
      <c r="D58" s="49">
        <f t="shared" si="4"/>
        <v>3337</v>
      </c>
      <c r="E58" s="49">
        <v>837</v>
      </c>
      <c r="F58" s="49">
        <v>1498</v>
      </c>
      <c r="G58" s="49">
        <f t="shared" si="5"/>
        <v>2335</v>
      </c>
      <c r="H58" s="49">
        <v>1648</v>
      </c>
      <c r="I58" s="49">
        <v>2437</v>
      </c>
      <c r="J58" s="49">
        <f t="shared" si="6"/>
        <v>4085</v>
      </c>
    </row>
    <row r="59" spans="1:10" ht="18.75" customHeight="1">
      <c r="A59" s="47" t="s">
        <v>112</v>
      </c>
      <c r="B59" s="49">
        <v>399</v>
      </c>
      <c r="C59" s="49">
        <v>679</v>
      </c>
      <c r="D59" s="49">
        <f t="shared" si="4"/>
        <v>1078</v>
      </c>
      <c r="E59" s="49">
        <v>276</v>
      </c>
      <c r="F59" s="49">
        <v>541</v>
      </c>
      <c r="G59" s="49">
        <f t="shared" si="5"/>
        <v>817</v>
      </c>
      <c r="H59" s="49">
        <v>590</v>
      </c>
      <c r="I59" s="49">
        <v>953</v>
      </c>
      <c r="J59" s="49">
        <f t="shared" si="6"/>
        <v>1543</v>
      </c>
    </row>
    <row r="60" spans="1:10" ht="18.75" customHeight="1">
      <c r="A60" s="47" t="s">
        <v>113</v>
      </c>
      <c r="B60" s="49">
        <v>119</v>
      </c>
      <c r="C60" s="72">
        <v>181</v>
      </c>
      <c r="D60" s="49">
        <f t="shared" si="4"/>
        <v>300</v>
      </c>
      <c r="E60" s="49">
        <v>83</v>
      </c>
      <c r="F60" s="49">
        <v>151</v>
      </c>
      <c r="G60" s="49">
        <f t="shared" si="5"/>
        <v>234</v>
      </c>
      <c r="H60" s="49">
        <v>195</v>
      </c>
      <c r="I60" s="49">
        <v>299</v>
      </c>
      <c r="J60" s="49">
        <f t="shared" si="6"/>
        <v>494</v>
      </c>
    </row>
    <row r="61" spans="1:10" ht="18.75" customHeight="1">
      <c r="A61" s="47" t="s">
        <v>114</v>
      </c>
      <c r="B61" s="49">
        <v>30</v>
      </c>
      <c r="C61" s="49">
        <v>47</v>
      </c>
      <c r="D61" s="49">
        <f t="shared" si="4"/>
        <v>77</v>
      </c>
      <c r="E61" s="49">
        <v>39</v>
      </c>
      <c r="F61" s="49">
        <v>58</v>
      </c>
      <c r="G61" s="49">
        <f t="shared" si="5"/>
        <v>97</v>
      </c>
      <c r="H61" s="49">
        <v>119</v>
      </c>
      <c r="I61" s="49">
        <v>134</v>
      </c>
      <c r="J61" s="49">
        <f t="shared" si="6"/>
        <v>253</v>
      </c>
    </row>
    <row r="62" spans="1:10" ht="18.75" customHeight="1">
      <c r="A62" s="47" t="s">
        <v>115</v>
      </c>
      <c r="B62" s="49">
        <f aca="true" t="shared" si="7" ref="B62:J62">SUM(B41:B61)+B36</f>
        <v>416443</v>
      </c>
      <c r="C62" s="49">
        <f t="shared" si="7"/>
        <v>431184</v>
      </c>
      <c r="D62" s="49">
        <f t="shared" si="7"/>
        <v>847627</v>
      </c>
      <c r="E62" s="49">
        <f t="shared" si="7"/>
        <v>271012</v>
      </c>
      <c r="F62" s="49">
        <f t="shared" si="7"/>
        <v>281930</v>
      </c>
      <c r="G62" s="49">
        <f t="shared" si="7"/>
        <v>552942</v>
      </c>
      <c r="H62" s="49">
        <f t="shared" si="7"/>
        <v>495457</v>
      </c>
      <c r="I62" s="49">
        <f t="shared" si="7"/>
        <v>500121</v>
      </c>
      <c r="J62" s="49">
        <f t="shared" si="7"/>
        <v>995578</v>
      </c>
    </row>
    <row r="63" ht="20.25" customHeight="1">
      <c r="A63" s="75" t="s">
        <v>148</v>
      </c>
    </row>
    <row r="64" ht="18.75" customHeight="1">
      <c r="A64" s="75" t="s">
        <v>149</v>
      </c>
    </row>
    <row r="65" spans="2:10" ht="18.75" customHeight="1">
      <c r="B65" s="43"/>
      <c r="C65" s="44" t="s">
        <v>128</v>
      </c>
      <c r="D65" s="46"/>
      <c r="G65"/>
      <c r="H65"/>
      <c r="I65"/>
      <c r="J65"/>
    </row>
    <row r="66" spans="1:10" ht="18.75" customHeight="1">
      <c r="A66" s="47" t="s">
        <v>93</v>
      </c>
      <c r="B66" s="48" t="s">
        <v>1</v>
      </c>
      <c r="C66" s="48" t="s">
        <v>2</v>
      </c>
      <c r="D66" s="48" t="s">
        <v>3</v>
      </c>
      <c r="G66"/>
      <c r="H66"/>
      <c r="I66"/>
      <c r="J66"/>
    </row>
    <row r="67" spans="1:10" ht="18.75" customHeight="1">
      <c r="A67" s="47">
        <v>0</v>
      </c>
      <c r="B67" s="49">
        <f aca="true" t="shared" si="8" ref="B67:B92">B5+E5+H5+B36+E36+H36</f>
        <v>19926</v>
      </c>
      <c r="C67" s="49">
        <f aca="true" t="shared" si="9" ref="C67:C92">C5+F5+I5+C36+F36+I36</f>
        <v>18746</v>
      </c>
      <c r="D67" s="49">
        <f aca="true" t="shared" si="10" ref="D67:D92">SUM(B67:C67)</f>
        <v>38672</v>
      </c>
      <c r="F67"/>
      <c r="G67"/>
      <c r="H67"/>
      <c r="I67"/>
      <c r="J67"/>
    </row>
    <row r="68" spans="1:10" ht="18.75" customHeight="1">
      <c r="A68" s="32">
        <v>1</v>
      </c>
      <c r="B68" s="49">
        <f t="shared" si="8"/>
        <v>21072</v>
      </c>
      <c r="C68" s="49">
        <f t="shared" si="9"/>
        <v>19635</v>
      </c>
      <c r="D68" s="49">
        <f>SUM(B68:C68)</f>
        <v>40707</v>
      </c>
      <c r="F68"/>
      <c r="G68"/>
      <c r="H68"/>
      <c r="I68"/>
      <c r="J68"/>
    </row>
    <row r="69" spans="1:10" ht="18.75" customHeight="1">
      <c r="A69" s="32">
        <v>2</v>
      </c>
      <c r="B69" s="49">
        <f t="shared" si="8"/>
        <v>21816</v>
      </c>
      <c r="C69" s="49">
        <f t="shared" si="9"/>
        <v>20483</v>
      </c>
      <c r="D69" s="49">
        <f>SUM(B69:C69)</f>
        <v>42299</v>
      </c>
      <c r="F69"/>
      <c r="G69"/>
      <c r="H69"/>
      <c r="I69"/>
      <c r="J69"/>
    </row>
    <row r="70" spans="1:10" ht="18.75" customHeight="1">
      <c r="A70" s="32">
        <v>3</v>
      </c>
      <c r="B70" s="49">
        <f t="shared" si="8"/>
        <v>22198</v>
      </c>
      <c r="C70" s="49">
        <f t="shared" si="9"/>
        <v>20823</v>
      </c>
      <c r="D70" s="49">
        <f>SUM(B70:C70)</f>
        <v>43021</v>
      </c>
      <c r="F70"/>
      <c r="G70"/>
      <c r="H70"/>
      <c r="I70"/>
      <c r="J70"/>
    </row>
    <row r="71" spans="1:10" ht="18.75" customHeight="1">
      <c r="A71" s="32">
        <v>4</v>
      </c>
      <c r="B71" s="49">
        <f t="shared" si="8"/>
        <v>22302</v>
      </c>
      <c r="C71" s="49">
        <f t="shared" si="9"/>
        <v>20816</v>
      </c>
      <c r="D71" s="49">
        <f>SUM(B71:C71)</f>
        <v>43118</v>
      </c>
      <c r="F71"/>
      <c r="G71"/>
      <c r="H71"/>
      <c r="I71"/>
      <c r="J71"/>
    </row>
    <row r="72" spans="1:10" ht="18.75" customHeight="1">
      <c r="A72" s="51" t="s">
        <v>94</v>
      </c>
      <c r="B72" s="49">
        <f t="shared" si="8"/>
        <v>87388</v>
      </c>
      <c r="C72" s="49">
        <f t="shared" si="9"/>
        <v>81757</v>
      </c>
      <c r="D72" s="49">
        <f t="shared" si="10"/>
        <v>169145</v>
      </c>
      <c r="F72"/>
      <c r="G72"/>
      <c r="H72"/>
      <c r="I72"/>
      <c r="J72"/>
    </row>
    <row r="73" spans="1:10" ht="18.75" customHeight="1">
      <c r="A73" s="52" t="s">
        <v>95</v>
      </c>
      <c r="B73" s="49">
        <f t="shared" si="8"/>
        <v>111029</v>
      </c>
      <c r="C73" s="49">
        <f t="shared" si="9"/>
        <v>104566</v>
      </c>
      <c r="D73" s="49">
        <f t="shared" si="10"/>
        <v>215595</v>
      </c>
      <c r="F73"/>
      <c r="G73"/>
      <c r="H73"/>
      <c r="I73"/>
      <c r="J73"/>
    </row>
    <row r="74" spans="1:10" ht="18.75" customHeight="1">
      <c r="A74" s="47" t="s">
        <v>96</v>
      </c>
      <c r="B74" s="49">
        <f t="shared" si="8"/>
        <v>132105</v>
      </c>
      <c r="C74" s="49">
        <f t="shared" si="9"/>
        <v>125485</v>
      </c>
      <c r="D74" s="49">
        <f t="shared" si="10"/>
        <v>257590</v>
      </c>
      <c r="F74"/>
      <c r="G74"/>
      <c r="H74"/>
      <c r="I74"/>
      <c r="J74"/>
    </row>
    <row r="75" spans="1:10" ht="18.75" customHeight="1">
      <c r="A75" s="47" t="s">
        <v>97</v>
      </c>
      <c r="B75" s="49">
        <f t="shared" si="8"/>
        <v>142767</v>
      </c>
      <c r="C75" s="49">
        <f t="shared" si="9"/>
        <v>135111</v>
      </c>
      <c r="D75" s="49">
        <f t="shared" si="10"/>
        <v>277878</v>
      </c>
      <c r="F75"/>
      <c r="G75"/>
      <c r="H75"/>
      <c r="I75"/>
      <c r="J75"/>
    </row>
    <row r="76" spans="1:10" ht="18.75" customHeight="1">
      <c r="A76" s="47" t="s">
        <v>98</v>
      </c>
      <c r="B76" s="49">
        <f t="shared" si="8"/>
        <v>137794</v>
      </c>
      <c r="C76" s="49">
        <f t="shared" si="9"/>
        <v>132007</v>
      </c>
      <c r="D76" s="49">
        <f t="shared" si="10"/>
        <v>269801</v>
      </c>
      <c r="F76"/>
      <c r="G76"/>
      <c r="H76"/>
      <c r="I76"/>
      <c r="J76"/>
    </row>
    <row r="77" spans="1:10" ht="18.75" customHeight="1">
      <c r="A77" s="47" t="s">
        <v>99</v>
      </c>
      <c r="B77" s="49">
        <f t="shared" si="8"/>
        <v>150730</v>
      </c>
      <c r="C77" s="49">
        <f t="shared" si="9"/>
        <v>145056</v>
      </c>
      <c r="D77" s="49">
        <f t="shared" si="10"/>
        <v>295786</v>
      </c>
      <c r="F77"/>
      <c r="G77"/>
      <c r="H77"/>
      <c r="I77"/>
      <c r="J77"/>
    </row>
    <row r="78" spans="1:10" ht="18.75" customHeight="1">
      <c r="A78" s="47" t="s">
        <v>100</v>
      </c>
      <c r="B78" s="49">
        <f t="shared" si="8"/>
        <v>155290</v>
      </c>
      <c r="C78" s="49">
        <f t="shared" si="9"/>
        <v>150511</v>
      </c>
      <c r="D78" s="49">
        <f t="shared" si="10"/>
        <v>305801</v>
      </c>
      <c r="F78"/>
      <c r="G78"/>
      <c r="H78"/>
      <c r="I78"/>
      <c r="J78"/>
    </row>
    <row r="79" spans="1:10" ht="18.75" customHeight="1">
      <c r="A79" s="47" t="s">
        <v>101</v>
      </c>
      <c r="B79" s="49">
        <f t="shared" si="8"/>
        <v>156277</v>
      </c>
      <c r="C79" s="49">
        <f t="shared" si="9"/>
        <v>156879</v>
      </c>
      <c r="D79" s="49">
        <f t="shared" si="10"/>
        <v>313156</v>
      </c>
      <c r="F79"/>
      <c r="G79"/>
      <c r="H79"/>
      <c r="I79"/>
      <c r="J79"/>
    </row>
    <row r="80" spans="1:10" ht="18.75" customHeight="1">
      <c r="A80" s="47" t="s">
        <v>102</v>
      </c>
      <c r="B80" s="49">
        <f t="shared" si="8"/>
        <v>160935</v>
      </c>
      <c r="C80" s="49">
        <f t="shared" si="9"/>
        <v>169260</v>
      </c>
      <c r="D80" s="49">
        <f t="shared" si="10"/>
        <v>330195</v>
      </c>
      <c r="F80"/>
      <c r="G80"/>
      <c r="H80"/>
      <c r="I80"/>
      <c r="J80"/>
    </row>
    <row r="81" spans="1:10" ht="18.75" customHeight="1">
      <c r="A81" s="47" t="s">
        <v>103</v>
      </c>
      <c r="B81" s="49">
        <f t="shared" si="8"/>
        <v>158196</v>
      </c>
      <c r="C81" s="49">
        <f t="shared" si="9"/>
        <v>167535</v>
      </c>
      <c r="D81" s="49">
        <f t="shared" si="10"/>
        <v>325731</v>
      </c>
      <c r="F81"/>
      <c r="G81"/>
      <c r="H81"/>
      <c r="I81"/>
      <c r="J81"/>
    </row>
    <row r="82" spans="1:10" ht="18.75" customHeight="1">
      <c r="A82" s="47" t="s">
        <v>104</v>
      </c>
      <c r="B82" s="49">
        <f t="shared" si="8"/>
        <v>136798</v>
      </c>
      <c r="C82" s="49">
        <f t="shared" si="9"/>
        <v>146694</v>
      </c>
      <c r="D82" s="49">
        <f t="shared" si="10"/>
        <v>283492</v>
      </c>
      <c r="F82"/>
      <c r="G82"/>
      <c r="H82"/>
      <c r="I82"/>
      <c r="J82"/>
    </row>
    <row r="83" spans="1:10" ht="18.75" customHeight="1">
      <c r="A83" s="47" t="s">
        <v>105</v>
      </c>
      <c r="B83" s="49">
        <f t="shared" si="8"/>
        <v>106093</v>
      </c>
      <c r="C83" s="49">
        <f t="shared" si="9"/>
        <v>114961</v>
      </c>
      <c r="D83" s="49">
        <f t="shared" si="10"/>
        <v>221054</v>
      </c>
      <c r="F83"/>
      <c r="G83"/>
      <c r="H83"/>
      <c r="I83"/>
      <c r="J83"/>
    </row>
    <row r="84" spans="1:10" ht="18.75" customHeight="1">
      <c r="A84" s="47" t="s">
        <v>106</v>
      </c>
      <c r="B84" s="49">
        <f t="shared" si="8"/>
        <v>72111</v>
      </c>
      <c r="C84" s="49">
        <f t="shared" si="9"/>
        <v>80424</v>
      </c>
      <c r="D84" s="49">
        <f t="shared" si="10"/>
        <v>152535</v>
      </c>
      <c r="F84"/>
      <c r="G84"/>
      <c r="H84"/>
      <c r="I84"/>
      <c r="J84"/>
    </row>
    <row r="85" spans="1:10" ht="18.75" customHeight="1">
      <c r="A85" s="47" t="s">
        <v>107</v>
      </c>
      <c r="B85" s="49">
        <f t="shared" si="8"/>
        <v>53101</v>
      </c>
      <c r="C85" s="49">
        <f t="shared" si="9"/>
        <v>61657</v>
      </c>
      <c r="D85" s="49">
        <f t="shared" si="10"/>
        <v>114758</v>
      </c>
      <c r="F85"/>
      <c r="G85"/>
      <c r="H85"/>
      <c r="I85"/>
      <c r="J85"/>
    </row>
    <row r="86" spans="1:10" ht="18.75" customHeight="1">
      <c r="A86" s="47" t="s">
        <v>108</v>
      </c>
      <c r="B86" s="49">
        <f t="shared" si="8"/>
        <v>42869</v>
      </c>
      <c r="C86" s="49">
        <f t="shared" si="9"/>
        <v>53362</v>
      </c>
      <c r="D86" s="49">
        <f t="shared" si="10"/>
        <v>96231</v>
      </c>
      <c r="F86"/>
      <c r="G86"/>
      <c r="H86"/>
      <c r="I86"/>
      <c r="J86"/>
    </row>
    <row r="87" spans="1:10" ht="18.75" customHeight="1">
      <c r="A87" s="47" t="s">
        <v>109</v>
      </c>
      <c r="B87" s="49">
        <f t="shared" si="8"/>
        <v>28739</v>
      </c>
      <c r="C87" s="49">
        <f t="shared" si="9"/>
        <v>39335</v>
      </c>
      <c r="D87" s="49">
        <f t="shared" si="10"/>
        <v>68074</v>
      </c>
      <c r="F87"/>
      <c r="G87"/>
      <c r="H87"/>
      <c r="I87"/>
      <c r="J87"/>
    </row>
    <row r="88" spans="1:10" ht="18.75" customHeight="1">
      <c r="A88" s="47" t="s">
        <v>110</v>
      </c>
      <c r="B88" s="49">
        <f t="shared" si="8"/>
        <v>15543</v>
      </c>
      <c r="C88" s="49">
        <f t="shared" si="9"/>
        <v>22624</v>
      </c>
      <c r="D88" s="49">
        <f t="shared" si="10"/>
        <v>38167</v>
      </c>
      <c r="F88"/>
      <c r="G88"/>
      <c r="H88"/>
      <c r="I88"/>
      <c r="J88"/>
    </row>
    <row r="89" spans="1:10" ht="18.75" customHeight="1">
      <c r="A89" s="47" t="s">
        <v>111</v>
      </c>
      <c r="B89" s="49">
        <f t="shared" si="8"/>
        <v>6055</v>
      </c>
      <c r="C89" s="49">
        <f t="shared" si="9"/>
        <v>9475</v>
      </c>
      <c r="D89" s="49">
        <f t="shared" si="10"/>
        <v>15530</v>
      </c>
      <c r="F89"/>
      <c r="G89"/>
      <c r="H89"/>
      <c r="I89"/>
      <c r="J89"/>
    </row>
    <row r="90" spans="1:10" ht="18.75" customHeight="1">
      <c r="A90" s="47" t="s">
        <v>112</v>
      </c>
      <c r="B90" s="49">
        <f t="shared" si="8"/>
        <v>1882</v>
      </c>
      <c r="C90" s="49">
        <f t="shared" si="9"/>
        <v>3306</v>
      </c>
      <c r="D90" s="49">
        <f t="shared" si="10"/>
        <v>5188</v>
      </c>
      <c r="F90"/>
      <c r="G90"/>
      <c r="H90"/>
      <c r="I90"/>
      <c r="J90"/>
    </row>
    <row r="91" spans="1:10" ht="18.75" customHeight="1">
      <c r="A91" s="47" t="s">
        <v>113</v>
      </c>
      <c r="B91" s="49">
        <f t="shared" si="8"/>
        <v>536</v>
      </c>
      <c r="C91" s="49">
        <f t="shared" si="9"/>
        <v>907</v>
      </c>
      <c r="D91" s="49">
        <f t="shared" si="10"/>
        <v>1443</v>
      </c>
      <c r="F91"/>
      <c r="G91"/>
      <c r="H91"/>
      <c r="I91"/>
      <c r="J91"/>
    </row>
    <row r="92" spans="1:10" ht="18.75" customHeight="1">
      <c r="A92" s="47" t="s">
        <v>114</v>
      </c>
      <c r="B92" s="49">
        <f t="shared" si="8"/>
        <v>218</v>
      </c>
      <c r="C92" s="49">
        <f t="shared" si="9"/>
        <v>304</v>
      </c>
      <c r="D92" s="49">
        <f t="shared" si="10"/>
        <v>522</v>
      </c>
      <c r="F92"/>
      <c r="G92"/>
      <c r="H92"/>
      <c r="I92"/>
      <c r="J92"/>
    </row>
    <row r="93" spans="1:10" ht="18.75" customHeight="1">
      <c r="A93" s="47" t="s">
        <v>115</v>
      </c>
      <c r="B93" s="49">
        <f>SUM(B72:B92)+B67</f>
        <v>1876382</v>
      </c>
      <c r="C93" s="49">
        <f>SUM(C72:C92)+C67</f>
        <v>1919962</v>
      </c>
      <c r="D93" s="49">
        <f>SUM(D72:D92)+D67</f>
        <v>3796344</v>
      </c>
      <c r="F93"/>
      <c r="G93"/>
      <c r="H93"/>
      <c r="I93"/>
      <c r="J93"/>
    </row>
    <row r="94" spans="8:10" ht="18.75" customHeight="1">
      <c r="H94"/>
      <c r="I94"/>
      <c r="J94"/>
    </row>
    <row r="95" spans="8:10" ht="18.75" customHeight="1">
      <c r="H95"/>
      <c r="I95"/>
      <c r="J95"/>
    </row>
    <row r="96" s="5" customFormat="1" ht="24">
      <c r="A96" s="5" t="s">
        <v>91</v>
      </c>
    </row>
    <row r="97" s="5" customFormat="1" ht="24">
      <c r="A97" s="5" t="s">
        <v>90</v>
      </c>
    </row>
    <row r="98" s="5" customFormat="1" ht="24"/>
    <row r="99" s="5" customFormat="1" ht="24">
      <c r="A99" s="5" t="s">
        <v>161</v>
      </c>
    </row>
  </sheetData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1">
      <selection activeCell="F103" sqref="F103"/>
    </sheetView>
  </sheetViews>
  <sheetFormatPr defaultColWidth="9.140625" defaultRowHeight="18.75" customHeight="1"/>
  <cols>
    <col min="1" max="1" width="11.00390625" style="0" customWidth="1"/>
    <col min="2" max="2" width="12.421875" style="42" customWidth="1"/>
    <col min="3" max="3" width="13.421875" style="42" customWidth="1"/>
    <col min="4" max="4" width="13.28125" style="42" customWidth="1"/>
    <col min="5" max="5" width="12.421875" style="42" customWidth="1"/>
    <col min="6" max="6" width="12.7109375" style="42" customWidth="1"/>
    <col min="7" max="7" width="12.8515625" style="42" customWidth="1"/>
    <col min="8" max="8" width="12.28125" style="42" customWidth="1"/>
    <col min="9" max="9" width="13.00390625" style="42" customWidth="1"/>
    <col min="10" max="10" width="12.140625" style="42" customWidth="1"/>
  </cols>
  <sheetData>
    <row r="1" spans="1:2" ht="20.25" customHeight="1">
      <c r="A1" s="75" t="s">
        <v>148</v>
      </c>
      <c r="B1" s="76"/>
    </row>
    <row r="2" ht="18.75" customHeight="1">
      <c r="A2" s="75" t="s">
        <v>150</v>
      </c>
    </row>
    <row r="3" spans="2:10" ht="18.75" customHeight="1">
      <c r="B3" s="43"/>
      <c r="C3" s="44" t="s">
        <v>16</v>
      </c>
      <c r="D3" s="45"/>
      <c r="E3" s="43"/>
      <c r="F3" s="44" t="s">
        <v>17</v>
      </c>
      <c r="G3" s="45"/>
      <c r="H3" s="43"/>
      <c r="I3" s="44" t="s">
        <v>18</v>
      </c>
      <c r="J3" s="46"/>
    </row>
    <row r="4" spans="1:10" ht="18.75" customHeight="1">
      <c r="A4" s="47" t="s">
        <v>93</v>
      </c>
      <c r="B4" s="48" t="s">
        <v>1</v>
      </c>
      <c r="C4" s="48" t="s">
        <v>2</v>
      </c>
      <c r="D4" s="48" t="s">
        <v>3</v>
      </c>
      <c r="E4" s="48" t="s">
        <v>1</v>
      </c>
      <c r="F4" s="48" t="s">
        <v>2</v>
      </c>
      <c r="G4" s="48" t="s">
        <v>3</v>
      </c>
      <c r="H4" s="48" t="s">
        <v>1</v>
      </c>
      <c r="I4" s="48" t="s">
        <v>2</v>
      </c>
      <c r="J4" s="48" t="s">
        <v>3</v>
      </c>
    </row>
    <row r="5" spans="1:10" ht="18.75" customHeight="1">
      <c r="A5" s="80" t="s">
        <v>121</v>
      </c>
      <c r="B5" s="49">
        <v>8377</v>
      </c>
      <c r="C5" s="49">
        <v>7848</v>
      </c>
      <c r="D5" s="49">
        <f aca="true" t="shared" si="0" ref="D5:D30">SUM(B5:C5)</f>
        <v>16225</v>
      </c>
      <c r="E5" s="49">
        <v>1816</v>
      </c>
      <c r="F5" s="49">
        <v>1640</v>
      </c>
      <c r="G5" s="49">
        <f aca="true" t="shared" si="1" ref="G5:G30">SUM(E5:F5)</f>
        <v>3456</v>
      </c>
      <c r="H5" s="49">
        <v>3025</v>
      </c>
      <c r="I5" s="49">
        <v>2836</v>
      </c>
      <c r="J5" s="49">
        <f aca="true" t="shared" si="2" ref="J5:J30">SUM(H5:I5)</f>
        <v>5861</v>
      </c>
    </row>
    <row r="6" spans="1:10" ht="18.75" customHeight="1">
      <c r="A6" s="32">
        <v>1</v>
      </c>
      <c r="B6" s="49">
        <v>8645</v>
      </c>
      <c r="C6" s="49">
        <v>8019</v>
      </c>
      <c r="D6" s="49">
        <f t="shared" si="0"/>
        <v>16664</v>
      </c>
      <c r="E6" s="49">
        <v>1825</v>
      </c>
      <c r="F6" s="49">
        <v>1688</v>
      </c>
      <c r="G6" s="49">
        <f t="shared" si="1"/>
        <v>3513</v>
      </c>
      <c r="H6" s="49">
        <v>3152</v>
      </c>
      <c r="I6" s="49">
        <v>2984</v>
      </c>
      <c r="J6" s="49">
        <f t="shared" si="2"/>
        <v>6136</v>
      </c>
    </row>
    <row r="7" spans="1:10" ht="18.75" customHeight="1">
      <c r="A7" s="32">
        <v>2</v>
      </c>
      <c r="B7" s="49">
        <v>8857</v>
      </c>
      <c r="C7" s="49">
        <v>8133</v>
      </c>
      <c r="D7" s="49">
        <f t="shared" si="0"/>
        <v>16990</v>
      </c>
      <c r="E7" s="49">
        <v>1847</v>
      </c>
      <c r="F7" s="49">
        <v>1741</v>
      </c>
      <c r="G7" s="49">
        <f t="shared" si="1"/>
        <v>3588</v>
      </c>
      <c r="H7" s="49">
        <v>3218</v>
      </c>
      <c r="I7" s="49">
        <v>3126</v>
      </c>
      <c r="J7" s="49">
        <f t="shared" si="2"/>
        <v>6344</v>
      </c>
    </row>
    <row r="8" spans="1:10" ht="18.75" customHeight="1">
      <c r="A8" s="32">
        <v>3</v>
      </c>
      <c r="B8" s="49">
        <v>9066</v>
      </c>
      <c r="C8" s="49">
        <v>8248</v>
      </c>
      <c r="D8" s="49">
        <f t="shared" si="0"/>
        <v>17314</v>
      </c>
      <c r="E8" s="49">
        <v>1915</v>
      </c>
      <c r="F8" s="49">
        <v>1770</v>
      </c>
      <c r="G8" s="49">
        <f t="shared" si="1"/>
        <v>3685</v>
      </c>
      <c r="H8" s="49">
        <v>3330</v>
      </c>
      <c r="I8" s="49">
        <v>3176</v>
      </c>
      <c r="J8" s="49">
        <f t="shared" si="2"/>
        <v>6506</v>
      </c>
    </row>
    <row r="9" spans="1:10" ht="18.75" customHeight="1">
      <c r="A9" s="32">
        <v>4</v>
      </c>
      <c r="B9" s="49">
        <v>9098</v>
      </c>
      <c r="C9" s="49">
        <v>8429</v>
      </c>
      <c r="D9" s="49">
        <f t="shared" si="0"/>
        <v>17527</v>
      </c>
      <c r="E9" s="49">
        <v>1958</v>
      </c>
      <c r="F9" s="49">
        <v>1842</v>
      </c>
      <c r="G9" s="49">
        <f t="shared" si="1"/>
        <v>3800</v>
      </c>
      <c r="H9" s="49">
        <v>3494</v>
      </c>
      <c r="I9" s="49">
        <v>3226</v>
      </c>
      <c r="J9" s="49">
        <f t="shared" si="2"/>
        <v>6720</v>
      </c>
    </row>
    <row r="10" spans="1:10" ht="18.75" customHeight="1">
      <c r="A10" s="80" t="s">
        <v>94</v>
      </c>
      <c r="B10" s="49">
        <v>35666</v>
      </c>
      <c r="C10" s="49">
        <v>32829</v>
      </c>
      <c r="D10" s="49">
        <f t="shared" si="0"/>
        <v>68495</v>
      </c>
      <c r="E10" s="49">
        <v>7545</v>
      </c>
      <c r="F10" s="49">
        <v>7041</v>
      </c>
      <c r="G10" s="49">
        <f t="shared" si="1"/>
        <v>14586</v>
      </c>
      <c r="H10" s="49">
        <v>13194</v>
      </c>
      <c r="I10" s="49">
        <v>12512</v>
      </c>
      <c r="J10" s="49">
        <f t="shared" si="2"/>
        <v>25706</v>
      </c>
    </row>
    <row r="11" spans="1:10" ht="18.75" customHeight="1">
      <c r="A11" s="80" t="s">
        <v>95</v>
      </c>
      <c r="B11" s="49">
        <v>46248</v>
      </c>
      <c r="C11" s="49">
        <v>43454</v>
      </c>
      <c r="D11" s="49">
        <f t="shared" si="0"/>
        <v>89702</v>
      </c>
      <c r="E11" s="49">
        <v>9694</v>
      </c>
      <c r="F11" s="49">
        <v>9284</v>
      </c>
      <c r="G11" s="49">
        <f t="shared" si="1"/>
        <v>18978</v>
      </c>
      <c r="H11" s="49">
        <v>17723</v>
      </c>
      <c r="I11" s="49">
        <v>17086</v>
      </c>
      <c r="J11" s="49">
        <f t="shared" si="2"/>
        <v>34809</v>
      </c>
    </row>
    <row r="12" spans="1:10" ht="18.75" customHeight="1">
      <c r="A12" s="81" t="s">
        <v>96</v>
      </c>
      <c r="B12" s="49">
        <v>53725</v>
      </c>
      <c r="C12" s="49">
        <v>51121</v>
      </c>
      <c r="D12" s="49">
        <f t="shared" si="0"/>
        <v>104846</v>
      </c>
      <c r="E12" s="49">
        <v>11970</v>
      </c>
      <c r="F12" s="49">
        <v>11432</v>
      </c>
      <c r="G12" s="49">
        <f t="shared" si="1"/>
        <v>23402</v>
      </c>
      <c r="H12" s="49">
        <v>23986</v>
      </c>
      <c r="I12" s="49">
        <v>22805</v>
      </c>
      <c r="J12" s="49">
        <f t="shared" si="2"/>
        <v>46791</v>
      </c>
    </row>
    <row r="13" spans="1:10" ht="18.75" customHeight="1">
      <c r="A13" s="81" t="s">
        <v>97</v>
      </c>
      <c r="B13" s="49">
        <v>62710</v>
      </c>
      <c r="C13" s="49">
        <v>60759</v>
      </c>
      <c r="D13" s="49">
        <f t="shared" si="0"/>
        <v>123469</v>
      </c>
      <c r="E13" s="49">
        <v>14488</v>
      </c>
      <c r="F13" s="49">
        <v>13860</v>
      </c>
      <c r="G13" s="49">
        <f t="shared" si="1"/>
        <v>28348</v>
      </c>
      <c r="H13" s="49">
        <v>28752</v>
      </c>
      <c r="I13" s="49">
        <v>26689</v>
      </c>
      <c r="J13" s="49">
        <f t="shared" si="2"/>
        <v>55441</v>
      </c>
    </row>
    <row r="14" spans="1:10" ht="18.75" customHeight="1">
      <c r="A14" s="81" t="s">
        <v>98</v>
      </c>
      <c r="B14" s="49">
        <v>62357</v>
      </c>
      <c r="C14" s="49">
        <v>62448</v>
      </c>
      <c r="D14" s="49">
        <f t="shared" si="0"/>
        <v>124805</v>
      </c>
      <c r="E14" s="49">
        <v>13536</v>
      </c>
      <c r="F14" s="49">
        <v>13661</v>
      </c>
      <c r="G14" s="49">
        <f t="shared" si="1"/>
        <v>27197</v>
      </c>
      <c r="H14" s="49">
        <v>26886</v>
      </c>
      <c r="I14" s="49">
        <v>26595</v>
      </c>
      <c r="J14" s="49">
        <f t="shared" si="2"/>
        <v>53481</v>
      </c>
    </row>
    <row r="15" spans="1:10" ht="18.75" customHeight="1">
      <c r="A15" s="81" t="s">
        <v>99</v>
      </c>
      <c r="B15" s="49">
        <v>65196</v>
      </c>
      <c r="C15" s="49">
        <v>63924</v>
      </c>
      <c r="D15" s="49">
        <f t="shared" si="0"/>
        <v>129120</v>
      </c>
      <c r="E15" s="49">
        <v>15330</v>
      </c>
      <c r="F15" s="49">
        <v>15545</v>
      </c>
      <c r="G15" s="49">
        <f t="shared" si="1"/>
        <v>30875</v>
      </c>
      <c r="H15" s="49">
        <v>27570</v>
      </c>
      <c r="I15" s="49">
        <v>26775</v>
      </c>
      <c r="J15" s="49">
        <f t="shared" si="2"/>
        <v>54345</v>
      </c>
    </row>
    <row r="16" spans="1:10" ht="18.75" customHeight="1">
      <c r="A16" s="81" t="s">
        <v>100</v>
      </c>
      <c r="B16" s="49">
        <v>61653</v>
      </c>
      <c r="C16" s="49">
        <v>61845</v>
      </c>
      <c r="D16" s="49">
        <f t="shared" si="0"/>
        <v>123498</v>
      </c>
      <c r="E16" s="49">
        <v>14579</v>
      </c>
      <c r="F16" s="49">
        <v>14949</v>
      </c>
      <c r="G16" s="49">
        <f t="shared" si="1"/>
        <v>29528</v>
      </c>
      <c r="H16" s="49">
        <v>26739</v>
      </c>
      <c r="I16" s="49">
        <v>26615</v>
      </c>
      <c r="J16" s="49">
        <f t="shared" si="2"/>
        <v>53354</v>
      </c>
    </row>
    <row r="17" spans="1:10" ht="18.75" customHeight="1">
      <c r="A17" s="81" t="s">
        <v>101</v>
      </c>
      <c r="B17" s="49">
        <v>56078</v>
      </c>
      <c r="C17" s="49">
        <v>59836</v>
      </c>
      <c r="D17" s="49">
        <f t="shared" si="0"/>
        <v>115914</v>
      </c>
      <c r="E17" s="49">
        <v>14113</v>
      </c>
      <c r="F17" s="49">
        <v>15024</v>
      </c>
      <c r="G17" s="49">
        <f t="shared" si="1"/>
        <v>29137</v>
      </c>
      <c r="H17" s="49">
        <v>28989</v>
      </c>
      <c r="I17" s="49">
        <v>30026</v>
      </c>
      <c r="J17" s="49">
        <f t="shared" si="2"/>
        <v>59015</v>
      </c>
    </row>
    <row r="18" spans="1:10" ht="18.75" customHeight="1">
      <c r="A18" s="81" t="s">
        <v>102</v>
      </c>
      <c r="B18" s="49">
        <v>59244</v>
      </c>
      <c r="C18" s="49">
        <v>68178</v>
      </c>
      <c r="D18" s="49">
        <f t="shared" si="0"/>
        <v>127422</v>
      </c>
      <c r="E18" s="49">
        <v>15911</v>
      </c>
      <c r="F18" s="49">
        <v>17767</v>
      </c>
      <c r="G18" s="49">
        <f t="shared" si="1"/>
        <v>33678</v>
      </c>
      <c r="H18" s="49">
        <v>32239</v>
      </c>
      <c r="I18" s="49">
        <v>34965</v>
      </c>
      <c r="J18" s="49">
        <f t="shared" si="2"/>
        <v>67204</v>
      </c>
    </row>
    <row r="19" spans="1:10" ht="18.75" customHeight="1">
      <c r="A19" s="81" t="s">
        <v>103</v>
      </c>
      <c r="B19" s="49">
        <v>68552</v>
      </c>
      <c r="C19" s="49">
        <v>77845</v>
      </c>
      <c r="D19" s="49">
        <f t="shared" si="0"/>
        <v>146397</v>
      </c>
      <c r="E19" s="49">
        <v>18630</v>
      </c>
      <c r="F19" s="49">
        <v>20625</v>
      </c>
      <c r="G19" s="49">
        <f t="shared" si="1"/>
        <v>39255</v>
      </c>
      <c r="H19" s="49">
        <v>35686</v>
      </c>
      <c r="I19" s="49">
        <v>37920</v>
      </c>
      <c r="J19" s="49">
        <f t="shared" si="2"/>
        <v>73606</v>
      </c>
    </row>
    <row r="20" spans="1:10" ht="18.75" customHeight="1">
      <c r="A20" s="81" t="s">
        <v>104</v>
      </c>
      <c r="B20" s="49">
        <v>67691</v>
      </c>
      <c r="C20" s="49">
        <v>75913</v>
      </c>
      <c r="D20" s="49">
        <f t="shared" si="0"/>
        <v>143604</v>
      </c>
      <c r="E20" s="49">
        <v>17766</v>
      </c>
      <c r="F20" s="49">
        <v>19859</v>
      </c>
      <c r="G20" s="49">
        <f t="shared" si="1"/>
        <v>37625</v>
      </c>
      <c r="H20" s="49">
        <v>33336</v>
      </c>
      <c r="I20" s="49">
        <v>35012</v>
      </c>
      <c r="J20" s="49">
        <f t="shared" si="2"/>
        <v>68348</v>
      </c>
    </row>
    <row r="21" spans="1:10" ht="18.75" customHeight="1">
      <c r="A21" s="81" t="s">
        <v>105</v>
      </c>
      <c r="B21" s="49">
        <v>50581</v>
      </c>
      <c r="C21" s="49">
        <v>56167</v>
      </c>
      <c r="D21" s="49">
        <f t="shared" si="0"/>
        <v>106748</v>
      </c>
      <c r="E21" s="49">
        <v>13515</v>
      </c>
      <c r="F21" s="49">
        <v>14914</v>
      </c>
      <c r="G21" s="49">
        <f t="shared" si="1"/>
        <v>28429</v>
      </c>
      <c r="H21" s="49">
        <v>25333</v>
      </c>
      <c r="I21" s="49">
        <v>26410</v>
      </c>
      <c r="J21" s="49">
        <f t="shared" si="2"/>
        <v>51743</v>
      </c>
    </row>
    <row r="22" spans="1:10" ht="18.75" customHeight="1">
      <c r="A22" s="81" t="s">
        <v>106</v>
      </c>
      <c r="B22" s="49">
        <v>31948</v>
      </c>
      <c r="C22" s="49">
        <v>34362</v>
      </c>
      <c r="D22" s="49">
        <f t="shared" si="0"/>
        <v>66310</v>
      </c>
      <c r="E22" s="49">
        <v>8772</v>
      </c>
      <c r="F22" s="49">
        <v>9634</v>
      </c>
      <c r="G22" s="49">
        <f t="shared" si="1"/>
        <v>18406</v>
      </c>
      <c r="H22" s="49">
        <v>16638</v>
      </c>
      <c r="I22" s="49">
        <v>17433</v>
      </c>
      <c r="J22" s="49">
        <f t="shared" si="2"/>
        <v>34071</v>
      </c>
    </row>
    <row r="23" spans="1:10" ht="18.75" customHeight="1">
      <c r="A23" s="81" t="s">
        <v>107</v>
      </c>
      <c r="B23" s="49">
        <v>20636</v>
      </c>
      <c r="C23" s="49">
        <v>21953</v>
      </c>
      <c r="D23" s="49">
        <f t="shared" si="0"/>
        <v>42589</v>
      </c>
      <c r="E23" s="49">
        <v>6351</v>
      </c>
      <c r="F23" s="49">
        <v>6600</v>
      </c>
      <c r="G23" s="49">
        <f t="shared" si="1"/>
        <v>12951</v>
      </c>
      <c r="H23" s="49">
        <v>11667</v>
      </c>
      <c r="I23" s="49">
        <v>12649</v>
      </c>
      <c r="J23" s="49">
        <f t="shared" si="2"/>
        <v>24316</v>
      </c>
    </row>
    <row r="24" spans="1:10" ht="18.75" customHeight="1">
      <c r="A24" s="81" t="s">
        <v>108</v>
      </c>
      <c r="B24" s="49">
        <v>18453</v>
      </c>
      <c r="C24" s="49">
        <v>21492</v>
      </c>
      <c r="D24" s="49">
        <f t="shared" si="0"/>
        <v>39945</v>
      </c>
      <c r="E24" s="49">
        <v>5331</v>
      </c>
      <c r="F24" s="49">
        <v>5858</v>
      </c>
      <c r="G24" s="49">
        <f t="shared" si="1"/>
        <v>11189</v>
      </c>
      <c r="H24" s="49">
        <v>10212</v>
      </c>
      <c r="I24" s="49">
        <v>11769</v>
      </c>
      <c r="J24" s="49">
        <f t="shared" si="2"/>
        <v>21981</v>
      </c>
    </row>
    <row r="25" spans="1:10" ht="18.75" customHeight="1">
      <c r="A25" s="81" t="s">
        <v>109</v>
      </c>
      <c r="B25" s="49">
        <v>15833</v>
      </c>
      <c r="C25" s="49">
        <v>19079</v>
      </c>
      <c r="D25" s="49">
        <f t="shared" si="0"/>
        <v>34912</v>
      </c>
      <c r="E25" s="49">
        <v>4133</v>
      </c>
      <c r="F25" s="49">
        <v>4985</v>
      </c>
      <c r="G25" s="49">
        <f t="shared" si="1"/>
        <v>9118</v>
      </c>
      <c r="H25" s="49">
        <v>7904</v>
      </c>
      <c r="I25" s="49">
        <v>9853</v>
      </c>
      <c r="J25" s="49">
        <f t="shared" si="2"/>
        <v>17757</v>
      </c>
    </row>
    <row r="26" spans="1:10" ht="18.75" customHeight="1">
      <c r="A26" s="81" t="s">
        <v>110</v>
      </c>
      <c r="B26" s="49">
        <v>8998</v>
      </c>
      <c r="C26" s="49">
        <v>11350</v>
      </c>
      <c r="D26" s="49">
        <f t="shared" si="0"/>
        <v>20348</v>
      </c>
      <c r="E26" s="49">
        <v>2325</v>
      </c>
      <c r="F26" s="49">
        <v>3095</v>
      </c>
      <c r="G26" s="49">
        <f t="shared" si="1"/>
        <v>5420</v>
      </c>
      <c r="H26" s="49">
        <v>4028</v>
      </c>
      <c r="I26" s="49">
        <v>5780</v>
      </c>
      <c r="J26" s="49">
        <f t="shared" si="2"/>
        <v>9808</v>
      </c>
    </row>
    <row r="27" spans="1:10" ht="18.75" customHeight="1">
      <c r="A27" s="81" t="s">
        <v>111</v>
      </c>
      <c r="B27" s="49">
        <v>3658</v>
      </c>
      <c r="C27" s="49">
        <v>4744</v>
      </c>
      <c r="D27" s="49">
        <f t="shared" si="0"/>
        <v>8402</v>
      </c>
      <c r="E27" s="49">
        <v>908</v>
      </c>
      <c r="F27" s="49">
        <v>1279</v>
      </c>
      <c r="G27" s="49">
        <f t="shared" si="1"/>
        <v>2187</v>
      </c>
      <c r="H27" s="49">
        <v>1576</v>
      </c>
      <c r="I27" s="49">
        <v>2346</v>
      </c>
      <c r="J27" s="49">
        <f t="shared" si="2"/>
        <v>3922</v>
      </c>
    </row>
    <row r="28" spans="1:10" ht="18.75" customHeight="1">
      <c r="A28" s="81" t="s">
        <v>112</v>
      </c>
      <c r="B28" s="49">
        <v>1132</v>
      </c>
      <c r="C28" s="49">
        <v>1550</v>
      </c>
      <c r="D28" s="49">
        <f t="shared" si="0"/>
        <v>2682</v>
      </c>
      <c r="E28" s="49">
        <v>293</v>
      </c>
      <c r="F28" s="49">
        <v>394</v>
      </c>
      <c r="G28" s="49">
        <f t="shared" si="1"/>
        <v>687</v>
      </c>
      <c r="H28" s="49">
        <v>507</v>
      </c>
      <c r="I28" s="49">
        <v>793</v>
      </c>
      <c r="J28" s="49">
        <f t="shared" si="2"/>
        <v>1300</v>
      </c>
    </row>
    <row r="29" spans="1:10" ht="18.75" customHeight="1">
      <c r="A29" s="81" t="s">
        <v>113</v>
      </c>
      <c r="B29" s="49">
        <v>342</v>
      </c>
      <c r="C29" s="49">
        <v>430</v>
      </c>
      <c r="D29" s="49">
        <f t="shared" si="0"/>
        <v>772</v>
      </c>
      <c r="E29" s="49">
        <v>54</v>
      </c>
      <c r="F29" s="49">
        <v>83</v>
      </c>
      <c r="G29" s="49">
        <f t="shared" si="1"/>
        <v>137</v>
      </c>
      <c r="H29" s="49">
        <v>96</v>
      </c>
      <c r="I29" s="49">
        <v>197</v>
      </c>
      <c r="J29" s="49">
        <f t="shared" si="2"/>
        <v>293</v>
      </c>
    </row>
    <row r="30" spans="1:10" ht="18.75" customHeight="1">
      <c r="A30" s="81" t="s">
        <v>114</v>
      </c>
      <c r="B30" s="49">
        <v>124</v>
      </c>
      <c r="C30" s="49">
        <v>185</v>
      </c>
      <c r="D30" s="49">
        <f t="shared" si="0"/>
        <v>309</v>
      </c>
      <c r="E30" s="49">
        <v>13</v>
      </c>
      <c r="F30" s="49">
        <v>25</v>
      </c>
      <c r="G30" s="49">
        <f t="shared" si="1"/>
        <v>38</v>
      </c>
      <c r="H30" s="49">
        <v>31</v>
      </c>
      <c r="I30" s="49">
        <v>41</v>
      </c>
      <c r="J30" s="49">
        <f t="shared" si="2"/>
        <v>72</v>
      </c>
    </row>
    <row r="31" spans="1:10" ht="18.75" customHeight="1">
      <c r="A31" s="81" t="s">
        <v>115</v>
      </c>
      <c r="B31" s="49">
        <f aca="true" t="shared" si="3" ref="B31:J31">SUM(B10:B30)+B5</f>
        <v>799202</v>
      </c>
      <c r="C31" s="49">
        <f t="shared" si="3"/>
        <v>837312</v>
      </c>
      <c r="D31" s="49">
        <f t="shared" si="3"/>
        <v>1636514</v>
      </c>
      <c r="E31" s="49">
        <f t="shared" si="3"/>
        <v>197073</v>
      </c>
      <c r="F31" s="49">
        <f t="shared" si="3"/>
        <v>207554</v>
      </c>
      <c r="G31" s="49">
        <f t="shared" si="3"/>
        <v>404627</v>
      </c>
      <c r="H31" s="49">
        <f t="shared" si="3"/>
        <v>376117</v>
      </c>
      <c r="I31" s="49">
        <f t="shared" si="3"/>
        <v>387107</v>
      </c>
      <c r="J31" s="49">
        <f t="shared" si="3"/>
        <v>763224</v>
      </c>
    </row>
    <row r="32" ht="20.25" customHeight="1">
      <c r="A32" s="75" t="s">
        <v>148</v>
      </c>
    </row>
    <row r="33" ht="18.75" customHeight="1">
      <c r="A33" s="75" t="s">
        <v>150</v>
      </c>
    </row>
    <row r="34" spans="2:10" ht="18.75" customHeight="1">
      <c r="B34" s="43"/>
      <c r="C34" s="44" t="s">
        <v>19</v>
      </c>
      <c r="D34" s="45"/>
      <c r="E34" s="43"/>
      <c r="F34" s="44" t="s">
        <v>20</v>
      </c>
      <c r="G34" s="46"/>
      <c r="H34" s="43"/>
      <c r="I34" s="44" t="s">
        <v>21</v>
      </c>
      <c r="J34" s="46"/>
    </row>
    <row r="35" spans="1:10" ht="18.75" customHeight="1">
      <c r="A35" s="47" t="s">
        <v>93</v>
      </c>
      <c r="B35" s="48" t="s">
        <v>1</v>
      </c>
      <c r="C35" s="48" t="s">
        <v>2</v>
      </c>
      <c r="D35" s="48" t="s">
        <v>3</v>
      </c>
      <c r="E35" s="48" t="s">
        <v>1</v>
      </c>
      <c r="F35" s="48" t="s">
        <v>2</v>
      </c>
      <c r="G35" s="48" t="s">
        <v>3</v>
      </c>
      <c r="H35" s="48" t="s">
        <v>1</v>
      </c>
      <c r="I35" s="48" t="s">
        <v>2</v>
      </c>
      <c r="J35" s="48" t="s">
        <v>3</v>
      </c>
    </row>
    <row r="36" spans="1:10" ht="18.75" customHeight="1">
      <c r="A36" s="47">
        <v>0</v>
      </c>
      <c r="B36" s="49">
        <v>2106</v>
      </c>
      <c r="C36" s="49">
        <v>1898</v>
      </c>
      <c r="D36" s="49">
        <f aca="true" t="shared" si="4" ref="D36:D61">SUM(B36:C36)</f>
        <v>4004</v>
      </c>
      <c r="E36" s="49">
        <v>6370</v>
      </c>
      <c r="F36" s="49">
        <v>6043</v>
      </c>
      <c r="G36" s="49">
        <f aca="true" t="shared" si="5" ref="G36:G61">SUM(E36:F36)</f>
        <v>12413</v>
      </c>
      <c r="H36" s="49">
        <v>1845</v>
      </c>
      <c r="I36" s="49">
        <v>1755</v>
      </c>
      <c r="J36" s="49">
        <f aca="true" t="shared" si="6" ref="J36:J61">SUM(H36:I36)</f>
        <v>3600</v>
      </c>
    </row>
    <row r="37" spans="1:10" ht="18.75" customHeight="1">
      <c r="A37" s="32">
        <v>1</v>
      </c>
      <c r="B37" s="49">
        <v>2208</v>
      </c>
      <c r="C37" s="49">
        <v>1990</v>
      </c>
      <c r="D37" s="49">
        <f>SUM(B37:C37)</f>
        <v>4198</v>
      </c>
      <c r="E37" s="49">
        <v>6553</v>
      </c>
      <c r="F37" s="49">
        <v>6133</v>
      </c>
      <c r="G37" s="49">
        <f>SUM(E37:F37)</f>
        <v>12686</v>
      </c>
      <c r="H37" s="49">
        <v>1822</v>
      </c>
      <c r="I37" s="49">
        <v>1767</v>
      </c>
      <c r="J37" s="49">
        <f>SUM(H37:I37)</f>
        <v>3589</v>
      </c>
    </row>
    <row r="38" spans="1:10" ht="18.75" customHeight="1">
      <c r="A38" s="32">
        <v>2</v>
      </c>
      <c r="B38" s="49">
        <v>2284</v>
      </c>
      <c r="C38" s="49">
        <v>2110</v>
      </c>
      <c r="D38" s="49">
        <f>SUM(B38:C38)</f>
        <v>4394</v>
      </c>
      <c r="E38" s="49">
        <v>6645</v>
      </c>
      <c r="F38" s="49">
        <v>6242</v>
      </c>
      <c r="G38" s="49">
        <f>SUM(E38:F38)</f>
        <v>12887</v>
      </c>
      <c r="H38" s="49">
        <v>1916</v>
      </c>
      <c r="I38" s="49">
        <v>1794</v>
      </c>
      <c r="J38" s="49">
        <f>SUM(H38:I38)</f>
        <v>3710</v>
      </c>
    </row>
    <row r="39" spans="1:10" ht="18.75" customHeight="1">
      <c r="A39" s="32">
        <v>3</v>
      </c>
      <c r="B39" s="49">
        <v>2304</v>
      </c>
      <c r="C39" s="49">
        <v>2185</v>
      </c>
      <c r="D39" s="49">
        <f>SUM(B39:C39)</f>
        <v>4489</v>
      </c>
      <c r="E39" s="49">
        <v>6705</v>
      </c>
      <c r="F39" s="49">
        <v>6332</v>
      </c>
      <c r="G39" s="49">
        <f>SUM(E39:F39)</f>
        <v>13037</v>
      </c>
      <c r="H39" s="49">
        <v>2000</v>
      </c>
      <c r="I39" s="49">
        <v>1829</v>
      </c>
      <c r="J39" s="49">
        <f>SUM(H39:I39)</f>
        <v>3829</v>
      </c>
    </row>
    <row r="40" spans="1:10" ht="18.75" customHeight="1">
      <c r="A40" s="32">
        <v>4</v>
      </c>
      <c r="B40" s="49">
        <v>2315</v>
      </c>
      <c r="C40" s="49">
        <v>2197</v>
      </c>
      <c r="D40" s="49">
        <f>SUM(B40:C40)</f>
        <v>4512</v>
      </c>
      <c r="E40" s="49">
        <v>6638</v>
      </c>
      <c r="F40" s="49">
        <v>6440</v>
      </c>
      <c r="G40" s="49">
        <f>SUM(E40:F40)</f>
        <v>13078</v>
      </c>
      <c r="H40" s="49">
        <v>2034</v>
      </c>
      <c r="I40" s="49">
        <v>1859</v>
      </c>
      <c r="J40" s="49">
        <f>SUM(H40:I40)</f>
        <v>3893</v>
      </c>
    </row>
    <row r="41" spans="1:10" ht="18.75" customHeight="1">
      <c r="A41" s="80" t="s">
        <v>94</v>
      </c>
      <c r="B41" s="49">
        <v>9111</v>
      </c>
      <c r="C41" s="49">
        <v>8482</v>
      </c>
      <c r="D41" s="49">
        <f t="shared" si="4"/>
        <v>17593</v>
      </c>
      <c r="E41" s="49">
        <v>26541</v>
      </c>
      <c r="F41" s="49">
        <v>25147</v>
      </c>
      <c r="G41" s="49">
        <f t="shared" si="5"/>
        <v>51688</v>
      </c>
      <c r="H41" s="49">
        <v>7772</v>
      </c>
      <c r="I41" s="49">
        <v>7249</v>
      </c>
      <c r="J41" s="49">
        <f t="shared" si="6"/>
        <v>15021</v>
      </c>
    </row>
    <row r="42" spans="1:10" ht="18.75" customHeight="1">
      <c r="A42" s="52" t="s">
        <v>95</v>
      </c>
      <c r="B42" s="49">
        <v>11900</v>
      </c>
      <c r="C42" s="49">
        <v>11410</v>
      </c>
      <c r="D42" s="49">
        <f t="shared" si="4"/>
        <v>23310</v>
      </c>
      <c r="E42" s="49">
        <v>34439</v>
      </c>
      <c r="F42" s="49">
        <v>32795</v>
      </c>
      <c r="G42" s="49">
        <f t="shared" si="5"/>
        <v>67234</v>
      </c>
      <c r="H42" s="49">
        <v>10375</v>
      </c>
      <c r="I42" s="49">
        <v>9708</v>
      </c>
      <c r="J42" s="49">
        <f t="shared" si="6"/>
        <v>20083</v>
      </c>
    </row>
    <row r="43" spans="1:10" ht="18.75" customHeight="1">
      <c r="A43" s="47" t="s">
        <v>96</v>
      </c>
      <c r="B43" s="49">
        <v>15610</v>
      </c>
      <c r="C43" s="49">
        <v>14939</v>
      </c>
      <c r="D43" s="49">
        <f t="shared" si="4"/>
        <v>30549</v>
      </c>
      <c r="E43" s="49">
        <v>41685</v>
      </c>
      <c r="F43" s="49">
        <v>39639</v>
      </c>
      <c r="G43" s="49">
        <f t="shared" si="5"/>
        <v>81324</v>
      </c>
      <c r="H43" s="49">
        <v>10910</v>
      </c>
      <c r="I43" s="49">
        <v>10209</v>
      </c>
      <c r="J43" s="49">
        <f t="shared" si="6"/>
        <v>21119</v>
      </c>
    </row>
    <row r="44" spans="1:10" ht="18.75" customHeight="1">
      <c r="A44" s="47" t="s">
        <v>97</v>
      </c>
      <c r="B44" s="49">
        <v>19073</v>
      </c>
      <c r="C44" s="49">
        <v>19142</v>
      </c>
      <c r="D44" s="49">
        <f t="shared" si="4"/>
        <v>38215</v>
      </c>
      <c r="E44" s="49">
        <v>47618</v>
      </c>
      <c r="F44" s="49">
        <v>45999</v>
      </c>
      <c r="G44" s="49">
        <f t="shared" si="5"/>
        <v>93617</v>
      </c>
      <c r="H44" s="49">
        <v>11698</v>
      </c>
      <c r="I44" s="49">
        <v>11032</v>
      </c>
      <c r="J44" s="49">
        <f t="shared" si="6"/>
        <v>22730</v>
      </c>
    </row>
    <row r="45" spans="1:10" ht="18.75" customHeight="1">
      <c r="A45" s="47" t="s">
        <v>98</v>
      </c>
      <c r="B45" s="49">
        <v>18889</v>
      </c>
      <c r="C45" s="49">
        <v>19240</v>
      </c>
      <c r="D45" s="49">
        <f t="shared" si="4"/>
        <v>38129</v>
      </c>
      <c r="E45" s="49">
        <v>43245</v>
      </c>
      <c r="F45" s="49">
        <v>44305</v>
      </c>
      <c r="G45" s="49">
        <f t="shared" si="5"/>
        <v>87550</v>
      </c>
      <c r="H45" s="49">
        <v>11404</v>
      </c>
      <c r="I45" s="49">
        <v>10374</v>
      </c>
      <c r="J45" s="49">
        <f t="shared" si="6"/>
        <v>21778</v>
      </c>
    </row>
    <row r="46" spans="1:10" ht="18.75" customHeight="1">
      <c r="A46" s="47" t="s">
        <v>99</v>
      </c>
      <c r="B46" s="49">
        <v>18725</v>
      </c>
      <c r="C46" s="49">
        <v>18342</v>
      </c>
      <c r="D46" s="49">
        <f t="shared" si="4"/>
        <v>37067</v>
      </c>
      <c r="E46" s="49">
        <v>48164</v>
      </c>
      <c r="F46" s="49">
        <v>47146</v>
      </c>
      <c r="G46" s="49">
        <f t="shared" si="5"/>
        <v>95310</v>
      </c>
      <c r="H46" s="49">
        <v>11147</v>
      </c>
      <c r="I46" s="49">
        <v>10205</v>
      </c>
      <c r="J46" s="49">
        <f t="shared" si="6"/>
        <v>21352</v>
      </c>
    </row>
    <row r="47" spans="1:10" ht="18.75" customHeight="1">
      <c r="A47" s="47" t="s">
        <v>100</v>
      </c>
      <c r="B47" s="49">
        <v>18055</v>
      </c>
      <c r="C47" s="49">
        <v>17477</v>
      </c>
      <c r="D47" s="49">
        <f t="shared" si="4"/>
        <v>35532</v>
      </c>
      <c r="E47" s="49">
        <v>45670</v>
      </c>
      <c r="F47" s="49">
        <v>44916</v>
      </c>
      <c r="G47" s="49">
        <f t="shared" si="5"/>
        <v>90586</v>
      </c>
      <c r="H47" s="49">
        <v>9576</v>
      </c>
      <c r="I47" s="49">
        <v>8924</v>
      </c>
      <c r="J47" s="49">
        <f t="shared" si="6"/>
        <v>18500</v>
      </c>
    </row>
    <row r="48" spans="1:10" ht="18.75" customHeight="1">
      <c r="A48" s="47" t="s">
        <v>101</v>
      </c>
      <c r="B48" s="49">
        <v>18388</v>
      </c>
      <c r="C48" s="49">
        <v>19149</v>
      </c>
      <c r="D48" s="49">
        <f t="shared" si="4"/>
        <v>37537</v>
      </c>
      <c r="E48" s="49">
        <v>44691</v>
      </c>
      <c r="F48" s="49">
        <v>46205</v>
      </c>
      <c r="G48" s="49">
        <f t="shared" si="5"/>
        <v>90896</v>
      </c>
      <c r="H48" s="49">
        <v>8767</v>
      </c>
      <c r="I48" s="49">
        <v>8486</v>
      </c>
      <c r="J48" s="49">
        <f t="shared" si="6"/>
        <v>17253</v>
      </c>
    </row>
    <row r="49" spans="1:10" ht="18.75" customHeight="1">
      <c r="A49" s="47" t="s">
        <v>102</v>
      </c>
      <c r="B49" s="49">
        <v>19793</v>
      </c>
      <c r="C49" s="49">
        <v>22995</v>
      </c>
      <c r="D49" s="49">
        <f t="shared" si="4"/>
        <v>42788</v>
      </c>
      <c r="E49" s="49">
        <v>46932</v>
      </c>
      <c r="F49" s="49">
        <v>52873</v>
      </c>
      <c r="G49" s="49">
        <f t="shared" si="5"/>
        <v>99805</v>
      </c>
      <c r="H49" s="49">
        <v>8689</v>
      </c>
      <c r="I49" s="49">
        <v>8585</v>
      </c>
      <c r="J49" s="49">
        <f t="shared" si="6"/>
        <v>17274</v>
      </c>
    </row>
    <row r="50" spans="1:10" ht="18.75" customHeight="1">
      <c r="A50" s="47" t="s">
        <v>103</v>
      </c>
      <c r="B50" s="49">
        <v>22255</v>
      </c>
      <c r="C50" s="49">
        <v>24219</v>
      </c>
      <c r="D50" s="49">
        <f t="shared" si="4"/>
        <v>46474</v>
      </c>
      <c r="E50" s="49">
        <v>51334</v>
      </c>
      <c r="F50" s="49">
        <v>56633</v>
      </c>
      <c r="G50" s="49">
        <f t="shared" si="5"/>
        <v>107967</v>
      </c>
      <c r="H50" s="49">
        <v>7876</v>
      </c>
      <c r="I50" s="49">
        <v>7679</v>
      </c>
      <c r="J50" s="49">
        <f t="shared" si="6"/>
        <v>15555</v>
      </c>
    </row>
    <row r="51" spans="1:10" ht="18.75" customHeight="1">
      <c r="A51" s="47" t="s">
        <v>104</v>
      </c>
      <c r="B51" s="49">
        <v>20223</v>
      </c>
      <c r="C51" s="49">
        <v>21815</v>
      </c>
      <c r="D51" s="49">
        <f t="shared" si="4"/>
        <v>42038</v>
      </c>
      <c r="E51" s="49">
        <v>48194</v>
      </c>
      <c r="F51" s="49">
        <v>51586</v>
      </c>
      <c r="G51" s="49">
        <f t="shared" si="5"/>
        <v>99780</v>
      </c>
      <c r="H51" s="49">
        <v>6857</v>
      </c>
      <c r="I51" s="49">
        <v>6407</v>
      </c>
      <c r="J51" s="49">
        <f t="shared" si="6"/>
        <v>13264</v>
      </c>
    </row>
    <row r="52" spans="1:10" ht="18.75" customHeight="1">
      <c r="A52" s="47" t="s">
        <v>105</v>
      </c>
      <c r="B52" s="49">
        <v>15625</v>
      </c>
      <c r="C52" s="49">
        <v>16360</v>
      </c>
      <c r="D52" s="49">
        <f t="shared" si="4"/>
        <v>31985</v>
      </c>
      <c r="E52" s="49">
        <v>36005</v>
      </c>
      <c r="F52" s="49">
        <v>37996</v>
      </c>
      <c r="G52" s="49">
        <f t="shared" si="5"/>
        <v>74001</v>
      </c>
      <c r="H52" s="49">
        <v>5145</v>
      </c>
      <c r="I52" s="49">
        <v>5195</v>
      </c>
      <c r="J52" s="49">
        <f t="shared" si="6"/>
        <v>10340</v>
      </c>
    </row>
    <row r="53" spans="1:10" ht="18.75" customHeight="1">
      <c r="A53" s="47" t="s">
        <v>106</v>
      </c>
      <c r="B53" s="49">
        <v>9680</v>
      </c>
      <c r="C53" s="49">
        <v>10179</v>
      </c>
      <c r="D53" s="49">
        <f t="shared" si="4"/>
        <v>19859</v>
      </c>
      <c r="E53" s="49">
        <v>22703</v>
      </c>
      <c r="F53" s="49">
        <v>23555</v>
      </c>
      <c r="G53" s="49">
        <f t="shared" si="5"/>
        <v>46258</v>
      </c>
      <c r="H53" s="49">
        <v>3585</v>
      </c>
      <c r="I53" s="49">
        <v>3362</v>
      </c>
      <c r="J53" s="49">
        <f t="shared" si="6"/>
        <v>6947</v>
      </c>
    </row>
    <row r="54" spans="1:10" ht="18.75" customHeight="1">
      <c r="A54" s="47" t="s">
        <v>107</v>
      </c>
      <c r="B54" s="49">
        <v>6487</v>
      </c>
      <c r="C54" s="49">
        <v>6926</v>
      </c>
      <c r="D54" s="49">
        <f t="shared" si="4"/>
        <v>13413</v>
      </c>
      <c r="E54" s="49">
        <v>15318</v>
      </c>
      <c r="F54" s="49">
        <v>16271</v>
      </c>
      <c r="G54" s="49">
        <f t="shared" si="5"/>
        <v>31589</v>
      </c>
      <c r="H54" s="49">
        <v>2872</v>
      </c>
      <c r="I54" s="49">
        <v>2630</v>
      </c>
      <c r="J54" s="49">
        <f t="shared" si="6"/>
        <v>5502</v>
      </c>
    </row>
    <row r="55" spans="1:10" ht="18.75" customHeight="1">
      <c r="A55" s="47" t="s">
        <v>108</v>
      </c>
      <c r="B55" s="49">
        <v>5714</v>
      </c>
      <c r="C55" s="49">
        <v>6404</v>
      </c>
      <c r="D55" s="49">
        <f t="shared" si="4"/>
        <v>12118</v>
      </c>
      <c r="E55" s="49">
        <v>12619</v>
      </c>
      <c r="F55" s="49">
        <v>14190</v>
      </c>
      <c r="G55" s="49">
        <f t="shared" si="5"/>
        <v>26809</v>
      </c>
      <c r="H55" s="49">
        <v>2340</v>
      </c>
      <c r="I55" s="49">
        <v>2435</v>
      </c>
      <c r="J55" s="49">
        <f t="shared" si="6"/>
        <v>4775</v>
      </c>
    </row>
    <row r="56" spans="1:10" ht="18.75" customHeight="1">
      <c r="A56" s="47" t="s">
        <v>109</v>
      </c>
      <c r="B56" s="73">
        <v>4052</v>
      </c>
      <c r="C56" s="49">
        <v>4983</v>
      </c>
      <c r="D56" s="49">
        <f t="shared" si="4"/>
        <v>9035</v>
      </c>
      <c r="E56" s="49">
        <v>9768</v>
      </c>
      <c r="F56" s="49">
        <v>11613</v>
      </c>
      <c r="G56" s="49">
        <f t="shared" si="5"/>
        <v>21381</v>
      </c>
      <c r="H56" s="49">
        <v>1736</v>
      </c>
      <c r="I56" s="49">
        <v>1838</v>
      </c>
      <c r="J56" s="49">
        <f t="shared" si="6"/>
        <v>3574</v>
      </c>
    </row>
    <row r="57" spans="1:10" ht="18.75" customHeight="1">
      <c r="A57" s="47" t="s">
        <v>110</v>
      </c>
      <c r="B57" s="49">
        <v>2039</v>
      </c>
      <c r="C57" s="49">
        <v>2710</v>
      </c>
      <c r="D57" s="49">
        <f t="shared" si="4"/>
        <v>4749</v>
      </c>
      <c r="E57" s="49">
        <v>5040</v>
      </c>
      <c r="F57" s="49">
        <v>6329</v>
      </c>
      <c r="G57" s="49">
        <f t="shared" si="5"/>
        <v>11369</v>
      </c>
      <c r="H57" s="49">
        <v>1049</v>
      </c>
      <c r="I57" s="49">
        <v>1105</v>
      </c>
      <c r="J57" s="49">
        <f t="shared" si="6"/>
        <v>2154</v>
      </c>
    </row>
    <row r="58" spans="1:10" ht="18.75" customHeight="1">
      <c r="A58" s="47" t="s">
        <v>111</v>
      </c>
      <c r="B58" s="49">
        <v>716</v>
      </c>
      <c r="C58" s="49">
        <v>986</v>
      </c>
      <c r="D58" s="49">
        <f t="shared" si="4"/>
        <v>1702</v>
      </c>
      <c r="E58" s="49">
        <v>2013</v>
      </c>
      <c r="F58" s="49">
        <v>2678</v>
      </c>
      <c r="G58" s="49">
        <f t="shared" si="5"/>
        <v>4691</v>
      </c>
      <c r="H58" s="49">
        <v>461</v>
      </c>
      <c r="I58" s="49">
        <v>409</v>
      </c>
      <c r="J58" s="49">
        <f t="shared" si="6"/>
        <v>870</v>
      </c>
    </row>
    <row r="59" spans="1:10" ht="18.75" customHeight="1">
      <c r="A59" s="47" t="s">
        <v>112</v>
      </c>
      <c r="B59" s="49">
        <v>170</v>
      </c>
      <c r="C59" s="49">
        <v>289</v>
      </c>
      <c r="D59" s="49">
        <f t="shared" si="4"/>
        <v>459</v>
      </c>
      <c r="E59" s="49">
        <v>713</v>
      </c>
      <c r="F59" s="49">
        <v>901</v>
      </c>
      <c r="G59" s="49">
        <f t="shared" si="5"/>
        <v>1614</v>
      </c>
      <c r="H59" s="49">
        <v>193</v>
      </c>
      <c r="I59" s="49">
        <v>204</v>
      </c>
      <c r="J59" s="49">
        <f t="shared" si="6"/>
        <v>397</v>
      </c>
    </row>
    <row r="60" spans="1:10" ht="18.75" customHeight="1">
      <c r="A60" s="47" t="s">
        <v>113</v>
      </c>
      <c r="B60" s="49">
        <v>44</v>
      </c>
      <c r="C60" s="49">
        <v>81</v>
      </c>
      <c r="D60" s="49">
        <f t="shared" si="4"/>
        <v>125</v>
      </c>
      <c r="E60" s="49">
        <v>188</v>
      </c>
      <c r="F60" s="49">
        <v>254</v>
      </c>
      <c r="G60" s="49">
        <f t="shared" si="5"/>
        <v>442</v>
      </c>
      <c r="H60" s="49">
        <v>61</v>
      </c>
      <c r="I60" s="49">
        <v>63</v>
      </c>
      <c r="J60" s="49">
        <f t="shared" si="6"/>
        <v>124</v>
      </c>
    </row>
    <row r="61" spans="1:10" ht="18.75" customHeight="1">
      <c r="A61" s="47" t="s">
        <v>114</v>
      </c>
      <c r="B61" s="49">
        <v>8</v>
      </c>
      <c r="C61" s="49">
        <v>24</v>
      </c>
      <c r="D61" s="49">
        <f t="shared" si="4"/>
        <v>32</v>
      </c>
      <c r="E61" s="49">
        <v>120</v>
      </c>
      <c r="F61" s="49">
        <v>132</v>
      </c>
      <c r="G61" s="49">
        <f t="shared" si="5"/>
        <v>252</v>
      </c>
      <c r="H61" s="49">
        <v>45</v>
      </c>
      <c r="I61" s="49">
        <v>38</v>
      </c>
      <c r="J61" s="49">
        <f t="shared" si="6"/>
        <v>83</v>
      </c>
    </row>
    <row r="62" spans="1:10" ht="18.75" customHeight="1">
      <c r="A62" s="47" t="s">
        <v>115</v>
      </c>
      <c r="B62" s="49">
        <f>SUM(B41:B61)+B36</f>
        <v>238663</v>
      </c>
      <c r="C62" s="49">
        <f>SUM(C41:C61)+C36</f>
        <v>248050</v>
      </c>
      <c r="D62" s="49">
        <f>SUM(B62:C62)</f>
        <v>486713</v>
      </c>
      <c r="E62" s="49">
        <f>SUM(E41:E61)+E36</f>
        <v>589370</v>
      </c>
      <c r="F62" s="49">
        <f>SUM(F41:F61)+F36</f>
        <v>607206</v>
      </c>
      <c r="G62" s="49">
        <f>SUM(E62:F62)</f>
        <v>1196576</v>
      </c>
      <c r="H62" s="49">
        <f>SUM(H41:H61)+H36</f>
        <v>124403</v>
      </c>
      <c r="I62" s="49">
        <f>SUM(I41:I61)+I36</f>
        <v>117892</v>
      </c>
      <c r="J62" s="49">
        <f>SUM(H62:I62)</f>
        <v>242295</v>
      </c>
    </row>
    <row r="63" ht="20.25" customHeight="1">
      <c r="A63" s="75" t="s">
        <v>148</v>
      </c>
    </row>
    <row r="64" ht="18.75" customHeight="1">
      <c r="A64" s="75" t="s">
        <v>150</v>
      </c>
    </row>
    <row r="65" spans="2:5" ht="18.75" customHeight="1">
      <c r="B65" s="43"/>
      <c r="C65" s="44" t="s">
        <v>129</v>
      </c>
      <c r="D65" s="45"/>
      <c r="E65" s="82"/>
    </row>
    <row r="66" spans="1:4" ht="18.75" customHeight="1">
      <c r="A66" s="47" t="s">
        <v>93</v>
      </c>
      <c r="B66" s="48" t="s">
        <v>1</v>
      </c>
      <c r="C66" s="48" t="s">
        <v>2</v>
      </c>
      <c r="D66" s="48" t="s">
        <v>3</v>
      </c>
    </row>
    <row r="67" spans="1:4" ht="18.75" customHeight="1">
      <c r="A67" s="47">
        <v>0</v>
      </c>
      <c r="B67" s="49">
        <f aca="true" t="shared" si="7" ref="B67:B92">B5+E5+H5+B36+E36+H36</f>
        <v>23539</v>
      </c>
      <c r="C67" s="49">
        <f aca="true" t="shared" si="8" ref="C67:C92">C5+F5+I5+C36+F36+I36</f>
        <v>22020</v>
      </c>
      <c r="D67" s="49">
        <f>B67+C67</f>
        <v>45559</v>
      </c>
    </row>
    <row r="68" spans="1:4" ht="18.75" customHeight="1">
      <c r="A68" s="32">
        <v>1</v>
      </c>
      <c r="B68" s="49">
        <f t="shared" si="7"/>
        <v>24205</v>
      </c>
      <c r="C68" s="49">
        <f t="shared" si="8"/>
        <v>22581</v>
      </c>
      <c r="D68" s="49">
        <f>B68+C68</f>
        <v>46786</v>
      </c>
    </row>
    <row r="69" spans="1:4" ht="18.75" customHeight="1">
      <c r="A69" s="32">
        <v>2</v>
      </c>
      <c r="B69" s="49">
        <f t="shared" si="7"/>
        <v>24767</v>
      </c>
      <c r="C69" s="49">
        <f t="shared" si="8"/>
        <v>23146</v>
      </c>
      <c r="D69" s="49">
        <f>B69+C69</f>
        <v>47913</v>
      </c>
    </row>
    <row r="70" spans="1:4" ht="18.75" customHeight="1">
      <c r="A70" s="32">
        <v>3</v>
      </c>
      <c r="B70" s="49">
        <f t="shared" si="7"/>
        <v>25320</v>
      </c>
      <c r="C70" s="49">
        <f t="shared" si="8"/>
        <v>23540</v>
      </c>
      <c r="D70" s="49">
        <f>B70+C70</f>
        <v>48860</v>
      </c>
    </row>
    <row r="71" spans="1:4" ht="18.75" customHeight="1">
      <c r="A71" s="32">
        <v>4</v>
      </c>
      <c r="B71" s="49">
        <f t="shared" si="7"/>
        <v>25537</v>
      </c>
      <c r="C71" s="49">
        <f t="shared" si="8"/>
        <v>23993</v>
      </c>
      <c r="D71" s="49">
        <f>B71+C71</f>
        <v>49530</v>
      </c>
    </row>
    <row r="72" spans="1:4" ht="18.75" customHeight="1">
      <c r="A72" s="51" t="s">
        <v>94</v>
      </c>
      <c r="B72" s="49">
        <f t="shared" si="7"/>
        <v>99829</v>
      </c>
      <c r="C72" s="49">
        <f t="shared" si="8"/>
        <v>93260</v>
      </c>
      <c r="D72" s="49">
        <f aca="true" t="shared" si="9" ref="D72:D92">B72+C72</f>
        <v>193089</v>
      </c>
    </row>
    <row r="73" spans="1:4" ht="18.75" customHeight="1">
      <c r="A73" s="52" t="s">
        <v>95</v>
      </c>
      <c r="B73" s="49">
        <f t="shared" si="7"/>
        <v>130379</v>
      </c>
      <c r="C73" s="49">
        <f t="shared" si="8"/>
        <v>123737</v>
      </c>
      <c r="D73" s="49">
        <f t="shared" si="9"/>
        <v>254116</v>
      </c>
    </row>
    <row r="74" spans="1:4" ht="18.75" customHeight="1">
      <c r="A74" s="47" t="s">
        <v>96</v>
      </c>
      <c r="B74" s="49">
        <f t="shared" si="7"/>
        <v>157886</v>
      </c>
      <c r="C74" s="49">
        <f t="shared" si="8"/>
        <v>150145</v>
      </c>
      <c r="D74" s="49">
        <f t="shared" si="9"/>
        <v>308031</v>
      </c>
    </row>
    <row r="75" spans="1:4" ht="18.75" customHeight="1">
      <c r="A75" s="47" t="s">
        <v>97</v>
      </c>
      <c r="B75" s="49">
        <f t="shared" si="7"/>
        <v>184339</v>
      </c>
      <c r="C75" s="49">
        <f t="shared" si="8"/>
        <v>177481</v>
      </c>
      <c r="D75" s="49">
        <f t="shared" si="9"/>
        <v>361820</v>
      </c>
    </row>
    <row r="76" spans="1:4" ht="18.75" customHeight="1">
      <c r="A76" s="47" t="s">
        <v>98</v>
      </c>
      <c r="B76" s="49">
        <f t="shared" si="7"/>
        <v>176317</v>
      </c>
      <c r="C76" s="49">
        <f t="shared" si="8"/>
        <v>176623</v>
      </c>
      <c r="D76" s="49">
        <f t="shared" si="9"/>
        <v>352940</v>
      </c>
    </row>
    <row r="77" spans="1:4" ht="18.75" customHeight="1">
      <c r="A77" s="47" t="s">
        <v>99</v>
      </c>
      <c r="B77" s="49">
        <f t="shared" si="7"/>
        <v>186132</v>
      </c>
      <c r="C77" s="49">
        <f t="shared" si="8"/>
        <v>181937</v>
      </c>
      <c r="D77" s="49">
        <f t="shared" si="9"/>
        <v>368069</v>
      </c>
    </row>
    <row r="78" spans="1:4" ht="18.75" customHeight="1">
      <c r="A78" s="47" t="s">
        <v>100</v>
      </c>
      <c r="B78" s="49">
        <f t="shared" si="7"/>
        <v>176272</v>
      </c>
      <c r="C78" s="49">
        <f t="shared" si="8"/>
        <v>174726</v>
      </c>
      <c r="D78" s="49">
        <f t="shared" si="9"/>
        <v>350998</v>
      </c>
    </row>
    <row r="79" spans="1:4" ht="18.75" customHeight="1">
      <c r="A79" s="47" t="s">
        <v>101</v>
      </c>
      <c r="B79" s="49">
        <f t="shared" si="7"/>
        <v>171026</v>
      </c>
      <c r="C79" s="49">
        <f t="shared" si="8"/>
        <v>178726</v>
      </c>
      <c r="D79" s="49">
        <f t="shared" si="9"/>
        <v>349752</v>
      </c>
    </row>
    <row r="80" spans="1:4" ht="18.75" customHeight="1">
      <c r="A80" s="47" t="s">
        <v>102</v>
      </c>
      <c r="B80" s="49">
        <f t="shared" si="7"/>
        <v>182808</v>
      </c>
      <c r="C80" s="49">
        <f t="shared" si="8"/>
        <v>205363</v>
      </c>
      <c r="D80" s="49">
        <f t="shared" si="9"/>
        <v>388171</v>
      </c>
    </row>
    <row r="81" spans="1:4" ht="18.75" customHeight="1">
      <c r="A81" s="47" t="s">
        <v>103</v>
      </c>
      <c r="B81" s="49">
        <f t="shared" si="7"/>
        <v>204333</v>
      </c>
      <c r="C81" s="49">
        <f t="shared" si="8"/>
        <v>224921</v>
      </c>
      <c r="D81" s="49">
        <f t="shared" si="9"/>
        <v>429254</v>
      </c>
    </row>
    <row r="82" spans="1:4" ht="18.75" customHeight="1">
      <c r="A82" s="47" t="s">
        <v>104</v>
      </c>
      <c r="B82" s="49">
        <f t="shared" si="7"/>
        <v>194067</v>
      </c>
      <c r="C82" s="49">
        <f t="shared" si="8"/>
        <v>210592</v>
      </c>
      <c r="D82" s="49">
        <f t="shared" si="9"/>
        <v>404659</v>
      </c>
    </row>
    <row r="83" spans="1:4" ht="18.75" customHeight="1">
      <c r="A83" s="47" t="s">
        <v>105</v>
      </c>
      <c r="B83" s="49">
        <f t="shared" si="7"/>
        <v>146204</v>
      </c>
      <c r="C83" s="49">
        <f t="shared" si="8"/>
        <v>157042</v>
      </c>
      <c r="D83" s="49">
        <f t="shared" si="9"/>
        <v>303246</v>
      </c>
    </row>
    <row r="84" spans="1:4" ht="18.75" customHeight="1">
      <c r="A84" s="47" t="s">
        <v>106</v>
      </c>
      <c r="B84" s="49">
        <f t="shared" si="7"/>
        <v>93326</v>
      </c>
      <c r="C84" s="49">
        <f t="shared" si="8"/>
        <v>98525</v>
      </c>
      <c r="D84" s="49">
        <f t="shared" si="9"/>
        <v>191851</v>
      </c>
    </row>
    <row r="85" spans="1:4" ht="18.75" customHeight="1">
      <c r="A85" s="47" t="s">
        <v>107</v>
      </c>
      <c r="B85" s="49">
        <f t="shared" si="7"/>
        <v>63331</v>
      </c>
      <c r="C85" s="49">
        <f t="shared" si="8"/>
        <v>67029</v>
      </c>
      <c r="D85" s="49">
        <f t="shared" si="9"/>
        <v>130360</v>
      </c>
    </row>
    <row r="86" spans="1:4" ht="18.75" customHeight="1">
      <c r="A86" s="47" t="s">
        <v>108</v>
      </c>
      <c r="B86" s="49">
        <f t="shared" si="7"/>
        <v>54669</v>
      </c>
      <c r="C86" s="49">
        <f t="shared" si="8"/>
        <v>62148</v>
      </c>
      <c r="D86" s="49">
        <f t="shared" si="9"/>
        <v>116817</v>
      </c>
    </row>
    <row r="87" spans="1:4" ht="18.75" customHeight="1">
      <c r="A87" s="47" t="s">
        <v>109</v>
      </c>
      <c r="B87" s="49">
        <f t="shared" si="7"/>
        <v>43426</v>
      </c>
      <c r="C87" s="49">
        <f t="shared" si="8"/>
        <v>52351</v>
      </c>
      <c r="D87" s="49">
        <f t="shared" si="9"/>
        <v>95777</v>
      </c>
    </row>
    <row r="88" spans="1:4" ht="18.75" customHeight="1">
      <c r="A88" s="47" t="s">
        <v>110</v>
      </c>
      <c r="B88" s="49">
        <f t="shared" si="7"/>
        <v>23479</v>
      </c>
      <c r="C88" s="49">
        <f t="shared" si="8"/>
        <v>30369</v>
      </c>
      <c r="D88" s="49">
        <f t="shared" si="9"/>
        <v>53848</v>
      </c>
    </row>
    <row r="89" spans="1:4" ht="18.75" customHeight="1">
      <c r="A89" s="47" t="s">
        <v>111</v>
      </c>
      <c r="B89" s="49">
        <f t="shared" si="7"/>
        <v>9332</v>
      </c>
      <c r="C89" s="49">
        <f t="shared" si="8"/>
        <v>12442</v>
      </c>
      <c r="D89" s="49">
        <f t="shared" si="9"/>
        <v>21774</v>
      </c>
    </row>
    <row r="90" spans="1:4" ht="18.75" customHeight="1">
      <c r="A90" s="47" t="s">
        <v>112</v>
      </c>
      <c r="B90" s="49">
        <f t="shared" si="7"/>
        <v>3008</v>
      </c>
      <c r="C90" s="49">
        <f t="shared" si="8"/>
        <v>4131</v>
      </c>
      <c r="D90" s="49">
        <f t="shared" si="9"/>
        <v>7139</v>
      </c>
    </row>
    <row r="91" spans="1:4" ht="18.75" customHeight="1">
      <c r="A91" s="47" t="s">
        <v>113</v>
      </c>
      <c r="B91" s="49">
        <f t="shared" si="7"/>
        <v>785</v>
      </c>
      <c r="C91" s="49">
        <f t="shared" si="8"/>
        <v>1108</v>
      </c>
      <c r="D91" s="49">
        <f t="shared" si="9"/>
        <v>1893</v>
      </c>
    </row>
    <row r="92" spans="1:4" ht="18.75" customHeight="1">
      <c r="A92" s="47" t="s">
        <v>114</v>
      </c>
      <c r="B92" s="49">
        <f t="shared" si="7"/>
        <v>341</v>
      </c>
      <c r="C92" s="49">
        <f t="shared" si="8"/>
        <v>445</v>
      </c>
      <c r="D92" s="49">
        <f t="shared" si="9"/>
        <v>786</v>
      </c>
    </row>
    <row r="93" spans="1:4" ht="18.75" customHeight="1">
      <c r="A93" s="47" t="s">
        <v>115</v>
      </c>
      <c r="B93" s="49">
        <f>SUM(B72:B92)+B67</f>
        <v>2324828</v>
      </c>
      <c r="C93" s="49">
        <f>SUM(C72:C92)+C67</f>
        <v>2405121</v>
      </c>
      <c r="D93" s="49">
        <f>SUM(D72:D92)+D67</f>
        <v>4729949</v>
      </c>
    </row>
    <row r="96" s="5" customFormat="1" ht="24">
      <c r="A96" s="5" t="s">
        <v>91</v>
      </c>
    </row>
    <row r="97" s="5" customFormat="1" ht="24">
      <c r="A97" s="5" t="s">
        <v>90</v>
      </c>
    </row>
    <row r="98" s="5" customFormat="1" ht="24"/>
    <row r="99" s="5" customFormat="1" ht="24">
      <c r="A99" s="5" t="s">
        <v>161</v>
      </c>
    </row>
  </sheetData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1">
      <selection activeCell="H102" sqref="H102"/>
    </sheetView>
  </sheetViews>
  <sheetFormatPr defaultColWidth="9.140625" defaultRowHeight="18.75" customHeight="1"/>
  <cols>
    <col min="1" max="1" width="8.57421875" style="84" customWidth="1"/>
    <col min="2" max="2" width="11.140625" style="83" customWidth="1"/>
    <col min="3" max="3" width="11.8515625" style="83" customWidth="1"/>
    <col min="4" max="4" width="11.28125" style="83" customWidth="1"/>
    <col min="5" max="5" width="11.421875" style="83" customWidth="1"/>
    <col min="6" max="6" width="10.28125" style="83" customWidth="1"/>
    <col min="7" max="7" width="10.8515625" style="83" customWidth="1"/>
    <col min="8" max="8" width="11.140625" style="83" customWidth="1"/>
    <col min="9" max="9" width="11.421875" style="83" customWidth="1"/>
    <col min="10" max="10" width="11.57421875" style="83" customWidth="1"/>
    <col min="11" max="11" width="12.00390625" style="84" customWidth="1"/>
    <col min="12" max="13" width="12.28125" style="84" customWidth="1"/>
    <col min="14" max="16384" width="14.140625" style="84" customWidth="1"/>
  </cols>
  <sheetData>
    <row r="1" spans="1:2" ht="21.75" customHeight="1">
      <c r="A1" s="75" t="s">
        <v>151</v>
      </c>
      <c r="B1" s="76"/>
    </row>
    <row r="2" spans="1:2" ht="18.75" customHeight="1">
      <c r="A2" s="75" t="s">
        <v>152</v>
      </c>
      <c r="B2" s="42"/>
    </row>
    <row r="3" spans="2:10" ht="18.75" customHeight="1">
      <c r="B3" s="85"/>
      <c r="C3" s="86" t="s">
        <v>66</v>
      </c>
      <c r="D3" s="87"/>
      <c r="E3" s="85"/>
      <c r="F3" s="86" t="s">
        <v>67</v>
      </c>
      <c r="G3" s="87"/>
      <c r="H3" s="85"/>
      <c r="I3" s="86" t="s">
        <v>68</v>
      </c>
      <c r="J3" s="88"/>
    </row>
    <row r="4" spans="1:10" ht="18.75" customHeight="1">
      <c r="A4" s="89" t="s">
        <v>93</v>
      </c>
      <c r="B4" s="90" t="s">
        <v>1</v>
      </c>
      <c r="C4" s="90" t="s">
        <v>2</v>
      </c>
      <c r="D4" s="90" t="s">
        <v>3</v>
      </c>
      <c r="E4" s="90" t="s">
        <v>1</v>
      </c>
      <c r="F4" s="90" t="s">
        <v>2</v>
      </c>
      <c r="G4" s="90" t="s">
        <v>3</v>
      </c>
      <c r="H4" s="90" t="s">
        <v>1</v>
      </c>
      <c r="I4" s="90" t="s">
        <v>2</v>
      </c>
      <c r="J4" s="90" t="s">
        <v>3</v>
      </c>
    </row>
    <row r="5" spans="1:10" ht="18.75" customHeight="1">
      <c r="A5" s="89">
        <v>0</v>
      </c>
      <c r="B5" s="73">
        <v>10015</v>
      </c>
      <c r="C5" s="73">
        <v>9244</v>
      </c>
      <c r="D5" s="73">
        <f aca="true" t="shared" si="0" ref="D5:D30">SUM(B5:C5)</f>
        <v>19259</v>
      </c>
      <c r="E5" s="73">
        <v>3849</v>
      </c>
      <c r="F5" s="73">
        <v>3580</v>
      </c>
      <c r="G5" s="73">
        <f aca="true" t="shared" si="1" ref="G5:G30">SUM(E5:F5)</f>
        <v>7429</v>
      </c>
      <c r="H5" s="73">
        <v>1749</v>
      </c>
      <c r="I5" s="73">
        <v>1608</v>
      </c>
      <c r="J5" s="73">
        <f aca="true" t="shared" si="2" ref="J5:J30">SUM(H5:I5)</f>
        <v>3357</v>
      </c>
    </row>
    <row r="6" spans="1:10" ht="18.75" customHeight="1">
      <c r="A6" s="32">
        <v>1</v>
      </c>
      <c r="B6" s="73">
        <v>10395</v>
      </c>
      <c r="C6" s="73">
        <v>9618</v>
      </c>
      <c r="D6" s="73">
        <f t="shared" si="0"/>
        <v>20013</v>
      </c>
      <c r="E6" s="73">
        <v>3971</v>
      </c>
      <c r="F6" s="73">
        <v>3798</v>
      </c>
      <c r="G6" s="73">
        <f>SUM(E6:F6)</f>
        <v>7769</v>
      </c>
      <c r="H6" s="73">
        <v>1929</v>
      </c>
      <c r="I6" s="73">
        <v>1755</v>
      </c>
      <c r="J6" s="73">
        <f>SUM(H6:I6)</f>
        <v>3684</v>
      </c>
    </row>
    <row r="7" spans="1:10" ht="18.75" customHeight="1">
      <c r="A7" s="32">
        <v>2</v>
      </c>
      <c r="B7" s="73">
        <v>10403</v>
      </c>
      <c r="C7" s="73">
        <v>9839</v>
      </c>
      <c r="D7" s="73">
        <f t="shared" si="0"/>
        <v>20242</v>
      </c>
      <c r="E7" s="73">
        <v>3970</v>
      </c>
      <c r="F7" s="73">
        <v>3744</v>
      </c>
      <c r="G7" s="73">
        <f>SUM(E7:F7)</f>
        <v>7714</v>
      </c>
      <c r="H7" s="73">
        <v>1937</v>
      </c>
      <c r="I7" s="73">
        <v>1833</v>
      </c>
      <c r="J7" s="73">
        <f>SUM(H7:I7)</f>
        <v>3770</v>
      </c>
    </row>
    <row r="8" spans="1:10" ht="18.75" customHeight="1">
      <c r="A8" s="32">
        <v>3</v>
      </c>
      <c r="B8" s="73">
        <v>10351</v>
      </c>
      <c r="C8" s="73">
        <v>9808</v>
      </c>
      <c r="D8" s="73">
        <f t="shared" si="0"/>
        <v>20159</v>
      </c>
      <c r="E8" s="73">
        <v>3944</v>
      </c>
      <c r="F8" s="73">
        <v>3626</v>
      </c>
      <c r="G8" s="73">
        <f>SUM(E8:F8)</f>
        <v>7570</v>
      </c>
      <c r="H8" s="73">
        <v>1928</v>
      </c>
      <c r="I8" s="73">
        <v>1843</v>
      </c>
      <c r="J8" s="73">
        <f>SUM(H8:I8)</f>
        <v>3771</v>
      </c>
    </row>
    <row r="9" spans="1:10" ht="18.75" customHeight="1">
      <c r="A9" s="32">
        <v>4</v>
      </c>
      <c r="B9" s="73">
        <v>10221</v>
      </c>
      <c r="C9" s="73">
        <v>9590</v>
      </c>
      <c r="D9" s="73">
        <f t="shared" si="0"/>
        <v>19811</v>
      </c>
      <c r="E9" s="73">
        <v>3880</v>
      </c>
      <c r="F9" s="73">
        <v>3609</v>
      </c>
      <c r="G9" s="73">
        <f>SUM(E9:F9)</f>
        <v>7489</v>
      </c>
      <c r="H9" s="73">
        <v>1895</v>
      </c>
      <c r="I9" s="73">
        <v>1818</v>
      </c>
      <c r="J9" s="73">
        <f>SUM(H9:I9)</f>
        <v>3713</v>
      </c>
    </row>
    <row r="10" spans="1:10" ht="18.75" customHeight="1">
      <c r="A10" s="91" t="s">
        <v>94</v>
      </c>
      <c r="B10" s="73">
        <v>41370</v>
      </c>
      <c r="C10" s="73">
        <v>38855</v>
      </c>
      <c r="D10" s="73">
        <f t="shared" si="0"/>
        <v>80225</v>
      </c>
      <c r="E10" s="73">
        <v>15765</v>
      </c>
      <c r="F10" s="73">
        <v>14777</v>
      </c>
      <c r="G10" s="73">
        <f t="shared" si="1"/>
        <v>30542</v>
      </c>
      <c r="H10" s="73">
        <v>7689</v>
      </c>
      <c r="I10" s="73">
        <v>7249</v>
      </c>
      <c r="J10" s="73">
        <f t="shared" si="2"/>
        <v>14938</v>
      </c>
    </row>
    <row r="11" spans="1:10" ht="18.75" customHeight="1">
      <c r="A11" s="92" t="s">
        <v>95</v>
      </c>
      <c r="B11" s="73">
        <v>51629</v>
      </c>
      <c r="C11" s="73">
        <v>48594</v>
      </c>
      <c r="D11" s="73">
        <f t="shared" si="0"/>
        <v>100223</v>
      </c>
      <c r="E11" s="73">
        <v>17847</v>
      </c>
      <c r="F11" s="73">
        <v>16746</v>
      </c>
      <c r="G11" s="73">
        <f t="shared" si="1"/>
        <v>34593</v>
      </c>
      <c r="H11" s="73">
        <v>8955</v>
      </c>
      <c r="I11" s="73">
        <v>8622</v>
      </c>
      <c r="J11" s="73">
        <f t="shared" si="2"/>
        <v>17577</v>
      </c>
    </row>
    <row r="12" spans="1:10" ht="18.75" customHeight="1">
      <c r="A12" s="89" t="s">
        <v>96</v>
      </c>
      <c r="B12" s="73">
        <v>59564</v>
      </c>
      <c r="C12" s="73">
        <v>55900</v>
      </c>
      <c r="D12" s="73">
        <f t="shared" si="0"/>
        <v>115464</v>
      </c>
      <c r="E12" s="73">
        <v>18466</v>
      </c>
      <c r="F12" s="73">
        <v>17423</v>
      </c>
      <c r="G12" s="73">
        <f t="shared" si="1"/>
        <v>35889</v>
      </c>
      <c r="H12" s="73">
        <v>9904</v>
      </c>
      <c r="I12" s="73">
        <v>9331</v>
      </c>
      <c r="J12" s="73">
        <f t="shared" si="2"/>
        <v>19235</v>
      </c>
    </row>
    <row r="13" spans="1:10" ht="18.75" customHeight="1">
      <c r="A13" s="89" t="s">
        <v>97</v>
      </c>
      <c r="B13" s="73">
        <v>62246</v>
      </c>
      <c r="C13" s="73">
        <v>58403</v>
      </c>
      <c r="D13" s="73">
        <f t="shared" si="0"/>
        <v>120649</v>
      </c>
      <c r="E13" s="73">
        <v>18834</v>
      </c>
      <c r="F13" s="73">
        <v>17822</v>
      </c>
      <c r="G13" s="73">
        <f t="shared" si="1"/>
        <v>36656</v>
      </c>
      <c r="H13" s="73">
        <v>10011</v>
      </c>
      <c r="I13" s="73">
        <v>9217</v>
      </c>
      <c r="J13" s="73">
        <f t="shared" si="2"/>
        <v>19228</v>
      </c>
    </row>
    <row r="14" spans="1:10" ht="18.75" customHeight="1">
      <c r="A14" s="89" t="s">
        <v>98</v>
      </c>
      <c r="B14" s="73">
        <v>63606</v>
      </c>
      <c r="C14" s="73">
        <v>59230</v>
      </c>
      <c r="D14" s="73">
        <f t="shared" si="0"/>
        <v>122836</v>
      </c>
      <c r="E14" s="73">
        <v>18225</v>
      </c>
      <c r="F14" s="73">
        <v>18450</v>
      </c>
      <c r="G14" s="73">
        <f t="shared" si="1"/>
        <v>36675</v>
      </c>
      <c r="H14" s="73">
        <v>9498</v>
      </c>
      <c r="I14" s="73">
        <v>8979</v>
      </c>
      <c r="J14" s="73">
        <f t="shared" si="2"/>
        <v>18477</v>
      </c>
    </row>
    <row r="15" spans="1:10" ht="18.75" customHeight="1">
      <c r="A15" s="89" t="s">
        <v>99</v>
      </c>
      <c r="B15" s="73">
        <v>68371</v>
      </c>
      <c r="C15" s="73">
        <v>64313</v>
      </c>
      <c r="D15" s="73">
        <f t="shared" si="0"/>
        <v>132684</v>
      </c>
      <c r="E15" s="73">
        <v>19263</v>
      </c>
      <c r="F15" s="73">
        <v>19388</v>
      </c>
      <c r="G15" s="73">
        <f t="shared" si="1"/>
        <v>38651</v>
      </c>
      <c r="H15" s="73">
        <v>10621</v>
      </c>
      <c r="I15" s="73">
        <v>10145</v>
      </c>
      <c r="J15" s="73">
        <f t="shared" si="2"/>
        <v>20766</v>
      </c>
    </row>
    <row r="16" spans="1:10" ht="18.75" customHeight="1">
      <c r="A16" s="89" t="s">
        <v>100</v>
      </c>
      <c r="B16" s="73">
        <v>66422</v>
      </c>
      <c r="C16" s="73">
        <v>63243</v>
      </c>
      <c r="D16" s="73">
        <f t="shared" si="0"/>
        <v>129665</v>
      </c>
      <c r="E16" s="73">
        <v>18910</v>
      </c>
      <c r="F16" s="73">
        <v>18954</v>
      </c>
      <c r="G16" s="73">
        <f t="shared" si="1"/>
        <v>37864</v>
      </c>
      <c r="H16" s="73">
        <v>10529</v>
      </c>
      <c r="I16" s="73">
        <v>10242</v>
      </c>
      <c r="J16" s="73">
        <f t="shared" si="2"/>
        <v>20771</v>
      </c>
    </row>
    <row r="17" spans="1:10" ht="18.75" customHeight="1">
      <c r="A17" s="89" t="s">
        <v>101</v>
      </c>
      <c r="B17" s="73">
        <v>62481</v>
      </c>
      <c r="C17" s="73">
        <v>62095</v>
      </c>
      <c r="D17" s="73">
        <f t="shared" si="0"/>
        <v>124576</v>
      </c>
      <c r="E17" s="73">
        <v>17938</v>
      </c>
      <c r="F17" s="73">
        <v>18231</v>
      </c>
      <c r="G17" s="73">
        <f t="shared" si="1"/>
        <v>36169</v>
      </c>
      <c r="H17" s="73">
        <v>10284</v>
      </c>
      <c r="I17" s="73">
        <v>10387</v>
      </c>
      <c r="J17" s="73">
        <f t="shared" si="2"/>
        <v>20671</v>
      </c>
    </row>
    <row r="18" spans="1:10" ht="18.75" customHeight="1">
      <c r="A18" s="89" t="s">
        <v>102</v>
      </c>
      <c r="B18" s="73">
        <v>57589</v>
      </c>
      <c r="C18" s="73">
        <v>58613</v>
      </c>
      <c r="D18" s="73">
        <f t="shared" si="0"/>
        <v>116202</v>
      </c>
      <c r="E18" s="73">
        <v>16213</v>
      </c>
      <c r="F18" s="73">
        <v>16280</v>
      </c>
      <c r="G18" s="73">
        <f t="shared" si="1"/>
        <v>32493</v>
      </c>
      <c r="H18" s="73">
        <v>10241</v>
      </c>
      <c r="I18" s="73">
        <v>10178</v>
      </c>
      <c r="J18" s="73">
        <f t="shared" si="2"/>
        <v>20419</v>
      </c>
    </row>
    <row r="19" spans="1:10" ht="18.75" customHeight="1">
      <c r="A19" s="89" t="s">
        <v>103</v>
      </c>
      <c r="B19" s="73">
        <v>52431</v>
      </c>
      <c r="C19" s="73">
        <v>54658</v>
      </c>
      <c r="D19" s="73">
        <f t="shared" si="0"/>
        <v>107089</v>
      </c>
      <c r="E19" s="73">
        <v>14135</v>
      </c>
      <c r="F19" s="73">
        <v>14258</v>
      </c>
      <c r="G19" s="73">
        <f t="shared" si="1"/>
        <v>28393</v>
      </c>
      <c r="H19" s="73">
        <v>9192</v>
      </c>
      <c r="I19" s="73">
        <v>9671</v>
      </c>
      <c r="J19" s="73">
        <f t="shared" si="2"/>
        <v>18863</v>
      </c>
    </row>
    <row r="20" spans="1:10" ht="18.75" customHeight="1">
      <c r="A20" s="89" t="s">
        <v>104</v>
      </c>
      <c r="B20" s="73">
        <v>41734</v>
      </c>
      <c r="C20" s="73">
        <v>45333</v>
      </c>
      <c r="D20" s="73">
        <f t="shared" si="0"/>
        <v>87067</v>
      </c>
      <c r="E20" s="73">
        <v>10781</v>
      </c>
      <c r="F20" s="73">
        <v>11320</v>
      </c>
      <c r="G20" s="73">
        <f t="shared" si="1"/>
        <v>22101</v>
      </c>
      <c r="H20" s="73">
        <v>7839</v>
      </c>
      <c r="I20" s="73">
        <v>8109</v>
      </c>
      <c r="J20" s="73">
        <f t="shared" si="2"/>
        <v>15948</v>
      </c>
    </row>
    <row r="21" spans="1:10" ht="18.75" customHeight="1">
      <c r="A21" s="89" t="s">
        <v>105</v>
      </c>
      <c r="B21" s="73">
        <v>31715</v>
      </c>
      <c r="C21" s="73">
        <v>36267</v>
      </c>
      <c r="D21" s="73">
        <f t="shared" si="0"/>
        <v>67982</v>
      </c>
      <c r="E21" s="73">
        <v>7587</v>
      </c>
      <c r="F21" s="73">
        <v>8133</v>
      </c>
      <c r="G21" s="73">
        <f t="shared" si="1"/>
        <v>15720</v>
      </c>
      <c r="H21" s="73">
        <v>5907</v>
      </c>
      <c r="I21" s="73">
        <v>6301</v>
      </c>
      <c r="J21" s="73">
        <f t="shared" si="2"/>
        <v>12208</v>
      </c>
    </row>
    <row r="22" spans="1:10" ht="18.75" customHeight="1">
      <c r="A22" s="89" t="s">
        <v>106</v>
      </c>
      <c r="B22" s="73">
        <v>24729</v>
      </c>
      <c r="C22" s="73">
        <v>28707</v>
      </c>
      <c r="D22" s="73">
        <f t="shared" si="0"/>
        <v>53436</v>
      </c>
      <c r="E22" s="73">
        <v>5110</v>
      </c>
      <c r="F22" s="73">
        <v>5351</v>
      </c>
      <c r="G22" s="73">
        <f t="shared" si="1"/>
        <v>10461</v>
      </c>
      <c r="H22" s="73">
        <v>4115</v>
      </c>
      <c r="I22" s="73">
        <v>4301</v>
      </c>
      <c r="J22" s="73">
        <f t="shared" si="2"/>
        <v>8416</v>
      </c>
    </row>
    <row r="23" spans="1:10" ht="18.75" customHeight="1">
      <c r="A23" s="89" t="s">
        <v>107</v>
      </c>
      <c r="B23" s="73">
        <v>20073</v>
      </c>
      <c r="C23" s="73">
        <v>24264</v>
      </c>
      <c r="D23" s="73">
        <f t="shared" si="0"/>
        <v>44337</v>
      </c>
      <c r="E23" s="73">
        <v>3850</v>
      </c>
      <c r="F23" s="73">
        <v>4135</v>
      </c>
      <c r="G23" s="73">
        <f t="shared" si="1"/>
        <v>7985</v>
      </c>
      <c r="H23" s="73">
        <v>3380</v>
      </c>
      <c r="I23" s="73">
        <v>3431</v>
      </c>
      <c r="J23" s="73">
        <f t="shared" si="2"/>
        <v>6811</v>
      </c>
    </row>
    <row r="24" spans="1:10" ht="18.75" customHeight="1">
      <c r="A24" s="89" t="s">
        <v>108</v>
      </c>
      <c r="B24" s="73">
        <v>16544</v>
      </c>
      <c r="C24" s="73">
        <v>21396</v>
      </c>
      <c r="D24" s="73">
        <f t="shared" si="0"/>
        <v>37940</v>
      </c>
      <c r="E24" s="73">
        <v>3435</v>
      </c>
      <c r="F24" s="73">
        <v>3913</v>
      </c>
      <c r="G24" s="73">
        <f t="shared" si="1"/>
        <v>7348</v>
      </c>
      <c r="H24" s="73">
        <v>2759</v>
      </c>
      <c r="I24" s="73">
        <v>3112</v>
      </c>
      <c r="J24" s="73">
        <f t="shared" si="2"/>
        <v>5871</v>
      </c>
    </row>
    <row r="25" spans="1:10" ht="18.75" customHeight="1">
      <c r="A25" s="89" t="s">
        <v>109</v>
      </c>
      <c r="B25" s="73">
        <v>11985</v>
      </c>
      <c r="C25" s="73">
        <v>16653</v>
      </c>
      <c r="D25" s="73">
        <f t="shared" si="0"/>
        <v>28638</v>
      </c>
      <c r="E25" s="73">
        <v>2441</v>
      </c>
      <c r="F25" s="73">
        <v>2822</v>
      </c>
      <c r="G25" s="73">
        <f t="shared" si="1"/>
        <v>5263</v>
      </c>
      <c r="H25" s="73">
        <v>2020</v>
      </c>
      <c r="I25" s="73">
        <v>2333</v>
      </c>
      <c r="J25" s="73">
        <f t="shared" si="2"/>
        <v>4353</v>
      </c>
    </row>
    <row r="26" spans="1:10" ht="18.75" customHeight="1">
      <c r="A26" s="89" t="s">
        <v>110</v>
      </c>
      <c r="B26" s="73">
        <v>7196</v>
      </c>
      <c r="C26" s="73">
        <v>10858</v>
      </c>
      <c r="D26" s="73">
        <f t="shared" si="0"/>
        <v>18054</v>
      </c>
      <c r="E26" s="73">
        <v>1410</v>
      </c>
      <c r="F26" s="73">
        <v>1767</v>
      </c>
      <c r="G26" s="73">
        <f t="shared" si="1"/>
        <v>3177</v>
      </c>
      <c r="H26" s="73">
        <v>1251</v>
      </c>
      <c r="I26" s="73">
        <v>1555</v>
      </c>
      <c r="J26" s="73">
        <f t="shared" si="2"/>
        <v>2806</v>
      </c>
    </row>
    <row r="27" spans="1:10" ht="18.75" customHeight="1">
      <c r="A27" s="89" t="s">
        <v>111</v>
      </c>
      <c r="B27" s="73">
        <v>2998</v>
      </c>
      <c r="C27" s="73">
        <v>5283</v>
      </c>
      <c r="D27" s="73">
        <f t="shared" si="0"/>
        <v>8281</v>
      </c>
      <c r="E27" s="73">
        <v>611</v>
      </c>
      <c r="F27" s="73">
        <v>885</v>
      </c>
      <c r="G27" s="73">
        <f t="shared" si="1"/>
        <v>1496</v>
      </c>
      <c r="H27" s="73">
        <v>448</v>
      </c>
      <c r="I27" s="73">
        <v>660</v>
      </c>
      <c r="J27" s="73">
        <f t="shared" si="2"/>
        <v>1108</v>
      </c>
    </row>
    <row r="28" spans="1:10" ht="18.75" customHeight="1">
      <c r="A28" s="90" t="s">
        <v>112</v>
      </c>
      <c r="B28" s="73">
        <v>1081</v>
      </c>
      <c r="C28" s="73">
        <v>2164</v>
      </c>
      <c r="D28" s="73">
        <f t="shared" si="0"/>
        <v>3245</v>
      </c>
      <c r="E28" s="73">
        <v>207</v>
      </c>
      <c r="F28" s="73">
        <v>341</v>
      </c>
      <c r="G28" s="93">
        <f t="shared" si="1"/>
        <v>548</v>
      </c>
      <c r="H28" s="93">
        <v>159</v>
      </c>
      <c r="I28" s="93">
        <v>265</v>
      </c>
      <c r="J28" s="93">
        <f t="shared" si="2"/>
        <v>424</v>
      </c>
    </row>
    <row r="29" spans="1:10" ht="18.75" customHeight="1">
      <c r="A29" s="90" t="s">
        <v>113</v>
      </c>
      <c r="B29" s="73">
        <v>373</v>
      </c>
      <c r="C29" s="73">
        <v>695</v>
      </c>
      <c r="D29" s="73">
        <f t="shared" si="0"/>
        <v>1068</v>
      </c>
      <c r="E29" s="73">
        <v>44</v>
      </c>
      <c r="F29" s="73">
        <v>97</v>
      </c>
      <c r="G29" s="93">
        <f t="shared" si="1"/>
        <v>141</v>
      </c>
      <c r="H29" s="93">
        <v>46</v>
      </c>
      <c r="I29" s="93">
        <v>67</v>
      </c>
      <c r="J29" s="93">
        <f t="shared" si="2"/>
        <v>113</v>
      </c>
    </row>
    <row r="30" spans="1:10" ht="18.75" customHeight="1">
      <c r="A30" s="90" t="s">
        <v>114</v>
      </c>
      <c r="B30" s="73">
        <v>247</v>
      </c>
      <c r="C30" s="73">
        <v>364</v>
      </c>
      <c r="D30" s="73">
        <f t="shared" si="0"/>
        <v>611</v>
      </c>
      <c r="E30" s="73">
        <v>8</v>
      </c>
      <c r="F30" s="73">
        <v>29</v>
      </c>
      <c r="G30" s="93">
        <f t="shared" si="1"/>
        <v>37</v>
      </c>
      <c r="H30" s="93">
        <v>9</v>
      </c>
      <c r="I30" s="93">
        <v>16</v>
      </c>
      <c r="J30" s="93">
        <f t="shared" si="2"/>
        <v>25</v>
      </c>
    </row>
    <row r="31" spans="1:10" ht="18.75" customHeight="1">
      <c r="A31" s="90" t="s">
        <v>115</v>
      </c>
      <c r="B31" s="49">
        <f aca="true" t="shared" si="3" ref="B31:J31">SUM(B10:B30)+B5</f>
        <v>754399</v>
      </c>
      <c r="C31" s="49">
        <f t="shared" si="3"/>
        <v>765132</v>
      </c>
      <c r="D31" s="73">
        <f t="shared" si="3"/>
        <v>1519531</v>
      </c>
      <c r="E31" s="49">
        <f t="shared" si="3"/>
        <v>214929</v>
      </c>
      <c r="F31" s="49">
        <f t="shared" si="3"/>
        <v>214702</v>
      </c>
      <c r="G31" s="73">
        <f t="shared" si="3"/>
        <v>429631</v>
      </c>
      <c r="H31" s="49">
        <f t="shared" si="3"/>
        <v>126606</v>
      </c>
      <c r="I31" s="49">
        <f t="shared" si="3"/>
        <v>125779</v>
      </c>
      <c r="J31" s="73">
        <f t="shared" si="3"/>
        <v>252385</v>
      </c>
    </row>
    <row r="32" spans="1:10" ht="18.75" customHeight="1">
      <c r="A32" s="75" t="s">
        <v>151</v>
      </c>
      <c r="B32" s="76"/>
      <c r="G32" s="84"/>
      <c r="H32" s="84"/>
      <c r="I32" s="84"/>
      <c r="J32" s="84"/>
    </row>
    <row r="33" spans="1:10" ht="18.75" customHeight="1">
      <c r="A33" s="75" t="s">
        <v>152</v>
      </c>
      <c r="B33" s="42"/>
      <c r="G33" s="84"/>
      <c r="H33" s="84"/>
      <c r="I33" s="84"/>
      <c r="J33" s="84"/>
    </row>
    <row r="34" spans="2:10" ht="18.75" customHeight="1">
      <c r="B34" s="85"/>
      <c r="C34" s="94" t="s">
        <v>69</v>
      </c>
      <c r="D34" s="87"/>
      <c r="E34" s="85"/>
      <c r="F34" s="86" t="s">
        <v>70</v>
      </c>
      <c r="G34" s="87"/>
      <c r="H34" s="85"/>
      <c r="I34" s="86" t="s">
        <v>71</v>
      </c>
      <c r="J34" s="88"/>
    </row>
    <row r="35" spans="1:10" ht="18.75" customHeight="1">
      <c r="A35" s="89" t="s">
        <v>93</v>
      </c>
      <c r="B35" s="90" t="s">
        <v>1</v>
      </c>
      <c r="C35" s="90" t="s">
        <v>2</v>
      </c>
      <c r="D35" s="90" t="s">
        <v>3</v>
      </c>
      <c r="E35" s="90" t="s">
        <v>1</v>
      </c>
      <c r="F35" s="90" t="s">
        <v>2</v>
      </c>
      <c r="G35" s="90" t="s">
        <v>3</v>
      </c>
      <c r="H35" s="90" t="s">
        <v>1</v>
      </c>
      <c r="I35" s="90" t="s">
        <v>2</v>
      </c>
      <c r="J35" s="90" t="s">
        <v>3</v>
      </c>
    </row>
    <row r="36" spans="1:10" ht="18.75" customHeight="1">
      <c r="A36" s="89">
        <v>0</v>
      </c>
      <c r="B36" s="73">
        <v>2820</v>
      </c>
      <c r="C36" s="73">
        <v>2649</v>
      </c>
      <c r="D36" s="73">
        <f aca="true" t="shared" si="4" ref="D36:D61">SUM(B36:C36)</f>
        <v>5469</v>
      </c>
      <c r="E36" s="73">
        <v>7507</v>
      </c>
      <c r="F36" s="73">
        <v>7092</v>
      </c>
      <c r="G36" s="73">
        <f aca="true" t="shared" si="5" ref="G36:G61">SUM(E36:F36)</f>
        <v>14599</v>
      </c>
      <c r="H36" s="73">
        <v>1329</v>
      </c>
      <c r="I36" s="73">
        <v>1167</v>
      </c>
      <c r="J36" s="73">
        <f aca="true" t="shared" si="6" ref="J36:J61">SUM(H36:I36)</f>
        <v>2496</v>
      </c>
    </row>
    <row r="37" spans="1:10" ht="18.75" customHeight="1">
      <c r="A37" s="32">
        <v>1</v>
      </c>
      <c r="B37" s="73">
        <v>2771</v>
      </c>
      <c r="C37" s="73">
        <v>2692</v>
      </c>
      <c r="D37" s="73">
        <f>SUM(B37:C37)</f>
        <v>5463</v>
      </c>
      <c r="E37" s="73">
        <v>7864</v>
      </c>
      <c r="F37" s="73">
        <v>7330</v>
      </c>
      <c r="G37" s="73">
        <f>SUM(E37:F37)</f>
        <v>15194</v>
      </c>
      <c r="H37" s="73">
        <v>1362</v>
      </c>
      <c r="I37" s="73">
        <v>1227</v>
      </c>
      <c r="J37" s="73">
        <f>SUM(H37:I37)</f>
        <v>2589</v>
      </c>
    </row>
    <row r="38" spans="1:10" ht="18.75" customHeight="1">
      <c r="A38" s="32">
        <v>2</v>
      </c>
      <c r="B38" s="73">
        <v>2808</v>
      </c>
      <c r="C38" s="73">
        <v>2647</v>
      </c>
      <c r="D38" s="73">
        <f>SUM(B38:C38)</f>
        <v>5455</v>
      </c>
      <c r="E38" s="73">
        <v>7908</v>
      </c>
      <c r="F38" s="73">
        <v>7237</v>
      </c>
      <c r="G38" s="73">
        <f>SUM(E38:F38)</f>
        <v>15145</v>
      </c>
      <c r="H38" s="73">
        <v>1353</v>
      </c>
      <c r="I38" s="73">
        <v>1274</v>
      </c>
      <c r="J38" s="73">
        <f>SUM(H38:I38)</f>
        <v>2627</v>
      </c>
    </row>
    <row r="39" spans="1:10" ht="18.75" customHeight="1">
      <c r="A39" s="32">
        <v>3</v>
      </c>
      <c r="B39" s="73">
        <v>2834</v>
      </c>
      <c r="C39" s="73">
        <v>2600</v>
      </c>
      <c r="D39" s="73">
        <f>SUM(B39:C39)</f>
        <v>5434</v>
      </c>
      <c r="E39" s="73">
        <v>7625</v>
      </c>
      <c r="F39" s="73">
        <v>7046</v>
      </c>
      <c r="G39" s="73">
        <f>SUM(E39:F39)</f>
        <v>14671</v>
      </c>
      <c r="H39" s="73">
        <v>1414</v>
      </c>
      <c r="I39" s="73">
        <v>1291</v>
      </c>
      <c r="J39" s="73">
        <f>SUM(H39:I39)</f>
        <v>2705</v>
      </c>
    </row>
    <row r="40" spans="1:10" ht="18.75" customHeight="1">
      <c r="A40" s="32">
        <v>4</v>
      </c>
      <c r="B40" s="73">
        <v>2828</v>
      </c>
      <c r="C40" s="73">
        <v>2622</v>
      </c>
      <c r="D40" s="73">
        <f>SUM(B40:C40)</f>
        <v>5450</v>
      </c>
      <c r="E40" s="73">
        <v>7266</v>
      </c>
      <c r="F40" s="73">
        <v>6826</v>
      </c>
      <c r="G40" s="73">
        <f>SUM(E40:F40)</f>
        <v>14092</v>
      </c>
      <c r="H40" s="73">
        <v>1436</v>
      </c>
      <c r="I40" s="73">
        <v>1302</v>
      </c>
      <c r="J40" s="73">
        <f>SUM(H40:I40)</f>
        <v>2738</v>
      </c>
    </row>
    <row r="41" spans="1:10" ht="18.75" customHeight="1">
      <c r="A41" s="91" t="s">
        <v>94</v>
      </c>
      <c r="B41" s="73">
        <v>11241</v>
      </c>
      <c r="C41" s="73">
        <v>10561</v>
      </c>
      <c r="D41" s="73">
        <f t="shared" si="4"/>
        <v>21802</v>
      </c>
      <c r="E41" s="73">
        <v>30663</v>
      </c>
      <c r="F41" s="73">
        <v>28439</v>
      </c>
      <c r="G41" s="73">
        <f t="shared" si="5"/>
        <v>59102</v>
      </c>
      <c r="H41" s="73">
        <v>5565</v>
      </c>
      <c r="I41" s="73">
        <v>5094</v>
      </c>
      <c r="J41" s="73">
        <f t="shared" si="6"/>
        <v>10659</v>
      </c>
    </row>
    <row r="42" spans="1:10" ht="18.75" customHeight="1">
      <c r="A42" s="92" t="s">
        <v>95</v>
      </c>
      <c r="B42" s="73">
        <v>13359</v>
      </c>
      <c r="C42" s="73">
        <v>12620</v>
      </c>
      <c r="D42" s="73">
        <f t="shared" si="4"/>
        <v>25979</v>
      </c>
      <c r="E42" s="73">
        <v>34965</v>
      </c>
      <c r="F42" s="73">
        <v>33370</v>
      </c>
      <c r="G42" s="73">
        <f t="shared" si="5"/>
        <v>68335</v>
      </c>
      <c r="H42" s="73">
        <v>7057</v>
      </c>
      <c r="I42" s="73">
        <v>6205</v>
      </c>
      <c r="J42" s="73">
        <f t="shared" si="6"/>
        <v>13262</v>
      </c>
    </row>
    <row r="43" spans="1:10" ht="18.75" customHeight="1">
      <c r="A43" s="89" t="s">
        <v>96</v>
      </c>
      <c r="B43" s="73">
        <v>13803</v>
      </c>
      <c r="C43" s="73">
        <v>13415</v>
      </c>
      <c r="D43" s="73">
        <f t="shared" si="4"/>
        <v>27218</v>
      </c>
      <c r="E43" s="73">
        <v>38903</v>
      </c>
      <c r="F43" s="73">
        <v>36616</v>
      </c>
      <c r="G43" s="73">
        <f t="shared" si="5"/>
        <v>75519</v>
      </c>
      <c r="H43" s="73">
        <v>8155</v>
      </c>
      <c r="I43" s="73">
        <v>7313</v>
      </c>
      <c r="J43" s="73">
        <f t="shared" si="6"/>
        <v>15468</v>
      </c>
    </row>
    <row r="44" spans="1:10" ht="18.75" customHeight="1">
      <c r="A44" s="89" t="s">
        <v>97</v>
      </c>
      <c r="B44" s="73">
        <v>13270</v>
      </c>
      <c r="C44" s="73">
        <v>13734</v>
      </c>
      <c r="D44" s="73">
        <f t="shared" si="4"/>
        <v>27004</v>
      </c>
      <c r="E44" s="73">
        <v>39579</v>
      </c>
      <c r="F44" s="73">
        <v>38026</v>
      </c>
      <c r="G44" s="73">
        <f t="shared" si="5"/>
        <v>77605</v>
      </c>
      <c r="H44" s="73">
        <v>7866</v>
      </c>
      <c r="I44" s="73">
        <v>7002</v>
      </c>
      <c r="J44" s="73">
        <f t="shared" si="6"/>
        <v>14868</v>
      </c>
    </row>
    <row r="45" spans="1:10" ht="18.75" customHeight="1">
      <c r="A45" s="89" t="s">
        <v>98</v>
      </c>
      <c r="B45" s="73">
        <v>10748</v>
      </c>
      <c r="C45" s="73">
        <v>12935</v>
      </c>
      <c r="D45" s="73">
        <f t="shared" si="4"/>
        <v>23683</v>
      </c>
      <c r="E45" s="73">
        <v>38767</v>
      </c>
      <c r="F45" s="73">
        <v>38792</v>
      </c>
      <c r="G45" s="73">
        <f t="shared" si="5"/>
        <v>77559</v>
      </c>
      <c r="H45" s="73">
        <v>7014</v>
      </c>
      <c r="I45" s="73">
        <v>6491</v>
      </c>
      <c r="J45" s="73">
        <f t="shared" si="6"/>
        <v>13505</v>
      </c>
    </row>
    <row r="46" spans="1:10" ht="18.75" customHeight="1">
      <c r="A46" s="89" t="s">
        <v>99</v>
      </c>
      <c r="B46" s="73">
        <v>13063</v>
      </c>
      <c r="C46" s="73">
        <v>15886</v>
      </c>
      <c r="D46" s="73">
        <f t="shared" si="4"/>
        <v>28949</v>
      </c>
      <c r="E46" s="73">
        <v>42611</v>
      </c>
      <c r="F46" s="73">
        <v>42561</v>
      </c>
      <c r="G46" s="73">
        <f t="shared" si="5"/>
        <v>85172</v>
      </c>
      <c r="H46" s="73">
        <v>7952</v>
      </c>
      <c r="I46" s="73">
        <v>6993</v>
      </c>
      <c r="J46" s="73">
        <f t="shared" si="6"/>
        <v>14945</v>
      </c>
    </row>
    <row r="47" spans="1:10" ht="18.75" customHeight="1">
      <c r="A47" s="89" t="s">
        <v>100</v>
      </c>
      <c r="B47" s="73">
        <v>15321</v>
      </c>
      <c r="C47" s="73">
        <v>18706</v>
      </c>
      <c r="D47" s="73">
        <f t="shared" si="4"/>
        <v>34027</v>
      </c>
      <c r="E47" s="73">
        <v>43117</v>
      </c>
      <c r="F47" s="73">
        <v>43291</v>
      </c>
      <c r="G47" s="73">
        <f t="shared" si="5"/>
        <v>86408</v>
      </c>
      <c r="H47" s="73">
        <v>7820</v>
      </c>
      <c r="I47" s="73">
        <v>7417</v>
      </c>
      <c r="J47" s="73">
        <f t="shared" si="6"/>
        <v>15237</v>
      </c>
    </row>
    <row r="48" spans="1:10" ht="18.75" customHeight="1">
      <c r="A48" s="89" t="s">
        <v>101</v>
      </c>
      <c r="B48" s="73">
        <v>14972</v>
      </c>
      <c r="C48" s="73">
        <v>17408</v>
      </c>
      <c r="D48" s="73">
        <f t="shared" si="4"/>
        <v>32380</v>
      </c>
      <c r="E48" s="73">
        <v>43821</v>
      </c>
      <c r="F48" s="73">
        <v>44281</v>
      </c>
      <c r="G48" s="73">
        <f t="shared" si="5"/>
        <v>88102</v>
      </c>
      <c r="H48" s="73">
        <v>8167</v>
      </c>
      <c r="I48" s="73">
        <v>7499</v>
      </c>
      <c r="J48" s="73">
        <f t="shared" si="6"/>
        <v>15666</v>
      </c>
    </row>
    <row r="49" spans="1:10" ht="18.75" customHeight="1">
      <c r="A49" s="89" t="s">
        <v>102</v>
      </c>
      <c r="B49" s="73">
        <v>14283</v>
      </c>
      <c r="C49" s="73">
        <v>16187</v>
      </c>
      <c r="D49" s="73">
        <f t="shared" si="4"/>
        <v>30470</v>
      </c>
      <c r="E49" s="73">
        <v>42118</v>
      </c>
      <c r="F49" s="73">
        <v>42168</v>
      </c>
      <c r="G49" s="73">
        <f t="shared" si="5"/>
        <v>84286</v>
      </c>
      <c r="H49" s="73">
        <v>7758</v>
      </c>
      <c r="I49" s="73">
        <v>7282</v>
      </c>
      <c r="J49" s="73">
        <f t="shared" si="6"/>
        <v>15040</v>
      </c>
    </row>
    <row r="50" spans="1:10" ht="18.75" customHeight="1">
      <c r="A50" s="89" t="s">
        <v>103</v>
      </c>
      <c r="B50" s="73">
        <v>11682</v>
      </c>
      <c r="C50" s="73">
        <v>13052</v>
      </c>
      <c r="D50" s="73">
        <f t="shared" si="4"/>
        <v>24734</v>
      </c>
      <c r="E50" s="73">
        <v>36177</v>
      </c>
      <c r="F50" s="73">
        <v>37153</v>
      </c>
      <c r="G50" s="73">
        <f t="shared" si="5"/>
        <v>73330</v>
      </c>
      <c r="H50" s="73">
        <v>6996</v>
      </c>
      <c r="I50" s="73">
        <v>6369</v>
      </c>
      <c r="J50" s="73">
        <f t="shared" si="6"/>
        <v>13365</v>
      </c>
    </row>
    <row r="51" spans="1:10" ht="18.75" customHeight="1">
      <c r="A51" s="89" t="s">
        <v>104</v>
      </c>
      <c r="B51" s="73">
        <v>8716</v>
      </c>
      <c r="C51" s="73">
        <v>9827</v>
      </c>
      <c r="D51" s="73">
        <f t="shared" si="4"/>
        <v>18543</v>
      </c>
      <c r="E51" s="73">
        <v>27908</v>
      </c>
      <c r="F51" s="73">
        <v>28937</v>
      </c>
      <c r="G51" s="73">
        <f t="shared" si="5"/>
        <v>56845</v>
      </c>
      <c r="H51" s="73">
        <v>5732</v>
      </c>
      <c r="I51" s="73">
        <v>5340</v>
      </c>
      <c r="J51" s="73">
        <f t="shared" si="6"/>
        <v>11072</v>
      </c>
    </row>
    <row r="52" spans="1:10" ht="18.75" customHeight="1">
      <c r="A52" s="89" t="s">
        <v>105</v>
      </c>
      <c r="B52" s="73">
        <v>6363</v>
      </c>
      <c r="C52" s="73">
        <v>7207</v>
      </c>
      <c r="D52" s="73">
        <f t="shared" si="4"/>
        <v>13570</v>
      </c>
      <c r="E52" s="73">
        <v>19819</v>
      </c>
      <c r="F52" s="73">
        <v>21935</v>
      </c>
      <c r="G52" s="73">
        <f t="shared" si="5"/>
        <v>41754</v>
      </c>
      <c r="H52" s="73">
        <v>4282</v>
      </c>
      <c r="I52" s="73">
        <v>4093</v>
      </c>
      <c r="J52" s="73">
        <f t="shared" si="6"/>
        <v>8375</v>
      </c>
    </row>
    <row r="53" spans="1:10" ht="18.75" customHeight="1">
      <c r="A53" s="89" t="s">
        <v>106</v>
      </c>
      <c r="B53" s="73">
        <v>4239</v>
      </c>
      <c r="C53" s="73">
        <v>4845</v>
      </c>
      <c r="D53" s="73">
        <f t="shared" si="4"/>
        <v>9084</v>
      </c>
      <c r="E53" s="73">
        <v>13989</v>
      </c>
      <c r="F53" s="73">
        <v>16277</v>
      </c>
      <c r="G53" s="73">
        <f t="shared" si="5"/>
        <v>30266</v>
      </c>
      <c r="H53" s="73">
        <v>2925</v>
      </c>
      <c r="I53" s="73">
        <v>2849</v>
      </c>
      <c r="J53" s="73">
        <f t="shared" si="6"/>
        <v>5774</v>
      </c>
    </row>
    <row r="54" spans="1:10" ht="18.75" customHeight="1">
      <c r="A54" s="89" t="s">
        <v>107</v>
      </c>
      <c r="B54" s="73">
        <v>2953</v>
      </c>
      <c r="C54" s="73">
        <v>3192</v>
      </c>
      <c r="D54" s="73">
        <f t="shared" si="4"/>
        <v>6145</v>
      </c>
      <c r="E54" s="73">
        <v>10880</v>
      </c>
      <c r="F54" s="73">
        <v>12681</v>
      </c>
      <c r="G54" s="73">
        <f t="shared" si="5"/>
        <v>23561</v>
      </c>
      <c r="H54" s="73">
        <v>2038</v>
      </c>
      <c r="I54" s="73">
        <v>1985</v>
      </c>
      <c r="J54" s="73">
        <f t="shared" si="6"/>
        <v>4023</v>
      </c>
    </row>
    <row r="55" spans="1:10" ht="18.75" customHeight="1">
      <c r="A55" s="89" t="s">
        <v>108</v>
      </c>
      <c r="B55" s="73">
        <v>2240</v>
      </c>
      <c r="C55" s="73">
        <v>2737</v>
      </c>
      <c r="D55" s="73">
        <f t="shared" si="4"/>
        <v>4977</v>
      </c>
      <c r="E55" s="73">
        <v>9423</v>
      </c>
      <c r="F55" s="73">
        <v>11723</v>
      </c>
      <c r="G55" s="73">
        <f t="shared" si="5"/>
        <v>21146</v>
      </c>
      <c r="H55" s="73">
        <v>1743</v>
      </c>
      <c r="I55" s="73">
        <v>1700</v>
      </c>
      <c r="J55" s="73">
        <f t="shared" si="6"/>
        <v>3443</v>
      </c>
    </row>
    <row r="56" spans="1:10" ht="18.75" customHeight="1">
      <c r="A56" s="89" t="s">
        <v>109</v>
      </c>
      <c r="B56" s="73">
        <v>1346</v>
      </c>
      <c r="C56" s="73">
        <v>1891</v>
      </c>
      <c r="D56" s="73">
        <f t="shared" si="4"/>
        <v>3237</v>
      </c>
      <c r="E56" s="73">
        <v>6671</v>
      </c>
      <c r="F56" s="73">
        <v>9597</v>
      </c>
      <c r="G56" s="73">
        <f t="shared" si="5"/>
        <v>16268</v>
      </c>
      <c r="H56" s="73">
        <v>1256</v>
      </c>
      <c r="I56" s="73">
        <v>1371</v>
      </c>
      <c r="J56" s="73">
        <f t="shared" si="6"/>
        <v>2627</v>
      </c>
    </row>
    <row r="57" spans="1:10" ht="18.75" customHeight="1">
      <c r="A57" s="89" t="s">
        <v>110</v>
      </c>
      <c r="B57" s="73">
        <v>782</v>
      </c>
      <c r="C57" s="73">
        <v>1264</v>
      </c>
      <c r="D57" s="73">
        <f t="shared" si="4"/>
        <v>2046</v>
      </c>
      <c r="E57" s="73">
        <v>3910</v>
      </c>
      <c r="F57" s="73">
        <v>5953</v>
      </c>
      <c r="G57" s="73">
        <f t="shared" si="5"/>
        <v>9863</v>
      </c>
      <c r="H57" s="73">
        <v>701</v>
      </c>
      <c r="I57" s="73">
        <v>838</v>
      </c>
      <c r="J57" s="73">
        <f t="shared" si="6"/>
        <v>1539</v>
      </c>
    </row>
    <row r="58" spans="1:10" ht="18.75" customHeight="1">
      <c r="A58" s="89" t="s">
        <v>111</v>
      </c>
      <c r="B58" s="73">
        <v>262</v>
      </c>
      <c r="C58" s="73">
        <v>511</v>
      </c>
      <c r="D58" s="73">
        <f t="shared" si="4"/>
        <v>773</v>
      </c>
      <c r="E58" s="73">
        <v>1741</v>
      </c>
      <c r="F58" s="73">
        <v>2909</v>
      </c>
      <c r="G58" s="73">
        <f t="shared" si="5"/>
        <v>4650</v>
      </c>
      <c r="H58" s="73">
        <v>257</v>
      </c>
      <c r="I58" s="73">
        <v>392</v>
      </c>
      <c r="J58" s="73">
        <f t="shared" si="6"/>
        <v>649</v>
      </c>
    </row>
    <row r="59" spans="1:10" ht="18.75" customHeight="1">
      <c r="A59" s="90" t="s">
        <v>112</v>
      </c>
      <c r="B59" s="73">
        <v>107</v>
      </c>
      <c r="C59" s="73">
        <v>203</v>
      </c>
      <c r="D59" s="73">
        <f t="shared" si="4"/>
        <v>310</v>
      </c>
      <c r="E59" s="73">
        <v>659</v>
      </c>
      <c r="F59" s="73">
        <v>1257</v>
      </c>
      <c r="G59" s="93">
        <f t="shared" si="5"/>
        <v>1916</v>
      </c>
      <c r="H59" s="93">
        <v>102</v>
      </c>
      <c r="I59" s="93">
        <v>158</v>
      </c>
      <c r="J59" s="93">
        <f t="shared" si="6"/>
        <v>260</v>
      </c>
    </row>
    <row r="60" spans="1:10" ht="18.75" customHeight="1">
      <c r="A60" s="90" t="s">
        <v>113</v>
      </c>
      <c r="B60" s="73">
        <v>28</v>
      </c>
      <c r="C60" s="73">
        <v>46</v>
      </c>
      <c r="D60" s="73">
        <f t="shared" si="4"/>
        <v>74</v>
      </c>
      <c r="E60" s="73">
        <v>236</v>
      </c>
      <c r="F60" s="73">
        <v>405</v>
      </c>
      <c r="G60" s="93">
        <f t="shared" si="5"/>
        <v>641</v>
      </c>
      <c r="H60" s="93">
        <v>36</v>
      </c>
      <c r="I60" s="93">
        <v>45</v>
      </c>
      <c r="J60" s="93">
        <f t="shared" si="6"/>
        <v>81</v>
      </c>
    </row>
    <row r="61" spans="1:10" ht="18.75" customHeight="1">
      <c r="A61" s="90" t="s">
        <v>114</v>
      </c>
      <c r="B61" s="73">
        <v>6</v>
      </c>
      <c r="C61" s="73">
        <v>10</v>
      </c>
      <c r="D61" s="73">
        <f t="shared" si="4"/>
        <v>16</v>
      </c>
      <c r="E61" s="73">
        <v>133</v>
      </c>
      <c r="F61" s="73">
        <v>242</v>
      </c>
      <c r="G61" s="93">
        <f t="shared" si="5"/>
        <v>375</v>
      </c>
      <c r="H61" s="93">
        <v>29</v>
      </c>
      <c r="I61" s="93">
        <v>34</v>
      </c>
      <c r="J61" s="93">
        <f t="shared" si="6"/>
        <v>63</v>
      </c>
    </row>
    <row r="62" spans="1:10" ht="18.75" customHeight="1">
      <c r="A62" s="90" t="s">
        <v>115</v>
      </c>
      <c r="B62" s="49">
        <f aca="true" t="shared" si="7" ref="B62:J62">SUM(B41:B61)+B36</f>
        <v>161604</v>
      </c>
      <c r="C62" s="49">
        <f t="shared" si="7"/>
        <v>178886</v>
      </c>
      <c r="D62" s="49">
        <f t="shared" si="7"/>
        <v>340490</v>
      </c>
      <c r="E62" s="49">
        <f t="shared" si="7"/>
        <v>493597</v>
      </c>
      <c r="F62" s="49">
        <f t="shared" si="7"/>
        <v>503705</v>
      </c>
      <c r="G62" s="49">
        <f t="shared" si="7"/>
        <v>997302</v>
      </c>
      <c r="H62" s="49">
        <f t="shared" si="7"/>
        <v>94780</v>
      </c>
      <c r="I62" s="49">
        <f t="shared" si="7"/>
        <v>87637</v>
      </c>
      <c r="J62" s="49">
        <f t="shared" si="7"/>
        <v>182417</v>
      </c>
    </row>
    <row r="63" spans="1:10" ht="18.75" customHeight="1">
      <c r="A63" s="75" t="s">
        <v>151</v>
      </c>
      <c r="B63" s="76"/>
      <c r="G63" s="84"/>
      <c r="H63" s="84"/>
      <c r="I63" s="84"/>
      <c r="J63" s="84"/>
    </row>
    <row r="64" spans="1:10" ht="18.75" customHeight="1">
      <c r="A64" s="75" t="s">
        <v>152</v>
      </c>
      <c r="B64" s="42"/>
      <c r="G64" s="84"/>
      <c r="H64" s="84"/>
      <c r="I64" s="84"/>
      <c r="J64" s="84"/>
    </row>
    <row r="65" spans="2:10" ht="18.75" customHeight="1">
      <c r="B65" s="85"/>
      <c r="C65" s="86" t="s">
        <v>72</v>
      </c>
      <c r="D65" s="87"/>
      <c r="E65" s="85"/>
      <c r="F65" s="86" t="s">
        <v>130</v>
      </c>
      <c r="G65" s="88"/>
      <c r="H65" s="84"/>
      <c r="I65" s="84"/>
      <c r="J65" s="84"/>
    </row>
    <row r="66" spans="1:10" ht="18.75" customHeight="1">
      <c r="A66" s="89" t="s">
        <v>93</v>
      </c>
      <c r="B66" s="90" t="s">
        <v>1</v>
      </c>
      <c r="C66" s="90" t="s">
        <v>2</v>
      </c>
      <c r="D66" s="90" t="s">
        <v>3</v>
      </c>
      <c r="E66" s="90" t="s">
        <v>1</v>
      </c>
      <c r="F66" s="90" t="s">
        <v>2</v>
      </c>
      <c r="G66" s="90" t="s">
        <v>3</v>
      </c>
      <c r="H66" s="84"/>
      <c r="I66" s="84"/>
      <c r="J66" s="84"/>
    </row>
    <row r="67" spans="1:10" ht="18.75" customHeight="1">
      <c r="A67" s="89">
        <v>0</v>
      </c>
      <c r="B67" s="73">
        <v>3123</v>
      </c>
      <c r="C67" s="73">
        <v>2917</v>
      </c>
      <c r="D67" s="73">
        <f aca="true" t="shared" si="8" ref="D67:D92">SUM(B67:C67)</f>
        <v>6040</v>
      </c>
      <c r="E67" s="73">
        <f aca="true" t="shared" si="9" ref="E67:E92">B5+E5+H5+B36+E36+H36+B67</f>
        <v>30392</v>
      </c>
      <c r="F67" s="73">
        <f aca="true" t="shared" si="10" ref="F67:F92">C5+F5+I5+C36+F36+I36+C67</f>
        <v>28257</v>
      </c>
      <c r="G67" s="73">
        <f aca="true" t="shared" si="11" ref="G67:G92">SUM(E67:F67)</f>
        <v>58649</v>
      </c>
      <c r="H67" s="84"/>
      <c r="I67" s="84"/>
      <c r="J67" s="84"/>
    </row>
    <row r="68" spans="1:10" ht="18.75" customHeight="1">
      <c r="A68" s="32">
        <v>1</v>
      </c>
      <c r="B68" s="73">
        <v>3237</v>
      </c>
      <c r="C68" s="73">
        <v>3004</v>
      </c>
      <c r="D68" s="73">
        <f t="shared" si="8"/>
        <v>6241</v>
      </c>
      <c r="E68" s="73">
        <f t="shared" si="9"/>
        <v>31529</v>
      </c>
      <c r="F68" s="73">
        <f t="shared" si="10"/>
        <v>29424</v>
      </c>
      <c r="G68" s="73">
        <f>SUM(E68:F68)</f>
        <v>60953</v>
      </c>
      <c r="H68" s="84"/>
      <c r="I68" s="84"/>
      <c r="J68" s="84"/>
    </row>
    <row r="69" spans="1:10" ht="18.75" customHeight="1">
      <c r="A69" s="32">
        <v>2</v>
      </c>
      <c r="B69" s="73">
        <v>3234</v>
      </c>
      <c r="C69" s="73">
        <v>3046</v>
      </c>
      <c r="D69" s="73">
        <f t="shared" si="8"/>
        <v>6280</v>
      </c>
      <c r="E69" s="73">
        <f t="shared" si="9"/>
        <v>31613</v>
      </c>
      <c r="F69" s="73">
        <f t="shared" si="10"/>
        <v>29620</v>
      </c>
      <c r="G69" s="73">
        <f>SUM(E69:F69)</f>
        <v>61233</v>
      </c>
      <c r="H69" s="84"/>
      <c r="I69" s="84"/>
      <c r="J69" s="84"/>
    </row>
    <row r="70" spans="1:10" ht="18.75" customHeight="1">
      <c r="A70" s="32">
        <v>3</v>
      </c>
      <c r="B70" s="73">
        <v>3188</v>
      </c>
      <c r="C70" s="73">
        <v>3010</v>
      </c>
      <c r="D70" s="73">
        <f t="shared" si="8"/>
        <v>6198</v>
      </c>
      <c r="E70" s="73">
        <f t="shared" si="9"/>
        <v>31284</v>
      </c>
      <c r="F70" s="73">
        <f t="shared" si="10"/>
        <v>29224</v>
      </c>
      <c r="G70" s="73">
        <f>SUM(E70:F70)</f>
        <v>60508</v>
      </c>
      <c r="H70" s="84"/>
      <c r="I70" s="84"/>
      <c r="J70" s="84"/>
    </row>
    <row r="71" spans="1:10" ht="18.75" customHeight="1">
      <c r="A71" s="32">
        <v>4</v>
      </c>
      <c r="B71" s="73">
        <v>3188</v>
      </c>
      <c r="C71" s="73">
        <v>3070</v>
      </c>
      <c r="D71" s="73">
        <f t="shared" si="8"/>
        <v>6258</v>
      </c>
      <c r="E71" s="73">
        <f t="shared" si="9"/>
        <v>30714</v>
      </c>
      <c r="F71" s="73">
        <f t="shared" si="10"/>
        <v>28837</v>
      </c>
      <c r="G71" s="73">
        <f>SUM(E71:F71)</f>
        <v>59551</v>
      </c>
      <c r="H71" s="84"/>
      <c r="I71" s="84"/>
      <c r="J71" s="84"/>
    </row>
    <row r="72" spans="1:10" ht="18.75" customHeight="1">
      <c r="A72" s="91" t="s">
        <v>94</v>
      </c>
      <c r="B72" s="73">
        <v>12847</v>
      </c>
      <c r="C72" s="73">
        <v>12130</v>
      </c>
      <c r="D72" s="73">
        <f t="shared" si="8"/>
        <v>24977</v>
      </c>
      <c r="E72" s="73">
        <f t="shared" si="9"/>
        <v>125140</v>
      </c>
      <c r="F72" s="73">
        <f t="shared" si="10"/>
        <v>117105</v>
      </c>
      <c r="G72" s="73">
        <f t="shared" si="11"/>
        <v>242245</v>
      </c>
      <c r="H72" s="84"/>
      <c r="I72" s="84"/>
      <c r="J72" s="84"/>
    </row>
    <row r="73" spans="1:10" ht="18.75" customHeight="1">
      <c r="A73" s="92" t="s">
        <v>95</v>
      </c>
      <c r="B73" s="73">
        <v>16160</v>
      </c>
      <c r="C73" s="73">
        <v>15181</v>
      </c>
      <c r="D73" s="73">
        <f t="shared" si="8"/>
        <v>31341</v>
      </c>
      <c r="E73" s="73">
        <f t="shared" si="9"/>
        <v>149972</v>
      </c>
      <c r="F73" s="73">
        <f t="shared" si="10"/>
        <v>141338</v>
      </c>
      <c r="G73" s="73">
        <f t="shared" si="11"/>
        <v>291310</v>
      </c>
      <c r="H73" s="84"/>
      <c r="I73" s="84"/>
      <c r="J73" s="84"/>
    </row>
    <row r="74" spans="1:10" ht="18.75" customHeight="1">
      <c r="A74" s="89" t="s">
        <v>96</v>
      </c>
      <c r="B74" s="73">
        <v>18930</v>
      </c>
      <c r="C74" s="73">
        <v>17933</v>
      </c>
      <c r="D74" s="73">
        <f t="shared" si="8"/>
        <v>36863</v>
      </c>
      <c r="E74" s="73">
        <f t="shared" si="9"/>
        <v>167725</v>
      </c>
      <c r="F74" s="73">
        <f t="shared" si="10"/>
        <v>157931</v>
      </c>
      <c r="G74" s="73">
        <f t="shared" si="11"/>
        <v>325656</v>
      </c>
      <c r="H74" s="84"/>
      <c r="I74" s="84"/>
      <c r="J74" s="84"/>
    </row>
    <row r="75" spans="1:10" ht="18.75" customHeight="1">
      <c r="A75" s="89" t="s">
        <v>97</v>
      </c>
      <c r="B75" s="73">
        <v>19135</v>
      </c>
      <c r="C75" s="73">
        <v>17983</v>
      </c>
      <c r="D75" s="73">
        <f t="shared" si="8"/>
        <v>37118</v>
      </c>
      <c r="E75" s="73">
        <f t="shared" si="9"/>
        <v>170941</v>
      </c>
      <c r="F75" s="73">
        <f t="shared" si="10"/>
        <v>162187</v>
      </c>
      <c r="G75" s="73">
        <f t="shared" si="11"/>
        <v>333128</v>
      </c>
      <c r="H75" s="84"/>
      <c r="I75" s="84"/>
      <c r="J75" s="84"/>
    </row>
    <row r="76" spans="1:10" ht="18.75" customHeight="1">
      <c r="A76" s="89" t="s">
        <v>98</v>
      </c>
      <c r="B76" s="73">
        <v>18476</v>
      </c>
      <c r="C76" s="73">
        <v>18043</v>
      </c>
      <c r="D76" s="73">
        <f t="shared" si="8"/>
        <v>36519</v>
      </c>
      <c r="E76" s="73">
        <f t="shared" si="9"/>
        <v>166334</v>
      </c>
      <c r="F76" s="73">
        <f t="shared" si="10"/>
        <v>162920</v>
      </c>
      <c r="G76" s="73">
        <f t="shared" si="11"/>
        <v>329254</v>
      </c>
      <c r="H76" s="84"/>
      <c r="I76" s="84"/>
      <c r="J76" s="84"/>
    </row>
    <row r="77" spans="1:10" ht="18.75" customHeight="1">
      <c r="A77" s="89" t="s">
        <v>99</v>
      </c>
      <c r="B77" s="73">
        <v>19903</v>
      </c>
      <c r="C77" s="73">
        <v>19111</v>
      </c>
      <c r="D77" s="73">
        <f t="shared" si="8"/>
        <v>39014</v>
      </c>
      <c r="E77" s="73">
        <f t="shared" si="9"/>
        <v>181784</v>
      </c>
      <c r="F77" s="73">
        <f t="shared" si="10"/>
        <v>178397</v>
      </c>
      <c r="G77" s="73">
        <f t="shared" si="11"/>
        <v>360181</v>
      </c>
      <c r="H77" s="84"/>
      <c r="I77" s="84"/>
      <c r="J77" s="84"/>
    </row>
    <row r="78" spans="1:10" ht="18.75" customHeight="1">
      <c r="A78" s="89" t="s">
        <v>100</v>
      </c>
      <c r="B78" s="73">
        <v>20269</v>
      </c>
      <c r="C78" s="73">
        <v>19767</v>
      </c>
      <c r="D78" s="73">
        <f t="shared" si="8"/>
        <v>40036</v>
      </c>
      <c r="E78" s="73">
        <f t="shared" si="9"/>
        <v>182388</v>
      </c>
      <c r="F78" s="73">
        <f t="shared" si="10"/>
        <v>181620</v>
      </c>
      <c r="G78" s="73">
        <f t="shared" si="11"/>
        <v>364008</v>
      </c>
      <c r="H78" s="84"/>
      <c r="I78" s="84"/>
      <c r="J78" s="84"/>
    </row>
    <row r="79" spans="1:10" ht="18.75" customHeight="1">
      <c r="A79" s="89" t="s">
        <v>101</v>
      </c>
      <c r="B79" s="73">
        <v>20778</v>
      </c>
      <c r="C79" s="73">
        <v>20893</v>
      </c>
      <c r="D79" s="73">
        <f t="shared" si="8"/>
        <v>41671</v>
      </c>
      <c r="E79" s="73">
        <f t="shared" si="9"/>
        <v>178441</v>
      </c>
      <c r="F79" s="73">
        <f t="shared" si="10"/>
        <v>180794</v>
      </c>
      <c r="G79" s="73">
        <f t="shared" si="11"/>
        <v>359235</v>
      </c>
      <c r="H79" s="84"/>
      <c r="I79" s="84"/>
      <c r="J79" s="84"/>
    </row>
    <row r="80" spans="1:10" ht="18.75" customHeight="1">
      <c r="A80" s="89" t="s">
        <v>102</v>
      </c>
      <c r="B80" s="73">
        <v>21007</v>
      </c>
      <c r="C80" s="73">
        <v>21040</v>
      </c>
      <c r="D80" s="73">
        <f t="shared" si="8"/>
        <v>42047</v>
      </c>
      <c r="E80" s="73">
        <f t="shared" si="9"/>
        <v>169209</v>
      </c>
      <c r="F80" s="73">
        <f t="shared" si="10"/>
        <v>171748</v>
      </c>
      <c r="G80" s="73">
        <f t="shared" si="11"/>
        <v>340957</v>
      </c>
      <c r="H80" s="84"/>
      <c r="I80" s="84"/>
      <c r="J80" s="84"/>
    </row>
    <row r="81" spans="1:10" ht="18.75" customHeight="1">
      <c r="A81" s="89" t="s">
        <v>103</v>
      </c>
      <c r="B81" s="73">
        <v>18611</v>
      </c>
      <c r="C81" s="73">
        <v>18710</v>
      </c>
      <c r="D81" s="73">
        <f t="shared" si="8"/>
        <v>37321</v>
      </c>
      <c r="E81" s="73">
        <f t="shared" si="9"/>
        <v>149224</v>
      </c>
      <c r="F81" s="73">
        <f t="shared" si="10"/>
        <v>153871</v>
      </c>
      <c r="G81" s="73">
        <f t="shared" si="11"/>
        <v>303095</v>
      </c>
      <c r="H81" s="84"/>
      <c r="I81" s="84"/>
      <c r="J81" s="84"/>
    </row>
    <row r="82" spans="1:10" ht="18.75" customHeight="1">
      <c r="A82" s="89" t="s">
        <v>104</v>
      </c>
      <c r="B82" s="73">
        <v>15220</v>
      </c>
      <c r="C82" s="73">
        <v>15975</v>
      </c>
      <c r="D82" s="73">
        <f t="shared" si="8"/>
        <v>31195</v>
      </c>
      <c r="E82" s="73">
        <f t="shared" si="9"/>
        <v>117930</v>
      </c>
      <c r="F82" s="73">
        <f t="shared" si="10"/>
        <v>124841</v>
      </c>
      <c r="G82" s="73">
        <f t="shared" si="11"/>
        <v>242771</v>
      </c>
      <c r="H82" s="84"/>
      <c r="I82" s="84"/>
      <c r="J82" s="84"/>
    </row>
    <row r="83" spans="1:10" ht="18.75" customHeight="1">
      <c r="A83" s="89" t="s">
        <v>105</v>
      </c>
      <c r="B83" s="73">
        <v>11128</v>
      </c>
      <c r="C83" s="73">
        <v>11935</v>
      </c>
      <c r="D83" s="73">
        <f t="shared" si="8"/>
        <v>23063</v>
      </c>
      <c r="E83" s="73">
        <f t="shared" si="9"/>
        <v>86801</v>
      </c>
      <c r="F83" s="73">
        <f t="shared" si="10"/>
        <v>95871</v>
      </c>
      <c r="G83" s="73">
        <f t="shared" si="11"/>
        <v>182672</v>
      </c>
      <c r="H83" s="84"/>
      <c r="I83" s="84"/>
      <c r="J83" s="84"/>
    </row>
    <row r="84" spans="1:10" ht="18.75" customHeight="1">
      <c r="A84" s="89" t="s">
        <v>106</v>
      </c>
      <c r="B84" s="73">
        <v>8187</v>
      </c>
      <c r="C84" s="73">
        <v>9037</v>
      </c>
      <c r="D84" s="73">
        <f t="shared" si="8"/>
        <v>17224</v>
      </c>
      <c r="E84" s="73">
        <f t="shared" si="9"/>
        <v>63294</v>
      </c>
      <c r="F84" s="73">
        <f t="shared" si="10"/>
        <v>71367</v>
      </c>
      <c r="G84" s="73">
        <f t="shared" si="11"/>
        <v>134661</v>
      </c>
      <c r="H84" s="84"/>
      <c r="I84" s="84"/>
      <c r="J84" s="84"/>
    </row>
    <row r="85" spans="1:10" ht="18.75" customHeight="1">
      <c r="A85" s="89" t="s">
        <v>107</v>
      </c>
      <c r="B85" s="73">
        <v>6156</v>
      </c>
      <c r="C85" s="73">
        <v>7006</v>
      </c>
      <c r="D85" s="73">
        <f t="shared" si="8"/>
        <v>13162</v>
      </c>
      <c r="E85" s="73">
        <f t="shared" si="9"/>
        <v>49330</v>
      </c>
      <c r="F85" s="73">
        <f t="shared" si="10"/>
        <v>56694</v>
      </c>
      <c r="G85" s="73">
        <f t="shared" si="11"/>
        <v>106024</v>
      </c>
      <c r="H85" s="84"/>
      <c r="I85" s="84"/>
      <c r="J85" s="84"/>
    </row>
    <row r="86" spans="1:10" ht="18.75" customHeight="1">
      <c r="A86" s="89" t="s">
        <v>108</v>
      </c>
      <c r="B86" s="73">
        <v>5455</v>
      </c>
      <c r="C86" s="73">
        <v>6534</v>
      </c>
      <c r="D86" s="73">
        <f t="shared" si="8"/>
        <v>11989</v>
      </c>
      <c r="E86" s="73">
        <f t="shared" si="9"/>
        <v>41599</v>
      </c>
      <c r="F86" s="73">
        <f t="shared" si="10"/>
        <v>51115</v>
      </c>
      <c r="G86" s="73">
        <f t="shared" si="11"/>
        <v>92714</v>
      </c>
      <c r="H86" s="84"/>
      <c r="I86" s="84"/>
      <c r="J86" s="84"/>
    </row>
    <row r="87" spans="1:10" ht="18.75" customHeight="1">
      <c r="A87" s="89" t="s">
        <v>109</v>
      </c>
      <c r="B87" s="73">
        <v>4057</v>
      </c>
      <c r="C87" s="73">
        <v>5355</v>
      </c>
      <c r="D87" s="73">
        <f t="shared" si="8"/>
        <v>9412</v>
      </c>
      <c r="E87" s="73">
        <f t="shared" si="9"/>
        <v>29776</v>
      </c>
      <c r="F87" s="73">
        <f t="shared" si="10"/>
        <v>40022</v>
      </c>
      <c r="G87" s="73">
        <f t="shared" si="11"/>
        <v>69798</v>
      </c>
      <c r="H87" s="84"/>
      <c r="I87" s="84"/>
      <c r="J87" s="84"/>
    </row>
    <row r="88" spans="1:10" ht="18.75" customHeight="1">
      <c r="A88" s="89" t="s">
        <v>110</v>
      </c>
      <c r="B88" s="73">
        <v>2356</v>
      </c>
      <c r="C88" s="73">
        <v>3528</v>
      </c>
      <c r="D88" s="73">
        <f t="shared" si="8"/>
        <v>5884</v>
      </c>
      <c r="E88" s="73">
        <f t="shared" si="9"/>
        <v>17606</v>
      </c>
      <c r="F88" s="73">
        <f t="shared" si="10"/>
        <v>25763</v>
      </c>
      <c r="G88" s="73">
        <f t="shared" si="11"/>
        <v>43369</v>
      </c>
      <c r="H88" s="84"/>
      <c r="I88" s="84"/>
      <c r="J88" s="84"/>
    </row>
    <row r="89" spans="1:10" ht="18.75" customHeight="1">
      <c r="A89" s="89" t="s">
        <v>111</v>
      </c>
      <c r="B89" s="73">
        <v>1027</v>
      </c>
      <c r="C89" s="73">
        <v>1672</v>
      </c>
      <c r="D89" s="73">
        <f t="shared" si="8"/>
        <v>2699</v>
      </c>
      <c r="E89" s="73">
        <f t="shared" si="9"/>
        <v>7344</v>
      </c>
      <c r="F89" s="73">
        <f t="shared" si="10"/>
        <v>12312</v>
      </c>
      <c r="G89" s="73">
        <f t="shared" si="11"/>
        <v>19656</v>
      </c>
      <c r="H89" s="84"/>
      <c r="I89" s="84"/>
      <c r="J89" s="84"/>
    </row>
    <row r="90" spans="1:10" ht="18.75" customHeight="1">
      <c r="A90" s="90" t="s">
        <v>112</v>
      </c>
      <c r="B90" s="73">
        <v>311</v>
      </c>
      <c r="C90" s="73">
        <v>616</v>
      </c>
      <c r="D90" s="73">
        <f t="shared" si="8"/>
        <v>927</v>
      </c>
      <c r="E90" s="73">
        <f t="shared" si="9"/>
        <v>2626</v>
      </c>
      <c r="F90" s="73">
        <f t="shared" si="10"/>
        <v>5004</v>
      </c>
      <c r="G90" s="93">
        <f t="shared" si="11"/>
        <v>7630</v>
      </c>
      <c r="H90" s="84"/>
      <c r="I90" s="84"/>
      <c r="J90" s="84"/>
    </row>
    <row r="91" spans="1:10" ht="18.75" customHeight="1">
      <c r="A91" s="90" t="s">
        <v>113</v>
      </c>
      <c r="B91" s="73">
        <v>93</v>
      </c>
      <c r="C91" s="73">
        <v>177</v>
      </c>
      <c r="D91" s="73">
        <f t="shared" si="8"/>
        <v>270</v>
      </c>
      <c r="E91" s="73">
        <f t="shared" si="9"/>
        <v>856</v>
      </c>
      <c r="F91" s="73">
        <f t="shared" si="10"/>
        <v>1532</v>
      </c>
      <c r="G91" s="93">
        <f t="shared" si="11"/>
        <v>2388</v>
      </c>
      <c r="H91" s="84"/>
      <c r="I91" s="84"/>
      <c r="J91" s="84"/>
    </row>
    <row r="92" spans="1:10" ht="18.75" customHeight="1">
      <c r="A92" s="90" t="s">
        <v>114</v>
      </c>
      <c r="B92" s="73">
        <v>26</v>
      </c>
      <c r="C92" s="73">
        <v>57</v>
      </c>
      <c r="D92" s="73">
        <f t="shared" si="8"/>
        <v>83</v>
      </c>
      <c r="E92" s="73">
        <f t="shared" si="9"/>
        <v>458</v>
      </c>
      <c r="F92" s="73">
        <f t="shared" si="10"/>
        <v>752</v>
      </c>
      <c r="G92" s="93">
        <f t="shared" si="11"/>
        <v>1210</v>
      </c>
      <c r="H92" s="84"/>
      <c r="I92" s="84"/>
      <c r="J92" s="84"/>
    </row>
    <row r="93" spans="1:10" ht="18.75" customHeight="1">
      <c r="A93" s="90" t="s">
        <v>115</v>
      </c>
      <c r="B93" s="49">
        <f>SUM(B72:B92)+B67</f>
        <v>243255</v>
      </c>
      <c r="C93" s="49">
        <f>SUM(C72:C92)+C67</f>
        <v>245600</v>
      </c>
      <c r="D93" s="73">
        <f>SUM(D72:D92)+D67</f>
        <v>488855</v>
      </c>
      <c r="E93" s="73">
        <f>SUM(E72:E92)+E67</f>
        <v>2089170</v>
      </c>
      <c r="F93" s="73">
        <f>SUM(F72:F92)+F67</f>
        <v>2121441</v>
      </c>
      <c r="G93" s="93">
        <f>SUM(E93:F93)+G67</f>
        <v>4269260</v>
      </c>
      <c r="H93" s="84"/>
      <c r="I93" s="84"/>
      <c r="J93" s="84"/>
    </row>
    <row r="94" spans="2:10" ht="18.75" customHeight="1">
      <c r="B94" s="84"/>
      <c r="C94" s="84"/>
      <c r="D94" s="84"/>
      <c r="E94" s="84"/>
      <c r="F94" s="84"/>
      <c r="G94" s="84"/>
      <c r="H94" s="84"/>
      <c r="I94" s="84"/>
      <c r="J94" s="84"/>
    </row>
    <row r="95" spans="1:10" ht="18.75" customHeight="1">
      <c r="A95" s="83"/>
      <c r="C95" s="84"/>
      <c r="D95" s="84"/>
      <c r="E95" s="84"/>
      <c r="F95" s="84"/>
      <c r="G95" s="84"/>
      <c r="H95" s="84"/>
      <c r="I95" s="84"/>
      <c r="J95" s="84"/>
    </row>
    <row r="96" s="5" customFormat="1" ht="24">
      <c r="A96" s="5" t="s">
        <v>91</v>
      </c>
    </row>
    <row r="97" s="5" customFormat="1" ht="24">
      <c r="A97" s="5" t="s">
        <v>90</v>
      </c>
    </row>
    <row r="98" s="5" customFormat="1" ht="24"/>
    <row r="99" s="5" customFormat="1" ht="24">
      <c r="A99" s="5" t="s">
        <v>161</v>
      </c>
    </row>
    <row r="100" spans="1:10" ht="18.75" customHeight="1">
      <c r="A100" s="83"/>
      <c r="C100" s="84"/>
      <c r="D100" s="84"/>
      <c r="E100" s="84"/>
      <c r="F100" s="84"/>
      <c r="G100" s="84"/>
      <c r="H100" s="84"/>
      <c r="I100" s="84"/>
      <c r="J100" s="84"/>
    </row>
  </sheetData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1"/>
  <sheetViews>
    <sheetView workbookViewId="0" topLeftCell="A1">
      <selection activeCell="H102" sqref="H102"/>
    </sheetView>
  </sheetViews>
  <sheetFormatPr defaultColWidth="9.140625" defaultRowHeight="18.75" customHeight="1"/>
  <cols>
    <col min="1" max="1" width="9.57421875" style="84" customWidth="1"/>
    <col min="2" max="2" width="12.28125" style="83" customWidth="1"/>
    <col min="3" max="3" width="12.57421875" style="83" customWidth="1"/>
    <col min="4" max="4" width="12.00390625" style="83" customWidth="1"/>
    <col min="5" max="5" width="12.421875" style="83" customWidth="1"/>
    <col min="6" max="7" width="12.7109375" style="83" customWidth="1"/>
    <col min="8" max="8" width="12.57421875" style="83" customWidth="1"/>
    <col min="9" max="9" width="11.7109375" style="83" customWidth="1"/>
    <col min="10" max="10" width="12.57421875" style="83" customWidth="1"/>
    <col min="11" max="11" width="12.00390625" style="84" customWidth="1"/>
    <col min="12" max="13" width="12.28125" style="84" customWidth="1"/>
    <col min="14" max="16384" width="14.140625" style="84" customWidth="1"/>
  </cols>
  <sheetData>
    <row r="1" spans="1:2" ht="19.5" customHeight="1">
      <c r="A1" s="75" t="s">
        <v>151</v>
      </c>
      <c r="B1" s="76"/>
    </row>
    <row r="2" spans="1:2" ht="18.75" customHeight="1">
      <c r="A2" s="75" t="s">
        <v>153</v>
      </c>
      <c r="B2" s="42"/>
    </row>
    <row r="3" spans="2:10" ht="18.75" customHeight="1">
      <c r="B3" s="85"/>
      <c r="C3" s="86" t="s">
        <v>73</v>
      </c>
      <c r="D3" s="87"/>
      <c r="E3" s="85"/>
      <c r="F3" s="86" t="s">
        <v>74</v>
      </c>
      <c r="G3" s="87"/>
      <c r="H3" s="85"/>
      <c r="I3" s="86" t="s">
        <v>75</v>
      </c>
      <c r="J3" s="88"/>
    </row>
    <row r="4" spans="1:10" ht="18.75" customHeight="1">
      <c r="A4" s="89" t="s">
        <v>93</v>
      </c>
      <c r="B4" s="90" t="s">
        <v>1</v>
      </c>
      <c r="C4" s="90" t="s">
        <v>2</v>
      </c>
      <c r="D4" s="90" t="s">
        <v>3</v>
      </c>
      <c r="E4" s="90" t="s">
        <v>1</v>
      </c>
      <c r="F4" s="90" t="s">
        <v>2</v>
      </c>
      <c r="G4" s="90" t="s">
        <v>3</v>
      </c>
      <c r="H4" s="90" t="s">
        <v>1</v>
      </c>
      <c r="I4" s="90" t="s">
        <v>2</v>
      </c>
      <c r="J4" s="90" t="s">
        <v>3</v>
      </c>
    </row>
    <row r="5" spans="1:10" ht="18.75" customHeight="1">
      <c r="A5" s="89">
        <v>0</v>
      </c>
      <c r="B5" s="73">
        <v>9860</v>
      </c>
      <c r="C5" s="73">
        <v>9141</v>
      </c>
      <c r="D5" s="73">
        <f aca="true" t="shared" si="0" ref="D5:D30">SUM(B5:C5)</f>
        <v>19001</v>
      </c>
      <c r="E5" s="73">
        <v>2554</v>
      </c>
      <c r="F5" s="73">
        <v>2388</v>
      </c>
      <c r="G5" s="73">
        <f aca="true" t="shared" si="1" ref="G5:G30">SUM(E5:F5)</f>
        <v>4942</v>
      </c>
      <c r="H5" s="73">
        <v>4293</v>
      </c>
      <c r="I5" s="73">
        <v>3983</v>
      </c>
      <c r="J5" s="73">
        <f aca="true" t="shared" si="2" ref="J5:J30">SUM(H5:I5)</f>
        <v>8276</v>
      </c>
    </row>
    <row r="6" spans="1:10" ht="18.75" customHeight="1">
      <c r="A6" s="32">
        <v>1</v>
      </c>
      <c r="B6" s="73">
        <v>10197</v>
      </c>
      <c r="C6" s="73">
        <v>9458</v>
      </c>
      <c r="D6" s="73">
        <f>SUM(B6:C6)</f>
        <v>19655</v>
      </c>
      <c r="E6" s="2">
        <v>2636</v>
      </c>
      <c r="F6" s="73">
        <v>2476</v>
      </c>
      <c r="G6" s="73">
        <f>SUM(E6:F6)</f>
        <v>5112</v>
      </c>
      <c r="H6" s="73">
        <v>4552</v>
      </c>
      <c r="I6" s="73">
        <v>4218</v>
      </c>
      <c r="J6" s="73">
        <f>SUM(H6:I6)</f>
        <v>8770</v>
      </c>
    </row>
    <row r="7" spans="1:10" ht="18.75" customHeight="1">
      <c r="A7" s="32">
        <v>2</v>
      </c>
      <c r="B7" s="73">
        <v>10313</v>
      </c>
      <c r="C7" s="73">
        <v>9606</v>
      </c>
      <c r="D7" s="73">
        <f>SUM(B7:C7)</f>
        <v>19919</v>
      </c>
      <c r="E7" s="2">
        <v>2619</v>
      </c>
      <c r="F7" s="73">
        <v>2477</v>
      </c>
      <c r="G7" s="73">
        <f>SUM(E7:F7)</f>
        <v>5096</v>
      </c>
      <c r="H7" s="73">
        <v>4590</v>
      </c>
      <c r="I7" s="73">
        <v>4381</v>
      </c>
      <c r="J7" s="73">
        <f>SUM(J5:J6)</f>
        <v>17046</v>
      </c>
    </row>
    <row r="8" spans="1:10" ht="18.75" customHeight="1">
      <c r="A8" s="32">
        <v>3</v>
      </c>
      <c r="B8" s="73">
        <v>10289</v>
      </c>
      <c r="C8" s="73">
        <v>9650</v>
      </c>
      <c r="D8" s="73">
        <f>SUM(B8:C8)</f>
        <v>19939</v>
      </c>
      <c r="E8" s="2">
        <v>2578</v>
      </c>
      <c r="F8" s="73">
        <v>2470</v>
      </c>
      <c r="G8" s="73">
        <f>SUM(E8:F8)</f>
        <v>5048</v>
      </c>
      <c r="H8" s="73">
        <v>4640</v>
      </c>
      <c r="I8" s="73">
        <v>4429</v>
      </c>
      <c r="J8" s="73">
        <f>SUM(H8:I8)</f>
        <v>9069</v>
      </c>
    </row>
    <row r="9" spans="1:10" ht="18.75" customHeight="1">
      <c r="A9" s="32">
        <v>4</v>
      </c>
      <c r="B9" s="73">
        <v>10388</v>
      </c>
      <c r="C9" s="73">
        <v>9697</v>
      </c>
      <c r="D9" s="73">
        <f>SUM(B9:C9)</f>
        <v>20085</v>
      </c>
      <c r="E9" s="2">
        <v>2588</v>
      </c>
      <c r="F9" s="73">
        <v>2437</v>
      </c>
      <c r="G9" s="73">
        <f>SUM(E9:F9)</f>
        <v>5025</v>
      </c>
      <c r="H9" s="73">
        <v>4657</v>
      </c>
      <c r="I9" s="73">
        <v>4361</v>
      </c>
      <c r="J9" s="73">
        <f>SUM(H9:I9)</f>
        <v>9018</v>
      </c>
    </row>
    <row r="10" spans="1:10" ht="18.75" customHeight="1">
      <c r="A10" s="91" t="s">
        <v>94</v>
      </c>
      <c r="B10" s="73">
        <v>41187</v>
      </c>
      <c r="C10" s="73">
        <v>38411</v>
      </c>
      <c r="D10" s="73">
        <f t="shared" si="0"/>
        <v>79598</v>
      </c>
      <c r="E10" s="73">
        <v>10421</v>
      </c>
      <c r="F10" s="73">
        <v>9860</v>
      </c>
      <c r="G10" s="73">
        <f t="shared" si="1"/>
        <v>20281</v>
      </c>
      <c r="H10" s="73">
        <v>18439</v>
      </c>
      <c r="I10" s="73">
        <v>17389</v>
      </c>
      <c r="J10" s="73">
        <f t="shared" si="2"/>
        <v>35828</v>
      </c>
    </row>
    <row r="11" spans="1:10" ht="18.75" customHeight="1">
      <c r="A11" s="92" t="s">
        <v>95</v>
      </c>
      <c r="B11" s="73">
        <v>50958</v>
      </c>
      <c r="C11" s="73">
        <v>48262</v>
      </c>
      <c r="D11" s="73">
        <f t="shared" si="0"/>
        <v>99220</v>
      </c>
      <c r="E11" s="73">
        <v>12505</v>
      </c>
      <c r="F11" s="73">
        <v>12031</v>
      </c>
      <c r="G11" s="73">
        <f t="shared" si="1"/>
        <v>24536</v>
      </c>
      <c r="H11" s="73">
        <v>22702</v>
      </c>
      <c r="I11" s="73">
        <v>20834</v>
      </c>
      <c r="J11" s="73">
        <f t="shared" si="2"/>
        <v>43536</v>
      </c>
    </row>
    <row r="12" spans="1:10" ht="18.75" customHeight="1">
      <c r="A12" s="89" t="s">
        <v>96</v>
      </c>
      <c r="B12" s="73">
        <v>54571</v>
      </c>
      <c r="C12" s="73">
        <v>51446</v>
      </c>
      <c r="D12" s="73">
        <f t="shared" si="0"/>
        <v>106017</v>
      </c>
      <c r="E12" s="73">
        <v>13090</v>
      </c>
      <c r="F12" s="73">
        <v>12012</v>
      </c>
      <c r="G12" s="73">
        <f t="shared" si="1"/>
        <v>25102</v>
      </c>
      <c r="H12" s="73">
        <v>25513</v>
      </c>
      <c r="I12" s="73">
        <v>24334</v>
      </c>
      <c r="J12" s="73">
        <f t="shared" si="2"/>
        <v>49847</v>
      </c>
    </row>
    <row r="13" spans="1:10" ht="18.75" customHeight="1">
      <c r="A13" s="89" t="s">
        <v>97</v>
      </c>
      <c r="B13" s="73">
        <v>55858</v>
      </c>
      <c r="C13" s="73">
        <v>53161</v>
      </c>
      <c r="D13" s="73">
        <f t="shared" si="0"/>
        <v>109019</v>
      </c>
      <c r="E13" s="73">
        <v>13174</v>
      </c>
      <c r="F13" s="73">
        <v>12447</v>
      </c>
      <c r="G13" s="73">
        <f t="shared" si="1"/>
        <v>25621</v>
      </c>
      <c r="H13" s="73">
        <v>26691</v>
      </c>
      <c r="I13" s="73">
        <v>25386</v>
      </c>
      <c r="J13" s="73">
        <f t="shared" si="2"/>
        <v>52077</v>
      </c>
    </row>
    <row r="14" spans="1:10" ht="18.75" customHeight="1">
      <c r="A14" s="89" t="s">
        <v>98</v>
      </c>
      <c r="B14" s="73">
        <v>54419</v>
      </c>
      <c r="C14" s="73">
        <v>54898</v>
      </c>
      <c r="D14" s="73">
        <f t="shared" si="0"/>
        <v>109317</v>
      </c>
      <c r="E14" s="73">
        <v>12940</v>
      </c>
      <c r="F14" s="73">
        <v>12494</v>
      </c>
      <c r="G14" s="73">
        <f t="shared" si="1"/>
        <v>25434</v>
      </c>
      <c r="H14" s="73">
        <v>24929</v>
      </c>
      <c r="I14" s="73">
        <v>24856</v>
      </c>
      <c r="J14" s="73">
        <f t="shared" si="2"/>
        <v>49785</v>
      </c>
    </row>
    <row r="15" spans="1:10" ht="18.75" customHeight="1">
      <c r="A15" s="89" t="s">
        <v>99</v>
      </c>
      <c r="B15" s="73">
        <v>56829</v>
      </c>
      <c r="C15" s="73">
        <v>56599</v>
      </c>
      <c r="D15" s="73">
        <f t="shared" si="0"/>
        <v>113428</v>
      </c>
      <c r="E15" s="73">
        <v>13135</v>
      </c>
      <c r="F15" s="73">
        <v>12824</v>
      </c>
      <c r="G15" s="73">
        <f t="shared" si="1"/>
        <v>25959</v>
      </c>
      <c r="H15" s="73">
        <v>26338</v>
      </c>
      <c r="I15" s="73">
        <v>26415</v>
      </c>
      <c r="J15" s="73">
        <f t="shared" si="2"/>
        <v>52753</v>
      </c>
    </row>
    <row r="16" spans="1:10" ht="18.75" customHeight="1">
      <c r="A16" s="89" t="s">
        <v>100</v>
      </c>
      <c r="B16" s="73">
        <v>55077</v>
      </c>
      <c r="C16" s="73">
        <v>57569</v>
      </c>
      <c r="D16" s="73">
        <f t="shared" si="0"/>
        <v>112646</v>
      </c>
      <c r="E16" s="73">
        <v>12211</v>
      </c>
      <c r="F16" s="73">
        <v>12042</v>
      </c>
      <c r="G16" s="73">
        <f t="shared" si="1"/>
        <v>24253</v>
      </c>
      <c r="H16" s="73">
        <v>26055</v>
      </c>
      <c r="I16" s="73">
        <v>26308</v>
      </c>
      <c r="J16" s="73">
        <f t="shared" si="2"/>
        <v>52363</v>
      </c>
    </row>
    <row r="17" spans="1:10" ht="18.75" customHeight="1">
      <c r="A17" s="89" t="s">
        <v>101</v>
      </c>
      <c r="B17" s="73">
        <v>53131</v>
      </c>
      <c r="C17" s="73">
        <v>57373</v>
      </c>
      <c r="D17" s="73">
        <f t="shared" si="0"/>
        <v>110504</v>
      </c>
      <c r="E17" s="73">
        <v>11575</v>
      </c>
      <c r="F17" s="73">
        <v>12023</v>
      </c>
      <c r="G17" s="73">
        <f t="shared" si="1"/>
        <v>23598</v>
      </c>
      <c r="H17" s="73">
        <v>24578</v>
      </c>
      <c r="I17" s="73">
        <v>25934</v>
      </c>
      <c r="J17" s="73">
        <f t="shared" si="2"/>
        <v>50512</v>
      </c>
    </row>
    <row r="18" spans="1:10" ht="18.75" customHeight="1">
      <c r="A18" s="89" t="s">
        <v>102</v>
      </c>
      <c r="B18" s="73">
        <v>49179</v>
      </c>
      <c r="C18" s="73">
        <v>53881</v>
      </c>
      <c r="D18" s="73">
        <f t="shared" si="0"/>
        <v>103060</v>
      </c>
      <c r="E18" s="73">
        <v>10576</v>
      </c>
      <c r="F18" s="73">
        <v>11073</v>
      </c>
      <c r="G18" s="73">
        <f t="shared" si="1"/>
        <v>21649</v>
      </c>
      <c r="H18" s="73">
        <v>23331</v>
      </c>
      <c r="I18" s="73">
        <v>24833</v>
      </c>
      <c r="J18" s="73">
        <f t="shared" si="2"/>
        <v>48164</v>
      </c>
    </row>
    <row r="19" spans="1:10" ht="18.75" customHeight="1">
      <c r="A19" s="89" t="s">
        <v>103</v>
      </c>
      <c r="B19" s="73">
        <v>45361</v>
      </c>
      <c r="C19" s="73">
        <v>50520</v>
      </c>
      <c r="D19" s="73">
        <f t="shared" si="0"/>
        <v>95881</v>
      </c>
      <c r="E19" s="73">
        <v>9212</v>
      </c>
      <c r="F19" s="73">
        <v>9913</v>
      </c>
      <c r="G19" s="73">
        <f t="shared" si="1"/>
        <v>19125</v>
      </c>
      <c r="H19" s="73">
        <v>22112</v>
      </c>
      <c r="I19" s="73">
        <v>23217</v>
      </c>
      <c r="J19" s="73">
        <f t="shared" si="2"/>
        <v>45329</v>
      </c>
    </row>
    <row r="20" spans="1:10" ht="18.75" customHeight="1">
      <c r="A20" s="89" t="s">
        <v>104</v>
      </c>
      <c r="B20" s="73">
        <v>36366</v>
      </c>
      <c r="C20" s="73">
        <v>41505</v>
      </c>
      <c r="D20" s="73">
        <f t="shared" si="0"/>
        <v>77871</v>
      </c>
      <c r="E20" s="73">
        <v>7345</v>
      </c>
      <c r="F20" s="73">
        <v>7773</v>
      </c>
      <c r="G20" s="73">
        <f t="shared" si="1"/>
        <v>15118</v>
      </c>
      <c r="H20" s="73">
        <v>17543</v>
      </c>
      <c r="I20" s="73">
        <v>19034</v>
      </c>
      <c r="J20" s="73">
        <f t="shared" si="2"/>
        <v>36577</v>
      </c>
    </row>
    <row r="21" spans="1:10" ht="18.75" customHeight="1">
      <c r="A21" s="89" t="s">
        <v>105</v>
      </c>
      <c r="B21" s="73">
        <v>28896</v>
      </c>
      <c r="C21" s="73">
        <v>32884</v>
      </c>
      <c r="D21" s="73">
        <f t="shared" si="0"/>
        <v>61780</v>
      </c>
      <c r="E21" s="73">
        <v>5703</v>
      </c>
      <c r="F21" s="73">
        <v>6138</v>
      </c>
      <c r="G21" s="73">
        <f t="shared" si="1"/>
        <v>11841</v>
      </c>
      <c r="H21" s="73">
        <v>12992</v>
      </c>
      <c r="I21" s="73">
        <v>15006</v>
      </c>
      <c r="J21" s="73">
        <f t="shared" si="2"/>
        <v>27998</v>
      </c>
    </row>
    <row r="22" spans="1:10" ht="18.75" customHeight="1">
      <c r="A22" s="89" t="s">
        <v>106</v>
      </c>
      <c r="B22" s="73">
        <v>20409</v>
      </c>
      <c r="C22" s="73">
        <v>24044</v>
      </c>
      <c r="D22" s="73">
        <f t="shared" si="0"/>
        <v>44453</v>
      </c>
      <c r="E22" s="73">
        <v>3808</v>
      </c>
      <c r="F22" s="73">
        <v>3995</v>
      </c>
      <c r="G22" s="73">
        <f t="shared" si="1"/>
        <v>7803</v>
      </c>
      <c r="H22" s="73">
        <v>8759</v>
      </c>
      <c r="I22" s="73">
        <v>10258</v>
      </c>
      <c r="J22" s="73">
        <f t="shared" si="2"/>
        <v>19017</v>
      </c>
    </row>
    <row r="23" spans="1:10" ht="18.75" customHeight="1">
      <c r="A23" s="89" t="s">
        <v>107</v>
      </c>
      <c r="B23" s="73">
        <v>15852</v>
      </c>
      <c r="C23" s="73">
        <v>18444</v>
      </c>
      <c r="D23" s="73">
        <f t="shared" si="0"/>
        <v>34296</v>
      </c>
      <c r="E23" s="73">
        <v>3097</v>
      </c>
      <c r="F23" s="73">
        <v>3318</v>
      </c>
      <c r="G23" s="73">
        <f t="shared" si="1"/>
        <v>6415</v>
      </c>
      <c r="H23" s="73">
        <v>6650</v>
      </c>
      <c r="I23" s="73">
        <v>8142</v>
      </c>
      <c r="J23" s="73">
        <f t="shared" si="2"/>
        <v>14792</v>
      </c>
    </row>
    <row r="24" spans="1:10" ht="18.75" customHeight="1">
      <c r="A24" s="89" t="s">
        <v>108</v>
      </c>
      <c r="B24" s="73">
        <v>13321</v>
      </c>
      <c r="C24" s="73">
        <v>16727</v>
      </c>
      <c r="D24" s="73">
        <f t="shared" si="0"/>
        <v>30048</v>
      </c>
      <c r="E24" s="73">
        <v>2690</v>
      </c>
      <c r="F24" s="73">
        <v>3131</v>
      </c>
      <c r="G24" s="73">
        <f t="shared" si="1"/>
        <v>5821</v>
      </c>
      <c r="H24" s="73">
        <v>5950</v>
      </c>
      <c r="I24" s="73">
        <v>7470</v>
      </c>
      <c r="J24" s="73">
        <f t="shared" si="2"/>
        <v>13420</v>
      </c>
    </row>
    <row r="25" spans="1:10" ht="18.75" customHeight="1">
      <c r="A25" s="89" t="s">
        <v>109</v>
      </c>
      <c r="B25" s="73">
        <v>8999</v>
      </c>
      <c r="C25" s="73">
        <v>12551</v>
      </c>
      <c r="D25" s="73">
        <f t="shared" si="0"/>
        <v>21550</v>
      </c>
      <c r="E25" s="73">
        <v>1716</v>
      </c>
      <c r="F25" s="73">
        <v>2148</v>
      </c>
      <c r="G25" s="73">
        <f t="shared" si="1"/>
        <v>3864</v>
      </c>
      <c r="H25" s="73">
        <v>4153</v>
      </c>
      <c r="I25" s="73">
        <v>5919</v>
      </c>
      <c r="J25" s="73">
        <f t="shared" si="2"/>
        <v>10072</v>
      </c>
    </row>
    <row r="26" spans="1:10" ht="18.75" customHeight="1">
      <c r="A26" s="89" t="s">
        <v>110</v>
      </c>
      <c r="B26" s="73">
        <v>5431</v>
      </c>
      <c r="C26" s="73">
        <v>7965</v>
      </c>
      <c r="D26" s="73">
        <f t="shared" si="0"/>
        <v>13396</v>
      </c>
      <c r="E26" s="73">
        <v>999</v>
      </c>
      <c r="F26" s="73">
        <v>1399</v>
      </c>
      <c r="G26" s="73">
        <f t="shared" si="1"/>
        <v>2398</v>
      </c>
      <c r="H26" s="73">
        <v>2482</v>
      </c>
      <c r="I26" s="73">
        <v>3808</v>
      </c>
      <c r="J26" s="73">
        <f t="shared" si="2"/>
        <v>6290</v>
      </c>
    </row>
    <row r="27" spans="1:10" ht="18.75" customHeight="1">
      <c r="A27" s="89" t="s">
        <v>111</v>
      </c>
      <c r="B27" s="73">
        <v>2336</v>
      </c>
      <c r="C27" s="73">
        <v>3602</v>
      </c>
      <c r="D27" s="73">
        <f t="shared" si="0"/>
        <v>5938</v>
      </c>
      <c r="E27" s="73">
        <v>346</v>
      </c>
      <c r="F27" s="73">
        <v>515</v>
      </c>
      <c r="G27" s="73">
        <f t="shared" si="1"/>
        <v>861</v>
      </c>
      <c r="H27" s="73">
        <v>983</v>
      </c>
      <c r="I27" s="73">
        <v>1719</v>
      </c>
      <c r="J27" s="73">
        <f t="shared" si="2"/>
        <v>2702</v>
      </c>
    </row>
    <row r="28" spans="1:10" ht="18.75" customHeight="1">
      <c r="A28" s="90" t="s">
        <v>112</v>
      </c>
      <c r="B28" s="73">
        <v>851</v>
      </c>
      <c r="C28" s="73">
        <v>1485</v>
      </c>
      <c r="D28" s="73">
        <f t="shared" si="0"/>
        <v>2336</v>
      </c>
      <c r="E28" s="73">
        <v>129</v>
      </c>
      <c r="F28" s="73">
        <v>239</v>
      </c>
      <c r="G28" s="93">
        <f t="shared" si="1"/>
        <v>368</v>
      </c>
      <c r="H28" s="93">
        <v>308</v>
      </c>
      <c r="I28" s="93">
        <v>666</v>
      </c>
      <c r="J28" s="93">
        <f t="shared" si="2"/>
        <v>974</v>
      </c>
    </row>
    <row r="29" spans="1:10" ht="18.75" customHeight="1">
      <c r="A29" s="90" t="s">
        <v>113</v>
      </c>
      <c r="B29" s="73">
        <v>259</v>
      </c>
      <c r="C29" s="73">
        <v>471</v>
      </c>
      <c r="D29" s="73">
        <f t="shared" si="0"/>
        <v>730</v>
      </c>
      <c r="E29" s="73">
        <v>39</v>
      </c>
      <c r="F29" s="73">
        <v>45</v>
      </c>
      <c r="G29" s="93">
        <f t="shared" si="1"/>
        <v>84</v>
      </c>
      <c r="H29" s="93">
        <v>90</v>
      </c>
      <c r="I29" s="93">
        <v>174</v>
      </c>
      <c r="J29" s="93">
        <f t="shared" si="2"/>
        <v>264</v>
      </c>
    </row>
    <row r="30" spans="1:10" ht="18.75" customHeight="1">
      <c r="A30" s="90" t="s">
        <v>114</v>
      </c>
      <c r="B30" s="73">
        <v>144</v>
      </c>
      <c r="C30" s="73">
        <v>256</v>
      </c>
      <c r="D30" s="73">
        <f t="shared" si="0"/>
        <v>400</v>
      </c>
      <c r="E30" s="73">
        <v>19</v>
      </c>
      <c r="F30" s="73">
        <v>41</v>
      </c>
      <c r="G30" s="93">
        <f t="shared" si="1"/>
        <v>60</v>
      </c>
      <c r="H30" s="93">
        <v>26</v>
      </c>
      <c r="I30" s="93">
        <v>66</v>
      </c>
      <c r="J30" s="93">
        <f t="shared" si="2"/>
        <v>92</v>
      </c>
    </row>
    <row r="31" spans="1:10" ht="18.75" customHeight="1">
      <c r="A31" s="90" t="s">
        <v>115</v>
      </c>
      <c r="B31" s="49">
        <f aca="true" t="shared" si="3" ref="B31:J31">SUM(B10:B30)+B5</f>
        <v>659294</v>
      </c>
      <c r="C31" s="49">
        <f t="shared" si="3"/>
        <v>691195</v>
      </c>
      <c r="D31" s="73">
        <f t="shared" si="3"/>
        <v>1350489</v>
      </c>
      <c r="E31" s="49">
        <f t="shared" si="3"/>
        <v>147284</v>
      </c>
      <c r="F31" s="49">
        <f t="shared" si="3"/>
        <v>147849</v>
      </c>
      <c r="G31" s="73">
        <f t="shared" si="3"/>
        <v>295133</v>
      </c>
      <c r="H31" s="49">
        <f t="shared" si="3"/>
        <v>304917</v>
      </c>
      <c r="I31" s="49">
        <f t="shared" si="3"/>
        <v>315751</v>
      </c>
      <c r="J31" s="73">
        <f t="shared" si="3"/>
        <v>620668</v>
      </c>
    </row>
    <row r="32" spans="1:10" ht="18.75" customHeight="1">
      <c r="A32" s="75" t="s">
        <v>151</v>
      </c>
      <c r="B32" s="76"/>
      <c r="G32" s="84"/>
      <c r="H32" s="84"/>
      <c r="I32" s="84"/>
      <c r="J32" s="84"/>
    </row>
    <row r="33" spans="1:10" ht="18.75" customHeight="1">
      <c r="A33" s="75" t="s">
        <v>153</v>
      </c>
      <c r="B33" s="42"/>
      <c r="G33" s="84"/>
      <c r="H33" s="84"/>
      <c r="I33" s="84"/>
      <c r="J33" s="84"/>
    </row>
    <row r="34" spans="2:10" ht="18.75" customHeight="1">
      <c r="B34" s="85"/>
      <c r="C34" s="86" t="s">
        <v>76</v>
      </c>
      <c r="D34" s="87"/>
      <c r="E34" s="85"/>
      <c r="F34" s="86" t="s">
        <v>77</v>
      </c>
      <c r="G34" s="87"/>
      <c r="H34" s="85"/>
      <c r="I34" s="86" t="s">
        <v>78</v>
      </c>
      <c r="J34" s="88"/>
    </row>
    <row r="35" spans="1:10" ht="18.75" customHeight="1">
      <c r="A35" s="89" t="s">
        <v>93</v>
      </c>
      <c r="B35" s="90" t="s">
        <v>1</v>
      </c>
      <c r="C35" s="90" t="s">
        <v>2</v>
      </c>
      <c r="D35" s="90" t="s">
        <v>3</v>
      </c>
      <c r="E35" s="90" t="s">
        <v>1</v>
      </c>
      <c r="F35" s="90" t="s">
        <v>2</v>
      </c>
      <c r="G35" s="90" t="s">
        <v>3</v>
      </c>
      <c r="H35" s="90" t="s">
        <v>1</v>
      </c>
      <c r="I35" s="90" t="s">
        <v>2</v>
      </c>
      <c r="J35" s="90" t="s">
        <v>3</v>
      </c>
    </row>
    <row r="36" spans="1:10" ht="18.75" customHeight="1">
      <c r="A36" s="89">
        <v>0</v>
      </c>
      <c r="B36" s="73">
        <v>3142</v>
      </c>
      <c r="C36" s="73">
        <v>3035</v>
      </c>
      <c r="D36" s="73">
        <f aca="true" t="shared" si="4" ref="D36:D62">SUM(B36:C36)</f>
        <v>6177</v>
      </c>
      <c r="E36" s="73">
        <v>6364</v>
      </c>
      <c r="F36" s="73">
        <v>5980</v>
      </c>
      <c r="G36" s="73">
        <f aca="true" t="shared" si="5" ref="G36:G62">SUM(E36:F36)</f>
        <v>12344</v>
      </c>
      <c r="H36" s="73">
        <v>4531</v>
      </c>
      <c r="I36" s="73">
        <v>4319</v>
      </c>
      <c r="J36" s="73">
        <f aca="true" t="shared" si="6" ref="J36:J62">SUM(H36:I36)</f>
        <v>8850</v>
      </c>
    </row>
    <row r="37" spans="1:10" ht="18.75" customHeight="1">
      <c r="A37" s="32">
        <v>1</v>
      </c>
      <c r="B37" s="73">
        <v>3424</v>
      </c>
      <c r="C37" s="73">
        <v>3249</v>
      </c>
      <c r="D37" s="73">
        <f>SUM(B37:C37)</f>
        <v>6673</v>
      </c>
      <c r="E37" s="73">
        <v>6537</v>
      </c>
      <c r="F37" s="73">
        <v>6163</v>
      </c>
      <c r="G37" s="73">
        <f>SUM(E37:F37)</f>
        <v>12700</v>
      </c>
      <c r="H37" s="73">
        <v>4627</v>
      </c>
      <c r="I37" s="73">
        <v>4528</v>
      </c>
      <c r="J37" s="73">
        <f>SUM(H37:I37)</f>
        <v>9155</v>
      </c>
    </row>
    <row r="38" spans="1:10" ht="18.75" customHeight="1">
      <c r="A38" s="32">
        <v>2</v>
      </c>
      <c r="B38" s="73">
        <v>3471</v>
      </c>
      <c r="C38" s="73">
        <v>3281</v>
      </c>
      <c r="D38" s="73">
        <f>SUM(B38:C38)</f>
        <v>6752</v>
      </c>
      <c r="E38" s="73">
        <v>6528</v>
      </c>
      <c r="F38" s="73">
        <v>6148</v>
      </c>
      <c r="G38" s="73">
        <f>SUM(E38:F38)</f>
        <v>12676</v>
      </c>
      <c r="H38" s="73">
        <v>4717</v>
      </c>
      <c r="I38" s="73">
        <v>4543</v>
      </c>
      <c r="J38" s="73">
        <f>SUM(H38:I38)</f>
        <v>9260</v>
      </c>
    </row>
    <row r="39" spans="1:10" ht="18.75" customHeight="1">
      <c r="A39" s="32">
        <v>3</v>
      </c>
      <c r="B39" s="73">
        <v>3393</v>
      </c>
      <c r="C39" s="73">
        <v>3255</v>
      </c>
      <c r="D39" s="73">
        <f>SUM(B39:C39)</f>
        <v>6648</v>
      </c>
      <c r="E39" s="73">
        <v>6377</v>
      </c>
      <c r="F39" s="73">
        <v>6071</v>
      </c>
      <c r="G39" s="73">
        <f>SUM(E39:F39)</f>
        <v>12448</v>
      </c>
      <c r="H39" s="73">
        <v>4720</v>
      </c>
      <c r="I39" s="73">
        <v>4460</v>
      </c>
      <c r="J39" s="73">
        <f>SUM(H39:I39)</f>
        <v>9180</v>
      </c>
    </row>
    <row r="40" spans="1:10" ht="18.75" customHeight="1">
      <c r="A40" s="32">
        <v>4</v>
      </c>
      <c r="B40" s="73">
        <v>3367</v>
      </c>
      <c r="C40" s="73">
        <v>3200</v>
      </c>
      <c r="D40" s="73">
        <f>SUM(B40:C40)</f>
        <v>6567</v>
      </c>
      <c r="E40" s="73">
        <v>6234</v>
      </c>
      <c r="F40" s="73">
        <v>5976</v>
      </c>
      <c r="G40" s="73">
        <f>SUM(E40:F40)</f>
        <v>12210</v>
      </c>
      <c r="H40" s="73">
        <v>4614</v>
      </c>
      <c r="I40" s="73">
        <v>4429</v>
      </c>
      <c r="J40" s="73">
        <f>SUM(H40:I40)</f>
        <v>9043</v>
      </c>
    </row>
    <row r="41" spans="1:10" ht="18.75" customHeight="1">
      <c r="A41" s="89"/>
      <c r="B41" s="73">
        <f>SUM(B37:B40)</f>
        <v>13655</v>
      </c>
      <c r="C41" s="73">
        <f>SUM(C37:C40)</f>
        <v>12985</v>
      </c>
      <c r="D41" s="73">
        <f>SUM(B41:C41)</f>
        <v>26640</v>
      </c>
      <c r="E41" s="73">
        <f>SUM(E37:E40)</f>
        <v>25676</v>
      </c>
      <c r="F41" s="73">
        <f>SUM(F37:F40)</f>
        <v>24358</v>
      </c>
      <c r="G41" s="73">
        <f>SUM(E41:F41)</f>
        <v>50034</v>
      </c>
      <c r="H41" s="73">
        <f>SUM(H37:H40)</f>
        <v>18678</v>
      </c>
      <c r="I41" s="73">
        <f>SUM(I37:I40)</f>
        <v>17960</v>
      </c>
      <c r="J41" s="73">
        <f>SUM(H41:I41)</f>
        <v>36638</v>
      </c>
    </row>
    <row r="42" spans="1:10" ht="18.75" customHeight="1">
      <c r="A42" s="91" t="s">
        <v>94</v>
      </c>
      <c r="B42" s="73">
        <v>13655</v>
      </c>
      <c r="C42" s="73">
        <v>12985</v>
      </c>
      <c r="D42" s="73">
        <f t="shared" si="4"/>
        <v>26640</v>
      </c>
      <c r="E42" s="73">
        <v>25676</v>
      </c>
      <c r="F42" s="73">
        <v>24358</v>
      </c>
      <c r="G42" s="73">
        <f t="shared" si="5"/>
        <v>50034</v>
      </c>
      <c r="H42" s="73">
        <v>18678</v>
      </c>
      <c r="I42" s="73">
        <v>17960</v>
      </c>
      <c r="J42" s="73">
        <f t="shared" si="6"/>
        <v>36638</v>
      </c>
    </row>
    <row r="43" spans="1:10" ht="18.75" customHeight="1">
      <c r="A43" s="92" t="s">
        <v>95</v>
      </c>
      <c r="B43" s="73">
        <v>16491</v>
      </c>
      <c r="C43" s="73">
        <v>15516</v>
      </c>
      <c r="D43" s="73">
        <f t="shared" si="4"/>
        <v>32007</v>
      </c>
      <c r="E43" s="73">
        <v>31526</v>
      </c>
      <c r="F43" s="73">
        <v>29959</v>
      </c>
      <c r="G43" s="73">
        <f t="shared" si="5"/>
        <v>61485</v>
      </c>
      <c r="H43" s="73">
        <v>23041</v>
      </c>
      <c r="I43" s="73">
        <v>21658</v>
      </c>
      <c r="J43" s="73">
        <f t="shared" si="6"/>
        <v>44699</v>
      </c>
    </row>
    <row r="44" spans="1:10" ht="18.75" customHeight="1">
      <c r="A44" s="89" t="s">
        <v>96</v>
      </c>
      <c r="B44" s="73">
        <v>19542</v>
      </c>
      <c r="C44" s="73">
        <v>18117</v>
      </c>
      <c r="D44" s="73">
        <f t="shared" si="4"/>
        <v>37659</v>
      </c>
      <c r="E44" s="73">
        <v>32706</v>
      </c>
      <c r="F44" s="73">
        <v>31392</v>
      </c>
      <c r="G44" s="73">
        <f t="shared" si="5"/>
        <v>64098</v>
      </c>
      <c r="H44" s="73">
        <v>23992</v>
      </c>
      <c r="I44" s="73">
        <v>22628</v>
      </c>
      <c r="J44" s="73">
        <f t="shared" si="6"/>
        <v>46620</v>
      </c>
    </row>
    <row r="45" spans="1:10" ht="18.75" customHeight="1">
      <c r="A45" s="89" t="s">
        <v>97</v>
      </c>
      <c r="B45" s="73">
        <v>20716</v>
      </c>
      <c r="C45" s="73">
        <v>19132</v>
      </c>
      <c r="D45" s="73">
        <f t="shared" si="4"/>
        <v>39848</v>
      </c>
      <c r="E45" s="73">
        <v>31804</v>
      </c>
      <c r="F45" s="73">
        <v>30433</v>
      </c>
      <c r="G45" s="73">
        <f t="shared" si="5"/>
        <v>62237</v>
      </c>
      <c r="H45" s="73">
        <v>23770</v>
      </c>
      <c r="I45" s="73">
        <v>22832</v>
      </c>
      <c r="J45" s="73">
        <f t="shared" si="6"/>
        <v>46602</v>
      </c>
    </row>
    <row r="46" spans="1:10" ht="18.75" customHeight="1">
      <c r="A46" s="89" t="s">
        <v>98</v>
      </c>
      <c r="B46" s="73">
        <v>19159</v>
      </c>
      <c r="C46" s="73">
        <v>18430</v>
      </c>
      <c r="D46" s="73">
        <f t="shared" si="4"/>
        <v>37589</v>
      </c>
      <c r="E46" s="73">
        <v>28567</v>
      </c>
      <c r="F46" s="73">
        <v>27611</v>
      </c>
      <c r="G46" s="73">
        <f t="shared" si="5"/>
        <v>56178</v>
      </c>
      <c r="H46" s="73">
        <v>20675</v>
      </c>
      <c r="I46" s="73">
        <v>21275</v>
      </c>
      <c r="J46" s="73">
        <f t="shared" si="6"/>
        <v>41950</v>
      </c>
    </row>
    <row r="47" spans="1:10" ht="18.75" customHeight="1">
      <c r="A47" s="89" t="s">
        <v>99</v>
      </c>
      <c r="B47" s="73">
        <v>21447</v>
      </c>
      <c r="C47" s="73">
        <v>20747</v>
      </c>
      <c r="D47" s="73">
        <f t="shared" si="4"/>
        <v>42194</v>
      </c>
      <c r="E47" s="73">
        <v>26236</v>
      </c>
      <c r="F47" s="73">
        <v>25078</v>
      </c>
      <c r="G47" s="73">
        <f t="shared" si="5"/>
        <v>51314</v>
      </c>
      <c r="H47" s="73">
        <v>19199</v>
      </c>
      <c r="I47" s="73">
        <v>18953</v>
      </c>
      <c r="J47" s="73">
        <f t="shared" si="6"/>
        <v>38152</v>
      </c>
    </row>
    <row r="48" spans="1:10" ht="18.75" customHeight="1">
      <c r="A48" s="89" t="s">
        <v>100</v>
      </c>
      <c r="B48" s="73">
        <v>21554</v>
      </c>
      <c r="C48" s="73">
        <v>21260</v>
      </c>
      <c r="D48" s="73">
        <f t="shared" si="4"/>
        <v>42814</v>
      </c>
      <c r="E48" s="73">
        <v>23452</v>
      </c>
      <c r="F48" s="73">
        <v>23465</v>
      </c>
      <c r="G48" s="73">
        <f t="shared" si="5"/>
        <v>46917</v>
      </c>
      <c r="H48" s="73">
        <v>17490</v>
      </c>
      <c r="I48" s="73">
        <v>17678</v>
      </c>
      <c r="J48" s="73">
        <f t="shared" si="6"/>
        <v>35168</v>
      </c>
    </row>
    <row r="49" spans="1:10" ht="18.75" customHeight="1">
      <c r="A49" s="89" t="s">
        <v>101</v>
      </c>
      <c r="B49" s="73">
        <v>21154</v>
      </c>
      <c r="C49" s="73">
        <v>22039</v>
      </c>
      <c r="D49" s="73">
        <f t="shared" si="4"/>
        <v>43193</v>
      </c>
      <c r="E49" s="73">
        <v>21950</v>
      </c>
      <c r="F49" s="73">
        <v>22610</v>
      </c>
      <c r="G49" s="73">
        <f t="shared" si="5"/>
        <v>44560</v>
      </c>
      <c r="H49" s="73">
        <v>16161</v>
      </c>
      <c r="I49" s="73">
        <v>17124</v>
      </c>
      <c r="J49" s="73">
        <f t="shared" si="6"/>
        <v>33285</v>
      </c>
    </row>
    <row r="50" spans="1:10" ht="18.75" customHeight="1">
      <c r="A50" s="89" t="s">
        <v>102</v>
      </c>
      <c r="B50" s="73">
        <v>19764</v>
      </c>
      <c r="C50" s="73">
        <v>20886</v>
      </c>
      <c r="D50" s="73">
        <f t="shared" si="4"/>
        <v>40650</v>
      </c>
      <c r="E50" s="73">
        <v>20333</v>
      </c>
      <c r="F50" s="73">
        <v>21808</v>
      </c>
      <c r="G50" s="73">
        <f t="shared" si="5"/>
        <v>42141</v>
      </c>
      <c r="H50" s="73">
        <v>15985</v>
      </c>
      <c r="I50" s="73">
        <v>16869</v>
      </c>
      <c r="J50" s="73">
        <f t="shared" si="6"/>
        <v>32854</v>
      </c>
    </row>
    <row r="51" spans="1:10" ht="18.75" customHeight="1">
      <c r="A51" s="89" t="s">
        <v>103</v>
      </c>
      <c r="B51" s="73">
        <v>17636</v>
      </c>
      <c r="C51" s="73">
        <v>18710</v>
      </c>
      <c r="D51" s="73">
        <f t="shared" si="4"/>
        <v>36346</v>
      </c>
      <c r="E51" s="73">
        <v>18299</v>
      </c>
      <c r="F51" s="73">
        <v>20237</v>
      </c>
      <c r="G51" s="73">
        <f t="shared" si="5"/>
        <v>38536</v>
      </c>
      <c r="H51" s="73">
        <v>14908</v>
      </c>
      <c r="I51" s="73">
        <v>15804</v>
      </c>
      <c r="J51" s="73">
        <f t="shared" si="6"/>
        <v>30712</v>
      </c>
    </row>
    <row r="52" spans="1:10" ht="18.75" customHeight="1">
      <c r="A52" s="89" t="s">
        <v>104</v>
      </c>
      <c r="B52" s="73">
        <v>14272</v>
      </c>
      <c r="C52" s="73">
        <v>16097</v>
      </c>
      <c r="D52" s="73">
        <f t="shared" si="4"/>
        <v>30369</v>
      </c>
      <c r="E52" s="73">
        <v>13503</v>
      </c>
      <c r="F52" s="73">
        <v>14981</v>
      </c>
      <c r="G52" s="73">
        <f t="shared" si="5"/>
        <v>28484</v>
      </c>
      <c r="H52" s="73">
        <v>10854</v>
      </c>
      <c r="I52" s="73">
        <v>11550</v>
      </c>
      <c r="J52" s="73">
        <f t="shared" si="6"/>
        <v>22404</v>
      </c>
    </row>
    <row r="53" spans="1:10" ht="18.75" customHeight="1">
      <c r="A53" s="89" t="s">
        <v>105</v>
      </c>
      <c r="B53" s="73">
        <v>11330</v>
      </c>
      <c r="C53" s="73">
        <v>13219</v>
      </c>
      <c r="D53" s="73">
        <f t="shared" si="4"/>
        <v>24549</v>
      </c>
      <c r="E53" s="73">
        <v>11786</v>
      </c>
      <c r="F53" s="73">
        <v>13476</v>
      </c>
      <c r="G53" s="73">
        <f t="shared" si="5"/>
        <v>25262</v>
      </c>
      <c r="H53" s="73">
        <v>9225</v>
      </c>
      <c r="I53" s="73">
        <v>9838</v>
      </c>
      <c r="J53" s="73">
        <f t="shared" si="6"/>
        <v>19063</v>
      </c>
    </row>
    <row r="54" spans="1:10" ht="18" customHeight="1">
      <c r="A54" s="89" t="s">
        <v>106</v>
      </c>
      <c r="B54" s="73">
        <v>8931</v>
      </c>
      <c r="C54" s="73">
        <v>10871</v>
      </c>
      <c r="D54" s="73">
        <f t="shared" si="4"/>
        <v>19802</v>
      </c>
      <c r="E54" s="73">
        <v>8435</v>
      </c>
      <c r="F54" s="73">
        <v>9545</v>
      </c>
      <c r="G54" s="73">
        <f t="shared" si="5"/>
        <v>17980</v>
      </c>
      <c r="H54" s="73">
        <v>6266</v>
      </c>
      <c r="I54" s="73">
        <v>7057</v>
      </c>
      <c r="J54" s="73">
        <f t="shared" si="6"/>
        <v>13323</v>
      </c>
    </row>
    <row r="55" spans="1:10" ht="18.75" customHeight="1">
      <c r="A55" s="89" t="s">
        <v>107</v>
      </c>
      <c r="B55" s="73">
        <v>7109</v>
      </c>
      <c r="C55" s="73">
        <v>8626</v>
      </c>
      <c r="D55" s="73">
        <f t="shared" si="4"/>
        <v>15735</v>
      </c>
      <c r="E55" s="73">
        <v>6616</v>
      </c>
      <c r="F55" s="73">
        <v>8060</v>
      </c>
      <c r="G55" s="73">
        <f t="shared" si="5"/>
        <v>14676</v>
      </c>
      <c r="H55" s="73">
        <v>5041</v>
      </c>
      <c r="I55" s="73">
        <v>5426</v>
      </c>
      <c r="J55" s="73">
        <f t="shared" si="6"/>
        <v>10467</v>
      </c>
    </row>
    <row r="56" spans="1:10" ht="18.75" customHeight="1">
      <c r="A56" s="89" t="s">
        <v>108</v>
      </c>
      <c r="B56" s="73">
        <v>5746</v>
      </c>
      <c r="C56" s="73">
        <v>7218</v>
      </c>
      <c r="D56" s="73">
        <f t="shared" si="4"/>
        <v>12964</v>
      </c>
      <c r="E56" s="73">
        <v>5737</v>
      </c>
      <c r="F56" s="73">
        <v>8202</v>
      </c>
      <c r="G56" s="73">
        <f t="shared" si="5"/>
        <v>13939</v>
      </c>
      <c r="H56" s="73">
        <v>4260</v>
      </c>
      <c r="I56" s="73">
        <v>5475</v>
      </c>
      <c r="J56" s="73">
        <f t="shared" si="6"/>
        <v>9735</v>
      </c>
    </row>
    <row r="57" spans="1:10" ht="18.75" customHeight="1">
      <c r="A57" s="89" t="s">
        <v>109</v>
      </c>
      <c r="B57" s="73">
        <v>3980</v>
      </c>
      <c r="C57" s="73">
        <v>5686</v>
      </c>
      <c r="D57" s="73">
        <f t="shared" si="4"/>
        <v>9666</v>
      </c>
      <c r="E57" s="73">
        <v>4077</v>
      </c>
      <c r="F57" s="73">
        <v>5902</v>
      </c>
      <c r="G57" s="73">
        <f t="shared" si="5"/>
        <v>9979</v>
      </c>
      <c r="H57" s="73">
        <v>2819</v>
      </c>
      <c r="I57" s="73">
        <v>3405</v>
      </c>
      <c r="J57" s="73">
        <f t="shared" si="6"/>
        <v>6224</v>
      </c>
    </row>
    <row r="58" spans="1:10" ht="18.75" customHeight="1">
      <c r="A58" s="89" t="s">
        <v>110</v>
      </c>
      <c r="B58" s="73">
        <v>2319</v>
      </c>
      <c r="C58" s="73">
        <v>3688</v>
      </c>
      <c r="D58" s="73">
        <f t="shared" si="4"/>
        <v>6007</v>
      </c>
      <c r="E58" s="73">
        <v>2458</v>
      </c>
      <c r="F58" s="73">
        <v>3659</v>
      </c>
      <c r="G58" s="73">
        <f t="shared" si="5"/>
        <v>6117</v>
      </c>
      <c r="H58" s="73">
        <v>1510</v>
      </c>
      <c r="I58" s="73">
        <v>1971</v>
      </c>
      <c r="J58" s="73">
        <f t="shared" si="6"/>
        <v>3481</v>
      </c>
    </row>
    <row r="59" spans="1:10" ht="18.75" customHeight="1">
      <c r="A59" s="89" t="s">
        <v>111</v>
      </c>
      <c r="B59" s="73">
        <v>1025</v>
      </c>
      <c r="C59" s="73">
        <v>1808</v>
      </c>
      <c r="D59" s="73">
        <f t="shared" si="4"/>
        <v>2833</v>
      </c>
      <c r="E59" s="73">
        <v>1178</v>
      </c>
      <c r="F59" s="73">
        <v>1651</v>
      </c>
      <c r="G59" s="73">
        <f t="shared" si="5"/>
        <v>2829</v>
      </c>
      <c r="H59" s="73">
        <v>759</v>
      </c>
      <c r="I59" s="73">
        <v>934</v>
      </c>
      <c r="J59" s="73">
        <f t="shared" si="6"/>
        <v>1693</v>
      </c>
    </row>
    <row r="60" spans="1:10" ht="16.5" customHeight="1">
      <c r="A60" s="90" t="s">
        <v>112</v>
      </c>
      <c r="B60" s="73">
        <v>366</v>
      </c>
      <c r="C60" s="73">
        <v>771</v>
      </c>
      <c r="D60" s="73">
        <f t="shared" si="4"/>
        <v>1137</v>
      </c>
      <c r="E60" s="73">
        <v>555</v>
      </c>
      <c r="F60" s="73">
        <v>986</v>
      </c>
      <c r="G60" s="93">
        <f t="shared" si="5"/>
        <v>1541</v>
      </c>
      <c r="H60" s="93">
        <v>396</v>
      </c>
      <c r="I60" s="93">
        <v>534</v>
      </c>
      <c r="J60" s="93">
        <f t="shared" si="6"/>
        <v>930</v>
      </c>
    </row>
    <row r="61" spans="1:10" ht="18.75" customHeight="1">
      <c r="A61" s="90" t="s">
        <v>113</v>
      </c>
      <c r="B61" s="73">
        <v>93</v>
      </c>
      <c r="C61" s="73">
        <v>239</v>
      </c>
      <c r="D61" s="73">
        <f t="shared" si="4"/>
        <v>332</v>
      </c>
      <c r="E61" s="73">
        <v>217</v>
      </c>
      <c r="F61" s="73">
        <v>366</v>
      </c>
      <c r="G61" s="93">
        <f t="shared" si="5"/>
        <v>583</v>
      </c>
      <c r="H61" s="93">
        <v>180</v>
      </c>
      <c r="I61" s="93">
        <v>239</v>
      </c>
      <c r="J61" s="93">
        <f t="shared" si="6"/>
        <v>419</v>
      </c>
    </row>
    <row r="62" spans="1:10" ht="18.75" customHeight="1">
      <c r="A62" s="90" t="s">
        <v>114</v>
      </c>
      <c r="B62" s="73">
        <v>50</v>
      </c>
      <c r="C62" s="73">
        <v>95</v>
      </c>
      <c r="D62" s="73">
        <f t="shared" si="4"/>
        <v>145</v>
      </c>
      <c r="E62" s="73">
        <v>83</v>
      </c>
      <c r="F62" s="73">
        <v>125</v>
      </c>
      <c r="G62" s="93">
        <f t="shared" si="5"/>
        <v>208</v>
      </c>
      <c r="H62" s="93">
        <v>252</v>
      </c>
      <c r="I62" s="93">
        <v>336</v>
      </c>
      <c r="J62" s="93">
        <f t="shared" si="6"/>
        <v>588</v>
      </c>
    </row>
    <row r="63" spans="1:10" ht="18.75" customHeight="1">
      <c r="A63" s="90" t="s">
        <v>115</v>
      </c>
      <c r="B63" s="49">
        <f aca="true" t="shared" si="7" ref="B63:J63">SUM(B42:B62)+B36</f>
        <v>249481</v>
      </c>
      <c r="C63" s="49">
        <f t="shared" si="7"/>
        <v>259175</v>
      </c>
      <c r="D63" s="73">
        <f t="shared" si="7"/>
        <v>508656</v>
      </c>
      <c r="E63" s="49">
        <f t="shared" si="7"/>
        <v>321558</v>
      </c>
      <c r="F63" s="49">
        <f t="shared" si="7"/>
        <v>329884</v>
      </c>
      <c r="G63" s="73">
        <f t="shared" si="7"/>
        <v>651442</v>
      </c>
      <c r="H63" s="49">
        <f t="shared" si="7"/>
        <v>239992</v>
      </c>
      <c r="I63" s="49">
        <f t="shared" si="7"/>
        <v>243865</v>
      </c>
      <c r="J63" s="73">
        <f t="shared" si="7"/>
        <v>483857</v>
      </c>
    </row>
    <row r="64" spans="1:10" ht="18.75" customHeight="1">
      <c r="A64" s="75" t="s">
        <v>151</v>
      </c>
      <c r="B64" s="76"/>
      <c r="G64" s="84"/>
      <c r="H64" s="84"/>
      <c r="I64" s="84"/>
      <c r="J64" s="84"/>
    </row>
    <row r="65" spans="1:10" ht="18.75" customHeight="1">
      <c r="A65" s="75" t="s">
        <v>153</v>
      </c>
      <c r="B65" s="42"/>
      <c r="G65" s="84"/>
      <c r="H65" s="84"/>
      <c r="I65" s="84"/>
      <c r="J65" s="84"/>
    </row>
    <row r="66" spans="2:10" ht="18.75" customHeight="1">
      <c r="B66" s="85"/>
      <c r="C66" s="86" t="s">
        <v>79</v>
      </c>
      <c r="D66" s="87"/>
      <c r="E66" s="85"/>
      <c r="F66" s="86" t="s">
        <v>131</v>
      </c>
      <c r="G66" s="87"/>
      <c r="H66" s="95"/>
      <c r="I66" s="84"/>
      <c r="J66" s="84"/>
    </row>
    <row r="67" spans="1:10" ht="18.75" customHeight="1">
      <c r="A67" s="89" t="s">
        <v>93</v>
      </c>
      <c r="B67" s="90" t="s">
        <v>1</v>
      </c>
      <c r="C67" s="90" t="s">
        <v>2</v>
      </c>
      <c r="D67" s="90" t="s">
        <v>3</v>
      </c>
      <c r="E67" s="90" t="s">
        <v>1</v>
      </c>
      <c r="F67" s="90" t="s">
        <v>2</v>
      </c>
      <c r="G67" s="90" t="s">
        <v>3</v>
      </c>
      <c r="H67" s="84"/>
      <c r="I67" s="84"/>
      <c r="J67" s="84"/>
    </row>
    <row r="68" spans="1:15" ht="18.75" customHeight="1">
      <c r="A68" s="89">
        <v>0</v>
      </c>
      <c r="B68" s="73">
        <v>6884</v>
      </c>
      <c r="C68" s="73">
        <v>6487</v>
      </c>
      <c r="D68" s="73">
        <f aca="true" t="shared" si="8" ref="D68:D93">SUM(B68:C68)</f>
        <v>13371</v>
      </c>
      <c r="E68" s="73">
        <f aca="true" t="shared" si="9" ref="E68:F72">B5+E5+H5+B36+E36+H36+B68</f>
        <v>37628</v>
      </c>
      <c r="F68" s="73">
        <f t="shared" si="9"/>
        <v>35333</v>
      </c>
      <c r="G68" s="73">
        <f aca="true" t="shared" si="10" ref="G68:G93">SUM(E68:F68)</f>
        <v>72961</v>
      </c>
      <c r="H68" s="84"/>
      <c r="I68" s="84"/>
      <c r="J68" s="84"/>
      <c r="M68" s="96"/>
      <c r="N68" s="96"/>
      <c r="O68" s="96"/>
    </row>
    <row r="69" spans="1:15" ht="18.75" customHeight="1">
      <c r="A69" s="32">
        <v>1</v>
      </c>
      <c r="B69" s="73">
        <v>7093</v>
      </c>
      <c r="C69" s="73">
        <v>6712</v>
      </c>
      <c r="D69" s="73">
        <f>SUM(B69:C69)</f>
        <v>13805</v>
      </c>
      <c r="E69" s="73">
        <f t="shared" si="9"/>
        <v>39066</v>
      </c>
      <c r="F69" s="73">
        <f t="shared" si="9"/>
        <v>36804</v>
      </c>
      <c r="G69" s="73">
        <f>SUM(E69:F69)</f>
        <v>75870</v>
      </c>
      <c r="H69" s="84"/>
      <c r="I69" s="84"/>
      <c r="J69" s="84"/>
      <c r="M69" s="96"/>
      <c r="N69" s="96"/>
      <c r="O69" s="96"/>
    </row>
    <row r="70" spans="1:15" ht="18.75" customHeight="1">
      <c r="A70" s="32">
        <v>2</v>
      </c>
      <c r="B70" s="73">
        <v>7229</v>
      </c>
      <c r="C70" s="73">
        <v>6700</v>
      </c>
      <c r="D70" s="73">
        <f>SUM(B70:C70)</f>
        <v>13929</v>
      </c>
      <c r="E70" s="73">
        <f t="shared" si="9"/>
        <v>39467</v>
      </c>
      <c r="F70" s="73">
        <f t="shared" si="9"/>
        <v>37136</v>
      </c>
      <c r="G70" s="73">
        <f>SUM(E70:F70)</f>
        <v>76603</v>
      </c>
      <c r="H70" s="84"/>
      <c r="I70" s="84"/>
      <c r="J70" s="84"/>
      <c r="M70" s="96"/>
      <c r="N70" s="96"/>
      <c r="O70" s="96"/>
    </row>
    <row r="71" spans="1:15" ht="18.75" customHeight="1">
      <c r="A71" s="32">
        <v>3</v>
      </c>
      <c r="B71" s="73">
        <v>7037</v>
      </c>
      <c r="C71" s="73">
        <v>6632</v>
      </c>
      <c r="D71" s="73">
        <f>SUM(B71:C71)</f>
        <v>13669</v>
      </c>
      <c r="E71" s="73">
        <f t="shared" si="9"/>
        <v>39034</v>
      </c>
      <c r="F71" s="73">
        <f t="shared" si="9"/>
        <v>36967</v>
      </c>
      <c r="G71" s="73">
        <f>SUM(E71:F71)</f>
        <v>76001</v>
      </c>
      <c r="H71" s="84"/>
      <c r="I71" s="84"/>
      <c r="J71" s="84"/>
      <c r="M71" s="96"/>
      <c r="N71" s="96"/>
      <c r="O71" s="96"/>
    </row>
    <row r="72" spans="1:15" ht="18.75" customHeight="1">
      <c r="A72" s="32">
        <v>4</v>
      </c>
      <c r="B72" s="73">
        <v>6886</v>
      </c>
      <c r="C72" s="73">
        <v>6488</v>
      </c>
      <c r="D72" s="73">
        <f>SUM(B72:C72)</f>
        <v>13374</v>
      </c>
      <c r="E72" s="73">
        <f t="shared" si="9"/>
        <v>38734</v>
      </c>
      <c r="F72" s="73">
        <f t="shared" si="9"/>
        <v>36588</v>
      </c>
      <c r="G72" s="73">
        <f>SUM(E72:F72)</f>
        <v>75322</v>
      </c>
      <c r="H72" s="84"/>
      <c r="I72" s="84"/>
      <c r="J72" s="84"/>
      <c r="M72" s="96"/>
      <c r="N72" s="96"/>
      <c r="O72" s="96"/>
    </row>
    <row r="73" spans="1:15" ht="18.75" customHeight="1">
      <c r="A73" s="91" t="s">
        <v>94</v>
      </c>
      <c r="B73" s="73">
        <v>28245</v>
      </c>
      <c r="C73" s="73">
        <v>26532</v>
      </c>
      <c r="D73" s="73">
        <f t="shared" si="8"/>
        <v>54777</v>
      </c>
      <c r="E73" s="73">
        <f aca="true" t="shared" si="11" ref="E73:E93">B10+E10+H10+B42+E42+H42+B73</f>
        <v>156301</v>
      </c>
      <c r="F73" s="73">
        <f aca="true" t="shared" si="12" ref="F73:F93">C10+F10+I10+C42+F42+I42+C73</f>
        <v>147495</v>
      </c>
      <c r="G73" s="73">
        <f t="shared" si="10"/>
        <v>303796</v>
      </c>
      <c r="H73" s="84"/>
      <c r="I73" s="84"/>
      <c r="J73" s="84"/>
      <c r="M73" s="96"/>
      <c r="N73" s="96"/>
      <c r="O73" s="96"/>
    </row>
    <row r="74" spans="1:15" ht="18.75" customHeight="1">
      <c r="A74" s="92" t="s">
        <v>95</v>
      </c>
      <c r="B74" s="73">
        <v>34736</v>
      </c>
      <c r="C74" s="73">
        <v>32642</v>
      </c>
      <c r="D74" s="73">
        <f t="shared" si="8"/>
        <v>67378</v>
      </c>
      <c r="E74" s="73">
        <f t="shared" si="11"/>
        <v>191959</v>
      </c>
      <c r="F74" s="73">
        <f t="shared" si="12"/>
        <v>180902</v>
      </c>
      <c r="G74" s="73">
        <f t="shared" si="10"/>
        <v>372861</v>
      </c>
      <c r="H74" s="84"/>
      <c r="I74" s="84"/>
      <c r="J74" s="84"/>
      <c r="M74" s="96"/>
      <c r="N74" s="96"/>
      <c r="O74" s="96"/>
    </row>
    <row r="75" spans="1:15" ht="18.75" customHeight="1">
      <c r="A75" s="89" t="s">
        <v>96</v>
      </c>
      <c r="B75" s="73">
        <v>35713</v>
      </c>
      <c r="C75" s="73">
        <v>34224</v>
      </c>
      <c r="D75" s="73">
        <f t="shared" si="8"/>
        <v>69937</v>
      </c>
      <c r="E75" s="73">
        <f t="shared" si="11"/>
        <v>205127</v>
      </c>
      <c r="F75" s="73">
        <f t="shared" si="12"/>
        <v>194153</v>
      </c>
      <c r="G75" s="73">
        <f t="shared" si="10"/>
        <v>399280</v>
      </c>
      <c r="H75" s="84"/>
      <c r="I75" s="84"/>
      <c r="J75" s="84"/>
      <c r="M75" s="96"/>
      <c r="N75" s="96"/>
      <c r="O75" s="96"/>
    </row>
    <row r="76" spans="1:15" ht="18.75" customHeight="1">
      <c r="A76" s="89" t="s">
        <v>97</v>
      </c>
      <c r="B76" s="73">
        <v>35067</v>
      </c>
      <c r="C76" s="73">
        <v>33876</v>
      </c>
      <c r="D76" s="73">
        <f t="shared" si="8"/>
        <v>68943</v>
      </c>
      <c r="E76" s="73">
        <f t="shared" si="11"/>
        <v>207080</v>
      </c>
      <c r="F76" s="73">
        <f t="shared" si="12"/>
        <v>197267</v>
      </c>
      <c r="G76" s="73">
        <f t="shared" si="10"/>
        <v>404347</v>
      </c>
      <c r="H76" s="84"/>
      <c r="I76" s="84"/>
      <c r="J76" s="84"/>
      <c r="M76" s="96"/>
      <c r="N76" s="96"/>
      <c r="O76" s="96"/>
    </row>
    <row r="77" spans="1:15" ht="18.75" customHeight="1">
      <c r="A77" s="89" t="s">
        <v>98</v>
      </c>
      <c r="B77" s="73">
        <v>32721</v>
      </c>
      <c r="C77" s="73">
        <v>32367</v>
      </c>
      <c r="D77" s="73">
        <f t="shared" si="8"/>
        <v>65088</v>
      </c>
      <c r="E77" s="73">
        <f t="shared" si="11"/>
        <v>193410</v>
      </c>
      <c r="F77" s="73">
        <f t="shared" si="12"/>
        <v>191931</v>
      </c>
      <c r="G77" s="73">
        <f t="shared" si="10"/>
        <v>385341</v>
      </c>
      <c r="H77" s="84"/>
      <c r="I77" s="84"/>
      <c r="J77" s="84"/>
      <c r="M77" s="96"/>
      <c r="N77" s="96"/>
      <c r="O77" s="96"/>
    </row>
    <row r="78" spans="1:15" ht="18.75" customHeight="1">
      <c r="A78" s="89" t="s">
        <v>99</v>
      </c>
      <c r="B78" s="73">
        <v>32146</v>
      </c>
      <c r="C78" s="73">
        <v>30908</v>
      </c>
      <c r="D78" s="73">
        <f t="shared" si="8"/>
        <v>63054</v>
      </c>
      <c r="E78" s="73">
        <f t="shared" si="11"/>
        <v>195330</v>
      </c>
      <c r="F78" s="73">
        <f t="shared" si="12"/>
        <v>191524</v>
      </c>
      <c r="G78" s="73">
        <f t="shared" si="10"/>
        <v>386854</v>
      </c>
      <c r="H78" s="84"/>
      <c r="I78" s="84"/>
      <c r="J78" s="84"/>
      <c r="M78" s="96"/>
      <c r="N78" s="96"/>
      <c r="O78" s="96"/>
    </row>
    <row r="79" spans="1:15" ht="18.75" customHeight="1">
      <c r="A79" s="89" t="s">
        <v>100</v>
      </c>
      <c r="B79" s="73">
        <v>27223</v>
      </c>
      <c r="C79" s="73">
        <v>27661</v>
      </c>
      <c r="D79" s="73">
        <f t="shared" si="8"/>
        <v>54884</v>
      </c>
      <c r="E79" s="73">
        <f t="shared" si="11"/>
        <v>183062</v>
      </c>
      <c r="F79" s="73">
        <f t="shared" si="12"/>
        <v>185983</v>
      </c>
      <c r="G79" s="73">
        <f t="shared" si="10"/>
        <v>369045</v>
      </c>
      <c r="H79" s="84"/>
      <c r="I79" s="84"/>
      <c r="J79" s="84"/>
      <c r="M79" s="96"/>
      <c r="N79" s="96"/>
      <c r="O79" s="96"/>
    </row>
    <row r="80" spans="1:15" ht="18.75" customHeight="1">
      <c r="A80" s="89" t="s">
        <v>101</v>
      </c>
      <c r="B80" s="73">
        <v>25294</v>
      </c>
      <c r="C80" s="73">
        <v>27164</v>
      </c>
      <c r="D80" s="73">
        <f t="shared" si="8"/>
        <v>52458</v>
      </c>
      <c r="E80" s="73">
        <f t="shared" si="11"/>
        <v>173843</v>
      </c>
      <c r="F80" s="73">
        <f t="shared" si="12"/>
        <v>184267</v>
      </c>
      <c r="G80" s="73">
        <f t="shared" si="10"/>
        <v>358110</v>
      </c>
      <c r="H80" s="84"/>
      <c r="I80" s="84"/>
      <c r="J80" s="84"/>
      <c r="M80" s="96"/>
      <c r="N80" s="96"/>
      <c r="O80" s="96"/>
    </row>
    <row r="81" spans="1:15" ht="18.75" customHeight="1">
      <c r="A81" s="89" t="s">
        <v>102</v>
      </c>
      <c r="B81" s="73">
        <v>23704</v>
      </c>
      <c r="C81" s="73">
        <v>25686</v>
      </c>
      <c r="D81" s="73">
        <f t="shared" si="8"/>
        <v>49390</v>
      </c>
      <c r="E81" s="73">
        <f t="shared" si="11"/>
        <v>162872</v>
      </c>
      <c r="F81" s="73">
        <f t="shared" si="12"/>
        <v>175036</v>
      </c>
      <c r="G81" s="73">
        <f t="shared" si="10"/>
        <v>337908</v>
      </c>
      <c r="H81" s="84"/>
      <c r="I81" s="84"/>
      <c r="J81" s="84"/>
      <c r="M81" s="96"/>
      <c r="N81" s="96"/>
      <c r="O81" s="96"/>
    </row>
    <row r="82" spans="1:15" ht="18.75" customHeight="1">
      <c r="A82" s="89" t="s">
        <v>103</v>
      </c>
      <c r="B82" s="73">
        <v>21519</v>
      </c>
      <c r="C82" s="73">
        <v>23733</v>
      </c>
      <c r="D82" s="73">
        <f t="shared" si="8"/>
        <v>45252</v>
      </c>
      <c r="E82" s="73">
        <f t="shared" si="11"/>
        <v>149047</v>
      </c>
      <c r="F82" s="73">
        <f t="shared" si="12"/>
        <v>162134</v>
      </c>
      <c r="G82" s="73">
        <f t="shared" si="10"/>
        <v>311181</v>
      </c>
      <c r="H82" s="84"/>
      <c r="I82" s="84"/>
      <c r="J82" s="84"/>
      <c r="M82" s="96"/>
      <c r="N82" s="96"/>
      <c r="O82" s="96"/>
    </row>
    <row r="83" spans="1:15" ht="18.75" customHeight="1">
      <c r="A83" s="89" t="s">
        <v>104</v>
      </c>
      <c r="B83" s="73">
        <v>15321</v>
      </c>
      <c r="C83" s="73">
        <v>16817</v>
      </c>
      <c r="D83" s="73">
        <f t="shared" si="8"/>
        <v>32138</v>
      </c>
      <c r="E83" s="73">
        <f t="shared" si="11"/>
        <v>115204</v>
      </c>
      <c r="F83" s="73">
        <f t="shared" si="12"/>
        <v>127757</v>
      </c>
      <c r="G83" s="73">
        <f t="shared" si="10"/>
        <v>242961</v>
      </c>
      <c r="H83" s="84"/>
      <c r="I83" s="84"/>
      <c r="J83" s="84"/>
      <c r="M83" s="96"/>
      <c r="N83" s="96"/>
      <c r="O83" s="96"/>
    </row>
    <row r="84" spans="1:15" ht="18.75" customHeight="1">
      <c r="A84" s="89" t="s">
        <v>105</v>
      </c>
      <c r="B84" s="73">
        <v>13658</v>
      </c>
      <c r="C84" s="73">
        <v>14673</v>
      </c>
      <c r="D84" s="73">
        <f t="shared" si="8"/>
        <v>28331</v>
      </c>
      <c r="E84" s="73">
        <f t="shared" si="11"/>
        <v>93590</v>
      </c>
      <c r="F84" s="73">
        <f t="shared" si="12"/>
        <v>105234</v>
      </c>
      <c r="G84" s="73">
        <f t="shared" si="10"/>
        <v>198824</v>
      </c>
      <c r="H84" s="84"/>
      <c r="I84" s="84"/>
      <c r="J84" s="84"/>
      <c r="M84" s="96"/>
      <c r="N84" s="96"/>
      <c r="O84" s="96"/>
    </row>
    <row r="85" spans="1:15" ht="18.75" customHeight="1">
      <c r="A85" s="89" t="s">
        <v>106</v>
      </c>
      <c r="B85" s="73">
        <v>9555</v>
      </c>
      <c r="C85" s="73">
        <v>10321</v>
      </c>
      <c r="D85" s="73">
        <f t="shared" si="8"/>
        <v>19876</v>
      </c>
      <c r="E85" s="73">
        <f t="shared" si="11"/>
        <v>66163</v>
      </c>
      <c r="F85" s="73">
        <f t="shared" si="12"/>
        <v>76091</v>
      </c>
      <c r="G85" s="73">
        <f t="shared" si="10"/>
        <v>142254</v>
      </c>
      <c r="H85" s="84"/>
      <c r="I85" s="84"/>
      <c r="J85" s="84"/>
      <c r="M85" s="96"/>
      <c r="N85" s="96"/>
      <c r="O85" s="96"/>
    </row>
    <row r="86" spans="1:15" ht="18.75" customHeight="1">
      <c r="A86" s="89" t="s">
        <v>107</v>
      </c>
      <c r="B86" s="73">
        <v>6887</v>
      </c>
      <c r="C86" s="73">
        <v>7988</v>
      </c>
      <c r="D86" s="73">
        <f t="shared" si="8"/>
        <v>14875</v>
      </c>
      <c r="E86" s="73">
        <f t="shared" si="11"/>
        <v>51252</v>
      </c>
      <c r="F86" s="73">
        <f t="shared" si="12"/>
        <v>60004</v>
      </c>
      <c r="G86" s="73">
        <f t="shared" si="10"/>
        <v>111256</v>
      </c>
      <c r="H86" s="84"/>
      <c r="I86" s="84"/>
      <c r="J86" s="84"/>
      <c r="M86" s="96"/>
      <c r="N86" s="96"/>
      <c r="O86" s="96"/>
    </row>
    <row r="87" spans="1:15" ht="18.75" customHeight="1">
      <c r="A87" s="89" t="s">
        <v>108</v>
      </c>
      <c r="B87" s="73">
        <v>5555</v>
      </c>
      <c r="C87" s="73">
        <v>7842</v>
      </c>
      <c r="D87" s="73">
        <f t="shared" si="8"/>
        <v>13397</v>
      </c>
      <c r="E87" s="73">
        <f t="shared" si="11"/>
        <v>43259</v>
      </c>
      <c r="F87" s="73">
        <f t="shared" si="12"/>
        <v>56065</v>
      </c>
      <c r="G87" s="73">
        <f t="shared" si="10"/>
        <v>99324</v>
      </c>
      <c r="H87" s="84"/>
      <c r="I87" s="84"/>
      <c r="J87" s="84"/>
      <c r="M87" s="96"/>
      <c r="N87" s="96"/>
      <c r="O87" s="96"/>
    </row>
    <row r="88" spans="1:15" ht="18.75" customHeight="1">
      <c r="A88" s="89" t="s">
        <v>109</v>
      </c>
      <c r="B88" s="73">
        <v>4007</v>
      </c>
      <c r="C88" s="73">
        <v>5368</v>
      </c>
      <c r="D88" s="73">
        <f t="shared" si="8"/>
        <v>9375</v>
      </c>
      <c r="E88" s="73">
        <f t="shared" si="11"/>
        <v>29751</v>
      </c>
      <c r="F88" s="73">
        <f t="shared" si="12"/>
        <v>40979</v>
      </c>
      <c r="G88" s="73">
        <f t="shared" si="10"/>
        <v>70730</v>
      </c>
      <c r="H88" s="84"/>
      <c r="I88" s="84"/>
      <c r="J88" s="84"/>
      <c r="M88" s="96"/>
      <c r="N88" s="96"/>
      <c r="O88" s="96"/>
    </row>
    <row r="89" spans="1:15" ht="18.75" customHeight="1">
      <c r="A89" s="89" t="s">
        <v>110</v>
      </c>
      <c r="B89" s="73">
        <v>2400</v>
      </c>
      <c r="C89" s="73">
        <v>3115</v>
      </c>
      <c r="D89" s="73">
        <f t="shared" si="8"/>
        <v>5515</v>
      </c>
      <c r="E89" s="73">
        <f t="shared" si="11"/>
        <v>17599</v>
      </c>
      <c r="F89" s="73">
        <f t="shared" si="12"/>
        <v>25605</v>
      </c>
      <c r="G89" s="73">
        <f t="shared" si="10"/>
        <v>43204</v>
      </c>
      <c r="H89" s="84"/>
      <c r="I89" s="84"/>
      <c r="J89" s="84"/>
      <c r="M89" s="96"/>
      <c r="N89" s="96"/>
      <c r="O89" s="96"/>
    </row>
    <row r="90" spans="1:15" ht="18.75" customHeight="1">
      <c r="A90" s="89" t="s">
        <v>111</v>
      </c>
      <c r="B90" s="73">
        <v>1101</v>
      </c>
      <c r="C90" s="73">
        <v>1375</v>
      </c>
      <c r="D90" s="73">
        <f t="shared" si="8"/>
        <v>2476</v>
      </c>
      <c r="E90" s="73">
        <f t="shared" si="11"/>
        <v>7728</v>
      </c>
      <c r="F90" s="73">
        <f t="shared" si="12"/>
        <v>11604</v>
      </c>
      <c r="G90" s="73">
        <f t="shared" si="10"/>
        <v>19332</v>
      </c>
      <c r="H90" s="84"/>
      <c r="I90" s="84"/>
      <c r="J90" s="84"/>
      <c r="M90" s="96"/>
      <c r="N90" s="96"/>
      <c r="O90" s="96"/>
    </row>
    <row r="91" spans="1:15" ht="18.75" customHeight="1">
      <c r="A91" s="90" t="s">
        <v>112</v>
      </c>
      <c r="B91" s="73">
        <v>552</v>
      </c>
      <c r="C91" s="73">
        <v>776</v>
      </c>
      <c r="D91" s="73">
        <f t="shared" si="8"/>
        <v>1328</v>
      </c>
      <c r="E91" s="73">
        <f t="shared" si="11"/>
        <v>3157</v>
      </c>
      <c r="F91" s="73">
        <f t="shared" si="12"/>
        <v>5457</v>
      </c>
      <c r="G91" s="93">
        <f t="shared" si="10"/>
        <v>8614</v>
      </c>
      <c r="H91" s="84"/>
      <c r="I91" s="84"/>
      <c r="J91" s="84"/>
      <c r="M91" s="96"/>
      <c r="N91" s="96"/>
      <c r="O91" s="96"/>
    </row>
    <row r="92" spans="1:15" ht="18.75" customHeight="1">
      <c r="A92" s="90" t="s">
        <v>113</v>
      </c>
      <c r="B92" s="73">
        <v>204</v>
      </c>
      <c r="C92" s="73">
        <v>223</v>
      </c>
      <c r="D92" s="73">
        <f t="shared" si="8"/>
        <v>427</v>
      </c>
      <c r="E92" s="73">
        <f t="shared" si="11"/>
        <v>1082</v>
      </c>
      <c r="F92" s="73">
        <f t="shared" si="12"/>
        <v>1757</v>
      </c>
      <c r="G92" s="93">
        <f t="shared" si="10"/>
        <v>2839</v>
      </c>
      <c r="H92" s="84"/>
      <c r="I92" s="84"/>
      <c r="J92" s="84"/>
      <c r="M92" s="96"/>
      <c r="N92" s="96"/>
      <c r="O92" s="96"/>
    </row>
    <row r="93" spans="1:15" ht="18.75" customHeight="1">
      <c r="A93" s="90" t="s">
        <v>114</v>
      </c>
      <c r="B93" s="73">
        <v>141</v>
      </c>
      <c r="C93" s="73">
        <v>206</v>
      </c>
      <c r="D93" s="73">
        <f t="shared" si="8"/>
        <v>347</v>
      </c>
      <c r="E93" s="73">
        <f t="shared" si="11"/>
        <v>715</v>
      </c>
      <c r="F93" s="73">
        <f t="shared" si="12"/>
        <v>1125</v>
      </c>
      <c r="G93" s="93">
        <f t="shared" si="10"/>
        <v>1840</v>
      </c>
      <c r="H93" s="84"/>
      <c r="I93" s="84"/>
      <c r="J93" s="84"/>
      <c r="M93" s="96"/>
      <c r="N93" s="96"/>
      <c r="O93" s="96"/>
    </row>
    <row r="94" spans="1:15" ht="18.75" customHeight="1">
      <c r="A94" s="90" t="s">
        <v>115</v>
      </c>
      <c r="B94" s="49">
        <f aca="true" t="shared" si="13" ref="B94:G94">SUM(B73:B93)+B68</f>
        <v>362633</v>
      </c>
      <c r="C94" s="49">
        <f t="shared" si="13"/>
        <v>369984</v>
      </c>
      <c r="D94" s="73">
        <f t="shared" si="13"/>
        <v>732617</v>
      </c>
      <c r="E94" s="49">
        <f t="shared" si="13"/>
        <v>2285159</v>
      </c>
      <c r="F94" s="49">
        <f t="shared" si="13"/>
        <v>2357703</v>
      </c>
      <c r="G94" s="73">
        <f t="shared" si="13"/>
        <v>4642862</v>
      </c>
      <c r="H94" s="84"/>
      <c r="I94" s="84"/>
      <c r="J94" s="84"/>
      <c r="M94" s="96"/>
      <c r="N94" s="96"/>
      <c r="O94" s="96"/>
    </row>
    <row r="95" spans="2:10" ht="18.75" customHeight="1">
      <c r="B95" s="84"/>
      <c r="C95" s="84"/>
      <c r="D95" s="84"/>
      <c r="E95" s="84"/>
      <c r="F95" s="84"/>
      <c r="G95" s="84"/>
      <c r="H95" s="84"/>
      <c r="I95" s="84"/>
      <c r="J95" s="84"/>
    </row>
    <row r="96" spans="1:10" ht="18.75" customHeight="1">
      <c r="A96" s="83"/>
      <c r="C96" s="84"/>
      <c r="D96" s="84"/>
      <c r="E96" s="84"/>
      <c r="F96" s="84"/>
      <c r="G96" s="84"/>
      <c r="H96" s="84"/>
      <c r="I96" s="84"/>
      <c r="J96" s="84"/>
    </row>
    <row r="97" s="5" customFormat="1" ht="24">
      <c r="A97" s="5" t="s">
        <v>91</v>
      </c>
    </row>
    <row r="98" s="5" customFormat="1" ht="24">
      <c r="A98" s="5" t="s">
        <v>90</v>
      </c>
    </row>
    <row r="99" s="5" customFormat="1" ht="24"/>
    <row r="100" s="5" customFormat="1" ht="24">
      <c r="A100" s="5" t="s">
        <v>161</v>
      </c>
    </row>
    <row r="101" spans="1:10" ht="18.75" customHeight="1">
      <c r="A101" s="83"/>
      <c r="C101" s="84"/>
      <c r="D101" s="84"/>
      <c r="E101" s="84"/>
      <c r="F101" s="84"/>
      <c r="G101" s="84"/>
      <c r="H101" s="84"/>
      <c r="I101" s="84"/>
      <c r="J101" s="84"/>
    </row>
  </sheetData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K61" sqref="K61"/>
    </sheetView>
  </sheetViews>
  <sheetFormatPr defaultColWidth="9.140625" defaultRowHeight="18.75" customHeight="1"/>
  <cols>
    <col min="1" max="1" width="8.421875" style="0" customWidth="1"/>
    <col min="2" max="2" width="10.7109375" style="0" customWidth="1"/>
    <col min="3" max="3" width="11.00390625" style="0" customWidth="1"/>
    <col min="4" max="4" width="12.57421875" style="0" customWidth="1"/>
    <col min="5" max="5" width="11.8515625" style="0" customWidth="1"/>
    <col min="6" max="6" width="11.7109375" style="0" customWidth="1"/>
    <col min="7" max="7" width="10.8515625" style="0" customWidth="1"/>
    <col min="11" max="11" width="11.00390625" style="0" customWidth="1"/>
    <col min="12" max="13" width="10.7109375" style="0" customWidth="1"/>
  </cols>
  <sheetData>
    <row r="1" ht="18.75" customHeight="1">
      <c r="A1" s="41" t="s">
        <v>159</v>
      </c>
    </row>
    <row r="2" ht="18.75" customHeight="1">
      <c r="A2" s="41" t="s">
        <v>154</v>
      </c>
    </row>
    <row r="3" spans="2:13" ht="18.75" customHeight="1">
      <c r="B3" s="4"/>
      <c r="C3" s="110" t="s">
        <v>155</v>
      </c>
      <c r="D3" s="110"/>
      <c r="E3" s="158" t="s">
        <v>156</v>
      </c>
      <c r="F3" s="159"/>
      <c r="G3" s="160"/>
      <c r="H3" s="4"/>
      <c r="I3" s="110" t="s">
        <v>157</v>
      </c>
      <c r="J3" s="114"/>
      <c r="K3" s="158" t="s">
        <v>158</v>
      </c>
      <c r="L3" s="159"/>
      <c r="M3" s="160"/>
    </row>
    <row r="4" spans="1:13" ht="18.75" customHeight="1">
      <c r="A4" s="97" t="s">
        <v>93</v>
      </c>
      <c r="B4" s="47" t="s">
        <v>1</v>
      </c>
      <c r="C4" s="70" t="s">
        <v>2</v>
      </c>
      <c r="D4" s="47" t="s">
        <v>3</v>
      </c>
      <c r="E4" s="70" t="s">
        <v>1</v>
      </c>
      <c r="F4" s="47" t="s">
        <v>2</v>
      </c>
      <c r="G4" s="47" t="s">
        <v>3</v>
      </c>
      <c r="H4" s="47" t="s">
        <v>1</v>
      </c>
      <c r="I4" s="70" t="s">
        <v>2</v>
      </c>
      <c r="J4" s="47" t="s">
        <v>3</v>
      </c>
      <c r="K4" s="47" t="s">
        <v>1</v>
      </c>
      <c r="L4" s="47" t="s">
        <v>2</v>
      </c>
      <c r="M4" s="47" t="s">
        <v>3</v>
      </c>
    </row>
    <row r="5" spans="1:13" ht="18.75" customHeight="1">
      <c r="A5" s="97">
        <v>0</v>
      </c>
      <c r="B5" s="56">
        <v>63404</v>
      </c>
      <c r="C5" s="56">
        <v>59490</v>
      </c>
      <c r="D5" s="56">
        <v>122894</v>
      </c>
      <c r="E5" s="56">
        <v>128670</v>
      </c>
      <c r="F5" s="56">
        <v>121774</v>
      </c>
      <c r="G5" s="56">
        <v>250444</v>
      </c>
      <c r="H5" s="56">
        <v>124614</v>
      </c>
      <c r="I5" s="56">
        <v>116337</v>
      </c>
      <c r="J5" s="56">
        <v>240951</v>
      </c>
      <c r="K5" s="49">
        <v>68020</v>
      </c>
      <c r="L5" s="49">
        <v>63590</v>
      </c>
      <c r="M5" s="49">
        <v>131610</v>
      </c>
    </row>
    <row r="6" spans="1:13" ht="18.75" customHeight="1">
      <c r="A6" s="101">
        <v>1</v>
      </c>
      <c r="B6" s="56">
        <v>66199</v>
      </c>
      <c r="C6" s="56">
        <v>61565</v>
      </c>
      <c r="D6" s="56">
        <v>127764</v>
      </c>
      <c r="E6" s="113">
        <v>134674.4512743584</v>
      </c>
      <c r="F6" s="113">
        <v>127451</v>
      </c>
      <c r="G6" s="113">
        <v>262125.4512743584</v>
      </c>
      <c r="H6" s="56">
        <v>131471.8275014661</v>
      </c>
      <c r="I6" s="56">
        <v>122836.66666776374</v>
      </c>
      <c r="J6" s="56">
        <v>254308.49416922982</v>
      </c>
      <c r="K6" s="49">
        <v>70595</v>
      </c>
      <c r="L6" s="49">
        <v>66228</v>
      </c>
      <c r="M6" s="49">
        <v>136823</v>
      </c>
    </row>
    <row r="7" spans="1:13" ht="18.75" customHeight="1">
      <c r="A7" s="101">
        <v>2</v>
      </c>
      <c r="B7" s="56">
        <v>67904</v>
      </c>
      <c r="C7" s="56">
        <v>63523</v>
      </c>
      <c r="D7" s="56">
        <v>131427</v>
      </c>
      <c r="E7" s="113">
        <v>137589.9073836561</v>
      </c>
      <c r="F7" s="113">
        <v>130255</v>
      </c>
      <c r="G7" s="113">
        <v>267844.90738365613</v>
      </c>
      <c r="H7" s="56">
        <v>133823.0541735198</v>
      </c>
      <c r="I7" s="56">
        <v>125096.3006331379</v>
      </c>
      <c r="J7" s="56">
        <v>258919.3548066577</v>
      </c>
      <c r="K7" s="49">
        <v>71080</v>
      </c>
      <c r="L7" s="49">
        <v>66756</v>
      </c>
      <c r="M7" s="49">
        <v>137836</v>
      </c>
    </row>
    <row r="8" spans="1:13" ht="18.75" customHeight="1">
      <c r="A8" s="101">
        <v>3</v>
      </c>
      <c r="B8" s="56">
        <v>69066</v>
      </c>
      <c r="C8" s="56">
        <v>64607</v>
      </c>
      <c r="D8" s="56">
        <v>133673</v>
      </c>
      <c r="E8" s="113">
        <v>139768.4445014748</v>
      </c>
      <c r="F8" s="113">
        <v>131808</v>
      </c>
      <c r="G8" s="113">
        <v>271576.4445014748</v>
      </c>
      <c r="H8" s="56">
        <v>134904.22515999665</v>
      </c>
      <c r="I8" s="56">
        <v>126346.99536217157</v>
      </c>
      <c r="J8" s="56">
        <v>261251.2205221682</v>
      </c>
      <c r="K8" s="49">
        <v>70318</v>
      </c>
      <c r="L8" s="49">
        <v>66191</v>
      </c>
      <c r="M8" s="49">
        <v>136509</v>
      </c>
    </row>
    <row r="9" spans="1:13" ht="18.75" customHeight="1">
      <c r="A9" s="101">
        <v>4</v>
      </c>
      <c r="B9" s="56">
        <v>69372</v>
      </c>
      <c r="C9" s="56">
        <v>64996</v>
      </c>
      <c r="D9" s="56">
        <v>134368</v>
      </c>
      <c r="E9" s="113">
        <v>141029.03852028295</v>
      </c>
      <c r="F9" s="113">
        <v>132839</v>
      </c>
      <c r="G9" s="113">
        <v>273868.03852028295</v>
      </c>
      <c r="H9" s="56">
        <v>135468.30883692869</v>
      </c>
      <c r="I9" s="56">
        <v>127405.25997077195</v>
      </c>
      <c r="J9" s="56">
        <v>262873.56880770065</v>
      </c>
      <c r="K9" s="49">
        <v>69448</v>
      </c>
      <c r="L9" s="49">
        <v>65425</v>
      </c>
      <c r="M9" s="49">
        <v>134873</v>
      </c>
    </row>
    <row r="10" spans="1:13" ht="18.75" customHeight="1">
      <c r="A10" s="98" t="s">
        <v>94</v>
      </c>
      <c r="B10" s="56">
        <v>272541</v>
      </c>
      <c r="C10" s="56">
        <v>254691</v>
      </c>
      <c r="D10" s="56">
        <v>527232</v>
      </c>
      <c r="E10" s="56">
        <v>553062</v>
      </c>
      <c r="F10" s="56">
        <v>522353</v>
      </c>
      <c r="G10" s="56">
        <v>1075415</v>
      </c>
      <c r="H10" s="56">
        <v>535667</v>
      </c>
      <c r="I10" s="56">
        <v>501684.8437265082</v>
      </c>
      <c r="J10" s="56">
        <v>1037351.8437265082</v>
      </c>
      <c r="K10" s="49">
        <v>281441</v>
      </c>
      <c r="L10" s="49">
        <v>264600</v>
      </c>
      <c r="M10" s="49">
        <v>546041</v>
      </c>
    </row>
    <row r="11" spans="1:13" ht="18.75" customHeight="1">
      <c r="A11" s="99" t="s">
        <v>95</v>
      </c>
      <c r="B11" s="56">
        <v>348260</v>
      </c>
      <c r="C11" s="56">
        <v>328346</v>
      </c>
      <c r="D11" s="56">
        <v>676606</v>
      </c>
      <c r="E11" s="56">
        <v>719360</v>
      </c>
      <c r="F11" s="56">
        <v>679021</v>
      </c>
      <c r="G11" s="56">
        <v>1398381</v>
      </c>
      <c r="H11" s="56">
        <v>681968</v>
      </c>
      <c r="I11" s="56">
        <v>642112</v>
      </c>
      <c r="J11" s="56">
        <v>1324080</v>
      </c>
      <c r="K11" s="49">
        <v>341931</v>
      </c>
      <c r="L11" s="49">
        <v>322240</v>
      </c>
      <c r="M11" s="49">
        <v>664171</v>
      </c>
    </row>
    <row r="12" spans="1:13" ht="18.75" customHeight="1">
      <c r="A12" s="97" t="s">
        <v>96</v>
      </c>
      <c r="B12" s="56">
        <v>410254</v>
      </c>
      <c r="C12" s="56">
        <v>388002</v>
      </c>
      <c r="D12" s="56">
        <v>798256</v>
      </c>
      <c r="E12" s="56">
        <v>841087</v>
      </c>
      <c r="F12" s="56">
        <v>793026</v>
      </c>
      <c r="G12" s="56">
        <v>1634113</v>
      </c>
      <c r="H12" s="56">
        <v>781058</v>
      </c>
      <c r="I12" s="56">
        <v>739395</v>
      </c>
      <c r="J12" s="56">
        <v>1520453</v>
      </c>
      <c r="K12" s="49">
        <v>372852</v>
      </c>
      <c r="L12" s="49">
        <v>352084</v>
      </c>
      <c r="M12" s="49">
        <v>724936</v>
      </c>
    </row>
    <row r="13" spans="1:13" ht="18.75" customHeight="1">
      <c r="A13" s="97" t="s">
        <v>97</v>
      </c>
      <c r="B13" s="56">
        <v>452956</v>
      </c>
      <c r="C13" s="56">
        <v>429500</v>
      </c>
      <c r="D13" s="56">
        <v>882456</v>
      </c>
      <c r="E13" s="56">
        <v>887691</v>
      </c>
      <c r="F13" s="56">
        <v>835128</v>
      </c>
      <c r="G13" s="56">
        <v>1722819</v>
      </c>
      <c r="H13" s="56">
        <v>810517</v>
      </c>
      <c r="I13" s="56">
        <v>775364</v>
      </c>
      <c r="J13" s="56">
        <v>1585881</v>
      </c>
      <c r="K13" s="49">
        <v>378021</v>
      </c>
      <c r="L13" s="49">
        <v>359454</v>
      </c>
      <c r="M13" s="49">
        <v>737475</v>
      </c>
    </row>
    <row r="14" spans="1:13" ht="18.75" customHeight="1">
      <c r="A14" s="97" t="s">
        <v>98</v>
      </c>
      <c r="B14" s="56">
        <v>429586</v>
      </c>
      <c r="C14" s="56">
        <v>419894</v>
      </c>
      <c r="D14" s="56">
        <v>849480</v>
      </c>
      <c r="E14" s="56">
        <v>799031</v>
      </c>
      <c r="F14" s="56">
        <v>788249</v>
      </c>
      <c r="G14" s="56">
        <v>1587280</v>
      </c>
      <c r="H14" s="56">
        <v>787485</v>
      </c>
      <c r="I14" s="56">
        <v>740108</v>
      </c>
      <c r="J14" s="56">
        <v>1527593</v>
      </c>
      <c r="K14" s="49">
        <v>359744</v>
      </c>
      <c r="L14" s="49">
        <v>354851</v>
      </c>
      <c r="M14" s="49">
        <v>714595</v>
      </c>
    </row>
    <row r="15" spans="1:13" ht="18.75" customHeight="1">
      <c r="A15" s="97" t="s">
        <v>99</v>
      </c>
      <c r="B15" s="56">
        <v>464302</v>
      </c>
      <c r="C15" s="56">
        <v>450385</v>
      </c>
      <c r="D15" s="56">
        <v>914687</v>
      </c>
      <c r="E15" s="56">
        <v>912801</v>
      </c>
      <c r="F15" s="56">
        <v>875689</v>
      </c>
      <c r="G15" s="56">
        <v>1788490</v>
      </c>
      <c r="H15" s="56">
        <v>836582</v>
      </c>
      <c r="I15" s="56">
        <v>847051</v>
      </c>
      <c r="J15" s="56">
        <v>1683633</v>
      </c>
      <c r="K15" s="49">
        <v>377114</v>
      </c>
      <c r="L15" s="49">
        <v>369921</v>
      </c>
      <c r="M15" s="49">
        <v>747035</v>
      </c>
    </row>
    <row r="16" spans="1:13" ht="18.75" customHeight="1">
      <c r="A16" s="97" t="s">
        <v>100</v>
      </c>
      <c r="B16" s="56">
        <v>464557</v>
      </c>
      <c r="C16" s="56">
        <v>454546</v>
      </c>
      <c r="D16" s="56">
        <v>919103</v>
      </c>
      <c r="E16" s="56">
        <v>965702</v>
      </c>
      <c r="F16" s="56">
        <v>924490</v>
      </c>
      <c r="G16" s="56">
        <v>1890192</v>
      </c>
      <c r="H16" s="56">
        <v>906913</v>
      </c>
      <c r="I16" s="56">
        <v>947773</v>
      </c>
      <c r="J16" s="56">
        <v>1854686</v>
      </c>
      <c r="K16" s="49">
        <v>365450</v>
      </c>
      <c r="L16" s="49">
        <v>367603</v>
      </c>
      <c r="M16" s="49">
        <v>733053</v>
      </c>
    </row>
    <row r="17" spans="1:13" ht="18.75" customHeight="1">
      <c r="A17" s="97" t="s">
        <v>101</v>
      </c>
      <c r="B17" s="56">
        <v>461176</v>
      </c>
      <c r="C17" s="56">
        <v>469669</v>
      </c>
      <c r="D17" s="56">
        <v>930845</v>
      </c>
      <c r="E17" s="56">
        <v>996376</v>
      </c>
      <c r="F17" s="56">
        <v>979377</v>
      </c>
      <c r="G17" s="56">
        <v>1975753</v>
      </c>
      <c r="H17" s="56">
        <v>899558</v>
      </c>
      <c r="I17" s="56">
        <v>970780</v>
      </c>
      <c r="J17" s="56">
        <v>1870338</v>
      </c>
      <c r="K17" s="49">
        <v>352284</v>
      </c>
      <c r="L17" s="49">
        <v>365061</v>
      </c>
      <c r="M17" s="49">
        <v>717345</v>
      </c>
    </row>
    <row r="18" spans="1:13" ht="18.75" customHeight="1">
      <c r="A18" s="97" t="s">
        <v>102</v>
      </c>
      <c r="B18" s="56">
        <v>479022</v>
      </c>
      <c r="C18" s="56">
        <v>515852</v>
      </c>
      <c r="D18" s="56">
        <v>994874</v>
      </c>
      <c r="E18" s="56">
        <v>937729</v>
      </c>
      <c r="F18" s="56">
        <v>942832</v>
      </c>
      <c r="G18" s="56">
        <v>1880561</v>
      </c>
      <c r="H18" s="56">
        <v>897970</v>
      </c>
      <c r="I18" s="56">
        <v>992095</v>
      </c>
      <c r="J18" s="56">
        <v>1890065</v>
      </c>
      <c r="K18" s="49">
        <v>332081</v>
      </c>
      <c r="L18" s="49">
        <v>346784</v>
      </c>
      <c r="M18" s="49">
        <v>678865</v>
      </c>
    </row>
    <row r="19" spans="1:13" ht="18.75" customHeight="1">
      <c r="A19" s="97" t="s">
        <v>103</v>
      </c>
      <c r="B19" s="56">
        <v>492427</v>
      </c>
      <c r="C19" s="56">
        <v>530339</v>
      </c>
      <c r="D19" s="56">
        <v>1022766</v>
      </c>
      <c r="E19" s="56">
        <v>787407</v>
      </c>
      <c r="F19" s="56">
        <v>802148</v>
      </c>
      <c r="G19" s="56">
        <v>1589555</v>
      </c>
      <c r="H19" s="56">
        <v>838933</v>
      </c>
      <c r="I19" s="56">
        <v>938012</v>
      </c>
      <c r="J19" s="56">
        <v>1776945</v>
      </c>
      <c r="K19" s="49">
        <v>298271</v>
      </c>
      <c r="L19" s="49">
        <v>316005</v>
      </c>
      <c r="M19" s="49">
        <v>614276</v>
      </c>
    </row>
    <row r="20" spans="1:13" ht="18.75" customHeight="1">
      <c r="A20" s="97" t="s">
        <v>104</v>
      </c>
      <c r="B20" s="56">
        <v>439291</v>
      </c>
      <c r="C20" s="56">
        <v>475172</v>
      </c>
      <c r="D20" s="56">
        <v>914463</v>
      </c>
      <c r="E20" s="56">
        <v>647245</v>
      </c>
      <c r="F20" s="56">
        <v>677750</v>
      </c>
      <c r="G20" s="56">
        <v>1324995</v>
      </c>
      <c r="H20" s="56">
        <v>693623</v>
      </c>
      <c r="I20" s="56">
        <v>795067</v>
      </c>
      <c r="J20" s="56">
        <v>1488690</v>
      </c>
      <c r="K20" s="49">
        <v>233134</v>
      </c>
      <c r="L20" s="49">
        <v>252598</v>
      </c>
      <c r="M20" s="49">
        <v>485732</v>
      </c>
    </row>
    <row r="21" spans="1:13" ht="18.75" customHeight="1">
      <c r="A21" s="97" t="s">
        <v>105</v>
      </c>
      <c r="B21" s="56">
        <v>337032</v>
      </c>
      <c r="C21" s="56">
        <v>366460</v>
      </c>
      <c r="D21" s="56">
        <v>703492</v>
      </c>
      <c r="E21" s="56">
        <v>499981</v>
      </c>
      <c r="F21" s="56">
        <v>537650</v>
      </c>
      <c r="G21" s="56">
        <v>1037631</v>
      </c>
      <c r="H21" s="56">
        <v>532020</v>
      </c>
      <c r="I21" s="56">
        <v>628673</v>
      </c>
      <c r="J21" s="56">
        <v>1160693</v>
      </c>
      <c r="K21" s="49">
        <v>180391</v>
      </c>
      <c r="L21" s="49">
        <v>201105</v>
      </c>
      <c r="M21" s="49">
        <v>381496</v>
      </c>
    </row>
    <row r="22" spans="1:13" ht="18.75" customHeight="1">
      <c r="A22" s="97" t="s">
        <v>106</v>
      </c>
      <c r="B22" s="56">
        <v>224719</v>
      </c>
      <c r="C22" s="56">
        <v>246245</v>
      </c>
      <c r="D22" s="56">
        <v>470964</v>
      </c>
      <c r="E22" s="56">
        <v>383921</v>
      </c>
      <c r="F22" s="56">
        <v>426157</v>
      </c>
      <c r="G22" s="56">
        <v>810078</v>
      </c>
      <c r="H22" s="56">
        <v>367397</v>
      </c>
      <c r="I22" s="56">
        <v>442221</v>
      </c>
      <c r="J22" s="56">
        <v>809618</v>
      </c>
      <c r="K22" s="49">
        <v>129457</v>
      </c>
      <c r="L22" s="49">
        <v>147458</v>
      </c>
      <c r="M22" s="49">
        <v>276915</v>
      </c>
    </row>
    <row r="23" spans="1:13" ht="18.75" customHeight="1">
      <c r="A23" s="97" t="s">
        <v>107</v>
      </c>
      <c r="B23" s="56">
        <v>159940</v>
      </c>
      <c r="C23" s="56">
        <v>179990</v>
      </c>
      <c r="D23" s="56">
        <v>339930</v>
      </c>
      <c r="E23" s="56">
        <v>267192</v>
      </c>
      <c r="F23" s="56">
        <v>309652</v>
      </c>
      <c r="G23" s="56">
        <v>576844</v>
      </c>
      <c r="H23" s="56">
        <v>264686</v>
      </c>
      <c r="I23" s="56">
        <v>327978</v>
      </c>
      <c r="J23" s="56">
        <v>592664</v>
      </c>
      <c r="K23" s="49">
        <v>100582</v>
      </c>
      <c r="L23" s="49">
        <v>116698</v>
      </c>
      <c r="M23" s="49">
        <v>217280</v>
      </c>
    </row>
    <row r="24" spans="1:13" ht="18.75" customHeight="1">
      <c r="A24" s="97" t="s">
        <v>108</v>
      </c>
      <c r="B24" s="56">
        <v>133439</v>
      </c>
      <c r="C24" s="56">
        <v>160873</v>
      </c>
      <c r="D24" s="56">
        <v>294312</v>
      </c>
      <c r="E24" s="56">
        <v>192192</v>
      </c>
      <c r="F24" s="56">
        <v>243066</v>
      </c>
      <c r="G24" s="56">
        <v>435258</v>
      </c>
      <c r="H24" s="56">
        <v>217827</v>
      </c>
      <c r="I24" s="56">
        <v>283064</v>
      </c>
      <c r="J24" s="56">
        <v>500891</v>
      </c>
      <c r="K24" s="49">
        <v>84858</v>
      </c>
      <c r="L24" s="49">
        <v>107180</v>
      </c>
      <c r="M24" s="49">
        <v>192038</v>
      </c>
    </row>
    <row r="25" spans="1:13" ht="18.75" customHeight="1">
      <c r="A25" s="97" t="s">
        <v>109</v>
      </c>
      <c r="B25" s="56">
        <v>95906</v>
      </c>
      <c r="C25" s="56">
        <v>123882</v>
      </c>
      <c r="D25" s="56">
        <v>219788</v>
      </c>
      <c r="E25" s="56">
        <v>123667</v>
      </c>
      <c r="F25" s="56">
        <v>169796</v>
      </c>
      <c r="G25" s="56">
        <v>293463</v>
      </c>
      <c r="H25" s="56">
        <v>139175</v>
      </c>
      <c r="I25" s="56">
        <v>197945</v>
      </c>
      <c r="J25" s="56">
        <v>337120</v>
      </c>
      <c r="K25" s="49">
        <v>59527</v>
      </c>
      <c r="L25" s="49">
        <v>81001</v>
      </c>
      <c r="M25" s="49">
        <v>140528</v>
      </c>
    </row>
    <row r="26" spans="1:13" ht="18.75" customHeight="1">
      <c r="A26" s="97" t="s">
        <v>110</v>
      </c>
      <c r="B26" s="56">
        <v>51394</v>
      </c>
      <c r="C26" s="56">
        <v>72002</v>
      </c>
      <c r="D26" s="56">
        <v>123396</v>
      </c>
      <c r="E26" s="56">
        <v>66560</v>
      </c>
      <c r="F26" s="56">
        <v>95984</v>
      </c>
      <c r="G26" s="56">
        <v>162544</v>
      </c>
      <c r="H26" s="56">
        <v>74667</v>
      </c>
      <c r="I26" s="56">
        <v>121202</v>
      </c>
      <c r="J26" s="56">
        <v>195869</v>
      </c>
      <c r="K26" s="49">
        <v>35205</v>
      </c>
      <c r="L26" s="49">
        <v>51368</v>
      </c>
      <c r="M26" s="49">
        <v>86573</v>
      </c>
    </row>
    <row r="27" spans="1:13" ht="18.75" customHeight="1">
      <c r="A27" s="97" t="s">
        <v>111</v>
      </c>
      <c r="B27" s="56">
        <v>20133</v>
      </c>
      <c r="C27" s="56">
        <v>30099</v>
      </c>
      <c r="D27" s="56">
        <v>50232</v>
      </c>
      <c r="E27" s="56">
        <v>26300</v>
      </c>
      <c r="F27" s="56">
        <v>42015</v>
      </c>
      <c r="G27" s="56">
        <v>68315</v>
      </c>
      <c r="H27" s="56">
        <v>31506</v>
      </c>
      <c r="I27" s="56">
        <v>55667</v>
      </c>
      <c r="J27" s="56">
        <v>87173</v>
      </c>
      <c r="K27" s="49">
        <v>15072</v>
      </c>
      <c r="L27" s="49">
        <v>23916</v>
      </c>
      <c r="M27" s="49">
        <v>38988</v>
      </c>
    </row>
    <row r="28" spans="1:13" ht="18.75" customHeight="1">
      <c r="A28" s="97" t="s">
        <v>112</v>
      </c>
      <c r="B28" s="56">
        <v>6512</v>
      </c>
      <c r="C28" s="56">
        <v>10470</v>
      </c>
      <c r="D28" s="56">
        <v>16982</v>
      </c>
      <c r="E28" s="56">
        <v>8586</v>
      </c>
      <c r="F28" s="56">
        <v>14477</v>
      </c>
      <c r="G28" s="56">
        <v>23063</v>
      </c>
      <c r="H28" s="56">
        <v>11488</v>
      </c>
      <c r="I28" s="56">
        <v>21069</v>
      </c>
      <c r="J28" s="56">
        <v>32557</v>
      </c>
      <c r="K28" s="49">
        <v>5783</v>
      </c>
      <c r="L28" s="49">
        <v>10461</v>
      </c>
      <c r="M28" s="49">
        <v>16244</v>
      </c>
    </row>
    <row r="29" spans="1:13" ht="18.75" customHeight="1">
      <c r="A29" s="97" t="s">
        <v>113</v>
      </c>
      <c r="B29" s="56">
        <v>1834</v>
      </c>
      <c r="C29" s="56">
        <v>2881</v>
      </c>
      <c r="D29" s="56">
        <v>4715</v>
      </c>
      <c r="E29" s="56">
        <v>2461</v>
      </c>
      <c r="F29" s="56">
        <v>3955</v>
      </c>
      <c r="G29" s="56">
        <v>6416</v>
      </c>
      <c r="H29" s="56">
        <v>4059</v>
      </c>
      <c r="I29" s="56">
        <v>6557</v>
      </c>
      <c r="J29" s="56">
        <v>10616</v>
      </c>
      <c r="K29" s="49">
        <v>1938</v>
      </c>
      <c r="L29" s="49">
        <v>3289</v>
      </c>
      <c r="M29" s="49">
        <v>5227</v>
      </c>
    </row>
    <row r="30" spans="1:13" ht="18.75" customHeight="1">
      <c r="A30" s="97" t="s">
        <v>114</v>
      </c>
      <c r="B30" s="56">
        <v>764</v>
      </c>
      <c r="C30" s="56">
        <v>1093</v>
      </c>
      <c r="D30" s="56">
        <v>1857</v>
      </c>
      <c r="E30" s="56">
        <v>1178</v>
      </c>
      <c r="F30" s="56">
        <v>1794</v>
      </c>
      <c r="G30" s="56">
        <v>2972</v>
      </c>
      <c r="H30" s="56">
        <v>2777</v>
      </c>
      <c r="I30" s="56">
        <v>3673</v>
      </c>
      <c r="J30" s="56">
        <v>6450</v>
      </c>
      <c r="K30" s="49">
        <v>1173</v>
      </c>
      <c r="L30" s="49">
        <v>1877</v>
      </c>
      <c r="M30" s="49">
        <v>3050</v>
      </c>
    </row>
    <row r="31" spans="1:13" ht="18.75" customHeight="1">
      <c r="A31" s="4" t="s">
        <v>115</v>
      </c>
      <c r="B31" s="56">
        <v>5809449</v>
      </c>
      <c r="C31" s="56">
        <v>5969881</v>
      </c>
      <c r="D31" s="56">
        <v>11779330</v>
      </c>
      <c r="E31" s="56">
        <v>10748199</v>
      </c>
      <c r="F31" s="56">
        <v>10786383</v>
      </c>
      <c r="G31" s="56">
        <v>21534582</v>
      </c>
      <c r="H31" s="56">
        <v>10440490</v>
      </c>
      <c r="I31" s="56">
        <v>11093827.843726508</v>
      </c>
      <c r="J31" s="56">
        <v>21534317.84372651</v>
      </c>
      <c r="K31" s="49">
        <v>4374329</v>
      </c>
      <c r="L31" s="49">
        <v>4479144</v>
      </c>
      <c r="M31" s="49">
        <v>8853473</v>
      </c>
    </row>
    <row r="32" ht="18.75" customHeight="1">
      <c r="A32" s="100" t="s">
        <v>160</v>
      </c>
    </row>
    <row r="34" spans="1:4" ht="18.75" customHeight="1">
      <c r="A34" s="47" t="s">
        <v>93</v>
      </c>
      <c r="B34" s="47" t="s">
        <v>1</v>
      </c>
      <c r="C34" s="47" t="s">
        <v>2</v>
      </c>
      <c r="D34" s="47" t="s">
        <v>3</v>
      </c>
    </row>
    <row r="35" spans="1:4" ht="18.75" customHeight="1">
      <c r="A35" s="47">
        <v>0</v>
      </c>
      <c r="B35" s="59">
        <f>B5+E5+H5+K5</f>
        <v>384708</v>
      </c>
      <c r="C35" s="59">
        <f>C5+F5+I5+L5</f>
        <v>361191</v>
      </c>
      <c r="D35" s="59">
        <f>D5+G5+J5+M5</f>
        <v>745899</v>
      </c>
    </row>
    <row r="36" spans="1:4" ht="18.75" customHeight="1">
      <c r="A36" s="89">
        <v>1</v>
      </c>
      <c r="B36" s="59">
        <f aca="true" t="shared" si="0" ref="B36:B61">B6+E6+H6+K6</f>
        <v>402940.27877582447</v>
      </c>
      <c r="C36" s="59">
        <f aca="true" t="shared" si="1" ref="C36:C61">C6+F6+I6+L6</f>
        <v>378080.6666677637</v>
      </c>
      <c r="D36" s="59">
        <f aca="true" t="shared" si="2" ref="D36:D61">D6+G6+J6+M6</f>
        <v>781020.9454435883</v>
      </c>
    </row>
    <row r="37" spans="1:4" ht="18.75" customHeight="1">
      <c r="A37" s="89">
        <v>2</v>
      </c>
      <c r="B37" s="59">
        <f t="shared" si="0"/>
        <v>410396.9615571759</v>
      </c>
      <c r="C37" s="59">
        <f t="shared" si="1"/>
        <v>385630.30063313793</v>
      </c>
      <c r="D37" s="59">
        <f t="shared" si="2"/>
        <v>796027.2621903138</v>
      </c>
    </row>
    <row r="38" spans="1:4" ht="18.75" customHeight="1">
      <c r="A38" s="89">
        <v>3</v>
      </c>
      <c r="B38" s="59">
        <f t="shared" si="0"/>
        <v>414056.66966147145</v>
      </c>
      <c r="C38" s="59">
        <f t="shared" si="1"/>
        <v>388952.99536217155</v>
      </c>
      <c r="D38" s="59">
        <f t="shared" si="2"/>
        <v>803009.665023643</v>
      </c>
    </row>
    <row r="39" spans="1:4" ht="18.75" customHeight="1">
      <c r="A39" s="89">
        <v>4</v>
      </c>
      <c r="B39" s="59">
        <f t="shared" si="0"/>
        <v>415317.34735721163</v>
      </c>
      <c r="C39" s="59">
        <f t="shared" si="1"/>
        <v>390665.25997077196</v>
      </c>
      <c r="D39" s="59">
        <f t="shared" si="2"/>
        <v>805982.6073279836</v>
      </c>
    </row>
    <row r="40" spans="1:4" ht="18.75" customHeight="1">
      <c r="A40" s="80" t="s">
        <v>94</v>
      </c>
      <c r="B40" s="59">
        <f t="shared" si="0"/>
        <v>1642711</v>
      </c>
      <c r="C40" s="59">
        <f t="shared" si="1"/>
        <v>1543328.8437265083</v>
      </c>
      <c r="D40" s="59">
        <f t="shared" si="2"/>
        <v>3186039.8437265083</v>
      </c>
    </row>
    <row r="41" spans="1:4" ht="18.75" customHeight="1">
      <c r="A41" s="52" t="s">
        <v>95</v>
      </c>
      <c r="B41" s="59">
        <f t="shared" si="0"/>
        <v>2091519</v>
      </c>
      <c r="C41" s="59">
        <f t="shared" si="1"/>
        <v>1971719</v>
      </c>
      <c r="D41" s="59">
        <f t="shared" si="2"/>
        <v>4063238</v>
      </c>
    </row>
    <row r="42" spans="1:4" ht="18.75" customHeight="1">
      <c r="A42" s="47" t="s">
        <v>96</v>
      </c>
      <c r="B42" s="59">
        <f t="shared" si="0"/>
        <v>2405251</v>
      </c>
      <c r="C42" s="59">
        <f t="shared" si="1"/>
        <v>2272507</v>
      </c>
      <c r="D42" s="59">
        <f t="shared" si="2"/>
        <v>4677758</v>
      </c>
    </row>
    <row r="43" spans="1:4" ht="18.75" customHeight="1">
      <c r="A43" s="47" t="s">
        <v>97</v>
      </c>
      <c r="B43" s="59">
        <f t="shared" si="0"/>
        <v>2529185</v>
      </c>
      <c r="C43" s="59">
        <f t="shared" si="1"/>
        <v>2399446</v>
      </c>
      <c r="D43" s="59">
        <f t="shared" si="2"/>
        <v>4928631</v>
      </c>
    </row>
    <row r="44" spans="1:4" ht="18.75" customHeight="1">
      <c r="A44" s="47" t="s">
        <v>98</v>
      </c>
      <c r="B44" s="59">
        <f t="shared" si="0"/>
        <v>2375846</v>
      </c>
      <c r="C44" s="59">
        <f t="shared" si="1"/>
        <v>2303102</v>
      </c>
      <c r="D44" s="59">
        <f t="shared" si="2"/>
        <v>4678948</v>
      </c>
    </row>
    <row r="45" spans="1:4" ht="18.75" customHeight="1">
      <c r="A45" s="47" t="s">
        <v>99</v>
      </c>
      <c r="B45" s="59">
        <f t="shared" si="0"/>
        <v>2590799</v>
      </c>
      <c r="C45" s="59">
        <f t="shared" si="1"/>
        <v>2543046</v>
      </c>
      <c r="D45" s="59">
        <f t="shared" si="2"/>
        <v>5133845</v>
      </c>
    </row>
    <row r="46" spans="1:4" ht="18.75" customHeight="1">
      <c r="A46" s="47" t="s">
        <v>100</v>
      </c>
      <c r="B46" s="59">
        <f t="shared" si="0"/>
        <v>2702622</v>
      </c>
      <c r="C46" s="59">
        <f t="shared" si="1"/>
        <v>2694412</v>
      </c>
      <c r="D46" s="59">
        <f t="shared" si="2"/>
        <v>5397034</v>
      </c>
    </row>
    <row r="47" spans="1:4" ht="18.75" customHeight="1">
      <c r="A47" s="47" t="s">
        <v>101</v>
      </c>
      <c r="B47" s="59">
        <f t="shared" si="0"/>
        <v>2709394</v>
      </c>
      <c r="C47" s="59">
        <f t="shared" si="1"/>
        <v>2784887</v>
      </c>
      <c r="D47" s="59">
        <f t="shared" si="2"/>
        <v>5494281</v>
      </c>
    </row>
    <row r="48" spans="1:4" ht="18.75" customHeight="1">
      <c r="A48" s="47" t="s">
        <v>102</v>
      </c>
      <c r="B48" s="59">
        <f t="shared" si="0"/>
        <v>2646802</v>
      </c>
      <c r="C48" s="59">
        <f t="shared" si="1"/>
        <v>2797563</v>
      </c>
      <c r="D48" s="59">
        <f t="shared" si="2"/>
        <v>5444365</v>
      </c>
    </row>
    <row r="49" spans="1:4" ht="18.75" customHeight="1">
      <c r="A49" s="47" t="s">
        <v>103</v>
      </c>
      <c r="B49" s="59">
        <f t="shared" si="0"/>
        <v>2417038</v>
      </c>
      <c r="C49" s="59">
        <f t="shared" si="1"/>
        <v>2586504</v>
      </c>
      <c r="D49" s="59">
        <f t="shared" si="2"/>
        <v>5003542</v>
      </c>
    </row>
    <row r="50" spans="1:4" ht="18.75" customHeight="1">
      <c r="A50" s="47" t="s">
        <v>104</v>
      </c>
      <c r="B50" s="59">
        <f t="shared" si="0"/>
        <v>2013293</v>
      </c>
      <c r="C50" s="59">
        <f t="shared" si="1"/>
        <v>2200587</v>
      </c>
      <c r="D50" s="59">
        <f t="shared" si="2"/>
        <v>4213880</v>
      </c>
    </row>
    <row r="51" spans="1:4" ht="18.75" customHeight="1">
      <c r="A51" s="47" t="s">
        <v>105</v>
      </c>
      <c r="B51" s="59">
        <f t="shared" si="0"/>
        <v>1549424</v>
      </c>
      <c r="C51" s="59">
        <f t="shared" si="1"/>
        <v>1733888</v>
      </c>
      <c r="D51" s="59">
        <f t="shared" si="2"/>
        <v>3283312</v>
      </c>
    </row>
    <row r="52" spans="1:4" ht="18.75" customHeight="1">
      <c r="A52" s="47" t="s">
        <v>106</v>
      </c>
      <c r="B52" s="59">
        <f t="shared" si="0"/>
        <v>1105494</v>
      </c>
      <c r="C52" s="59">
        <f t="shared" si="1"/>
        <v>1262081</v>
      </c>
      <c r="D52" s="59">
        <f t="shared" si="2"/>
        <v>2367575</v>
      </c>
    </row>
    <row r="53" spans="1:4" ht="18.75" customHeight="1">
      <c r="A53" s="47" t="s">
        <v>107</v>
      </c>
      <c r="B53" s="59">
        <f t="shared" si="0"/>
        <v>792400</v>
      </c>
      <c r="C53" s="59">
        <f t="shared" si="1"/>
        <v>934318</v>
      </c>
      <c r="D53" s="59">
        <f t="shared" si="2"/>
        <v>1726718</v>
      </c>
    </row>
    <row r="54" spans="1:4" ht="18.75" customHeight="1">
      <c r="A54" s="47" t="s">
        <v>108</v>
      </c>
      <c r="B54" s="59">
        <f t="shared" si="0"/>
        <v>628316</v>
      </c>
      <c r="C54" s="59">
        <f t="shared" si="1"/>
        <v>794183</v>
      </c>
      <c r="D54" s="59">
        <f t="shared" si="2"/>
        <v>1422499</v>
      </c>
    </row>
    <row r="55" spans="1:4" ht="18.75" customHeight="1">
      <c r="A55" s="47" t="s">
        <v>109</v>
      </c>
      <c r="B55" s="59">
        <f t="shared" si="0"/>
        <v>418275</v>
      </c>
      <c r="C55" s="59">
        <f t="shared" si="1"/>
        <v>572624</v>
      </c>
      <c r="D55" s="59">
        <f t="shared" si="2"/>
        <v>990899</v>
      </c>
    </row>
    <row r="56" spans="1:4" ht="18.75" customHeight="1">
      <c r="A56" s="47" t="s">
        <v>110</v>
      </c>
      <c r="B56" s="59">
        <f t="shared" si="0"/>
        <v>227826</v>
      </c>
      <c r="C56" s="59">
        <f t="shared" si="1"/>
        <v>340556</v>
      </c>
      <c r="D56" s="59">
        <f t="shared" si="2"/>
        <v>568382</v>
      </c>
    </row>
    <row r="57" spans="1:4" ht="18.75" customHeight="1">
      <c r="A57" s="47" t="s">
        <v>111</v>
      </c>
      <c r="B57" s="59">
        <f t="shared" si="0"/>
        <v>93011</v>
      </c>
      <c r="C57" s="59">
        <f t="shared" si="1"/>
        <v>151697</v>
      </c>
      <c r="D57" s="59">
        <f t="shared" si="2"/>
        <v>244708</v>
      </c>
    </row>
    <row r="58" spans="1:4" ht="18.75" customHeight="1">
      <c r="A58" s="47" t="s">
        <v>112</v>
      </c>
      <c r="B58" s="59">
        <f t="shared" si="0"/>
        <v>32369</v>
      </c>
      <c r="C58" s="59">
        <f t="shared" si="1"/>
        <v>56477</v>
      </c>
      <c r="D58" s="59">
        <f t="shared" si="2"/>
        <v>88846</v>
      </c>
    </row>
    <row r="59" spans="1:4" ht="18.75" customHeight="1">
      <c r="A59" s="47" t="s">
        <v>113</v>
      </c>
      <c r="B59" s="59">
        <f t="shared" si="0"/>
        <v>10292</v>
      </c>
      <c r="C59" s="59">
        <f t="shared" si="1"/>
        <v>16682</v>
      </c>
      <c r="D59" s="59">
        <f t="shared" si="2"/>
        <v>26974</v>
      </c>
    </row>
    <row r="60" spans="1:4" ht="18.75" customHeight="1">
      <c r="A60" s="47" t="s">
        <v>114</v>
      </c>
      <c r="B60" s="59">
        <f t="shared" si="0"/>
        <v>5892</v>
      </c>
      <c r="C60" s="59">
        <f t="shared" si="1"/>
        <v>8437</v>
      </c>
      <c r="D60" s="59">
        <f t="shared" si="2"/>
        <v>14329</v>
      </c>
    </row>
    <row r="61" spans="1:4" ht="18.75" customHeight="1">
      <c r="A61" s="56" t="s">
        <v>115</v>
      </c>
      <c r="B61" s="59">
        <f t="shared" si="0"/>
        <v>31372467</v>
      </c>
      <c r="C61" s="59">
        <f t="shared" si="1"/>
        <v>32329235.84372651</v>
      </c>
      <c r="D61" s="59">
        <f t="shared" si="2"/>
        <v>63701702.84372651</v>
      </c>
    </row>
    <row r="64" s="5" customFormat="1" ht="24">
      <c r="A64" s="5" t="s">
        <v>91</v>
      </c>
    </row>
    <row r="65" s="5" customFormat="1" ht="24">
      <c r="A65" s="5" t="s">
        <v>90</v>
      </c>
    </row>
    <row r="66" s="5" customFormat="1" ht="24"/>
    <row r="67" s="5" customFormat="1" ht="24">
      <c r="A67" s="5" t="s">
        <v>161</v>
      </c>
    </row>
  </sheetData>
  <mergeCells count="2">
    <mergeCell ref="K3:M3"/>
    <mergeCell ref="E3:G3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5"/>
  <sheetViews>
    <sheetView workbookViewId="0" topLeftCell="A1">
      <selection activeCell="A126" sqref="A126"/>
    </sheetView>
  </sheetViews>
  <sheetFormatPr defaultColWidth="9.140625" defaultRowHeight="21.75"/>
  <cols>
    <col min="1" max="1" width="9.140625" style="5" customWidth="1"/>
    <col min="2" max="2" width="16.421875" style="5" customWidth="1"/>
    <col min="3" max="5" width="15.7109375" style="5" customWidth="1"/>
    <col min="6" max="16384" width="9.140625" style="5" customWidth="1"/>
  </cols>
  <sheetData>
    <row r="1" ht="24">
      <c r="C1" s="6" t="s">
        <v>85</v>
      </c>
    </row>
    <row r="2" ht="24">
      <c r="C2" s="6"/>
    </row>
    <row r="3" spans="2:5" ht="24">
      <c r="B3" s="7" t="s">
        <v>0</v>
      </c>
      <c r="C3" s="8" t="s">
        <v>1</v>
      </c>
      <c r="D3" s="8" t="s">
        <v>2</v>
      </c>
      <c r="E3" s="9" t="s">
        <v>3</v>
      </c>
    </row>
    <row r="4" spans="2:5" ht="24">
      <c r="B4" s="10" t="s">
        <v>5</v>
      </c>
      <c r="C4" s="20">
        <v>525873</v>
      </c>
      <c r="D4" s="20">
        <v>547309</v>
      </c>
      <c r="E4" s="20">
        <f aca="true" t="shared" si="0" ref="E4:E21">SUM(C4:D4)</f>
        <v>1073182</v>
      </c>
    </row>
    <row r="5" spans="2:5" ht="24">
      <c r="B5" s="12" t="s">
        <v>6</v>
      </c>
      <c r="C5" s="21">
        <v>161471</v>
      </c>
      <c r="D5" s="21">
        <v>166445</v>
      </c>
      <c r="E5" s="21">
        <f t="shared" si="0"/>
        <v>327916</v>
      </c>
    </row>
    <row r="6" spans="2:5" ht="24">
      <c r="B6" s="12" t="s">
        <v>7</v>
      </c>
      <c r="C6" s="21">
        <v>361734</v>
      </c>
      <c r="D6" s="21">
        <v>365236</v>
      </c>
      <c r="E6" s="21">
        <f t="shared" si="0"/>
        <v>726970</v>
      </c>
    </row>
    <row r="7" spans="2:5" ht="24">
      <c r="B7" s="12" t="s">
        <v>8</v>
      </c>
      <c r="C7" s="21">
        <v>265058</v>
      </c>
      <c r="D7" s="21">
        <v>257615</v>
      </c>
      <c r="E7" s="21">
        <f t="shared" si="0"/>
        <v>522673</v>
      </c>
    </row>
    <row r="8" spans="2:5" ht="24">
      <c r="B8" s="12" t="s">
        <v>9</v>
      </c>
      <c r="C8" s="21">
        <v>294103</v>
      </c>
      <c r="D8" s="21">
        <v>308193</v>
      </c>
      <c r="E8" s="21">
        <f t="shared" si="0"/>
        <v>602296</v>
      </c>
    </row>
    <row r="9" spans="2:5" ht="24">
      <c r="B9" s="12" t="s">
        <v>10</v>
      </c>
      <c r="C9" s="21">
        <v>228302</v>
      </c>
      <c r="D9" s="21">
        <v>234483</v>
      </c>
      <c r="E9" s="21">
        <f t="shared" si="0"/>
        <v>462785</v>
      </c>
    </row>
    <row r="10" spans="2:5" ht="24">
      <c r="B10" s="12" t="s">
        <v>11</v>
      </c>
      <c r="C10" s="21">
        <v>225072</v>
      </c>
      <c r="D10" s="21">
        <v>236351</v>
      </c>
      <c r="E10" s="21">
        <f t="shared" si="0"/>
        <v>461423</v>
      </c>
    </row>
    <row r="11" spans="2:5" ht="24">
      <c r="B11" s="12" t="s">
        <v>12</v>
      </c>
      <c r="C11" s="21">
        <v>240096</v>
      </c>
      <c r="D11" s="21">
        <v>235893</v>
      </c>
      <c r="E11" s="21">
        <f t="shared" si="0"/>
        <v>475989</v>
      </c>
    </row>
    <row r="12" spans="2:5" ht="24">
      <c r="B12" s="12" t="s">
        <v>13</v>
      </c>
      <c r="C12" s="21">
        <v>416443</v>
      </c>
      <c r="D12" s="21">
        <v>431184</v>
      </c>
      <c r="E12" s="21">
        <f t="shared" si="0"/>
        <v>847627</v>
      </c>
    </row>
    <row r="13" spans="2:5" ht="24">
      <c r="B13" s="12" t="s">
        <v>14</v>
      </c>
      <c r="C13" s="21">
        <v>271012</v>
      </c>
      <c r="D13" s="21">
        <v>281930</v>
      </c>
      <c r="E13" s="21">
        <f t="shared" si="0"/>
        <v>552942</v>
      </c>
    </row>
    <row r="14" spans="2:5" ht="24">
      <c r="B14" s="12" t="s">
        <v>15</v>
      </c>
      <c r="C14" s="21">
        <v>495457</v>
      </c>
      <c r="D14" s="21">
        <v>500121</v>
      </c>
      <c r="E14" s="21">
        <f t="shared" si="0"/>
        <v>995578</v>
      </c>
    </row>
    <row r="15" spans="2:5" ht="24">
      <c r="B15" s="12" t="s">
        <v>16</v>
      </c>
      <c r="C15" s="21">
        <v>799202</v>
      </c>
      <c r="D15" s="21">
        <v>837312</v>
      </c>
      <c r="E15" s="21">
        <f t="shared" si="0"/>
        <v>1636514</v>
      </c>
    </row>
    <row r="16" spans="2:5" ht="24">
      <c r="B16" s="12" t="s">
        <v>17</v>
      </c>
      <c r="C16" s="21">
        <v>197073</v>
      </c>
      <c r="D16" s="21">
        <v>207554</v>
      </c>
      <c r="E16" s="21">
        <f t="shared" si="0"/>
        <v>404627</v>
      </c>
    </row>
    <row r="17" spans="2:5" ht="24">
      <c r="B17" s="12" t="s">
        <v>18</v>
      </c>
      <c r="C17" s="21">
        <v>376117</v>
      </c>
      <c r="D17" s="21">
        <v>387107</v>
      </c>
      <c r="E17" s="21">
        <f t="shared" si="0"/>
        <v>763224</v>
      </c>
    </row>
    <row r="18" spans="2:5" ht="24">
      <c r="B18" s="12" t="s">
        <v>19</v>
      </c>
      <c r="C18" s="21">
        <v>238663</v>
      </c>
      <c r="D18" s="21">
        <v>248050</v>
      </c>
      <c r="E18" s="21">
        <f t="shared" si="0"/>
        <v>486713</v>
      </c>
    </row>
    <row r="19" spans="2:5" ht="24">
      <c r="B19" s="12" t="s">
        <v>20</v>
      </c>
      <c r="C19" s="21">
        <v>589370</v>
      </c>
      <c r="D19" s="21">
        <v>607206</v>
      </c>
      <c r="E19" s="21">
        <f t="shared" si="0"/>
        <v>1196576</v>
      </c>
    </row>
    <row r="20" spans="2:6" ht="24">
      <c r="B20" s="14" t="s">
        <v>21</v>
      </c>
      <c r="C20" s="22">
        <v>124403</v>
      </c>
      <c r="D20" s="22">
        <v>117892</v>
      </c>
      <c r="E20" s="22">
        <f t="shared" si="0"/>
        <v>242295</v>
      </c>
      <c r="F20" s="16"/>
    </row>
    <row r="21" spans="2:5" ht="24">
      <c r="B21" s="9" t="s">
        <v>3</v>
      </c>
      <c r="C21" s="17">
        <f>SUM(C4:C20)</f>
        <v>5809449</v>
      </c>
      <c r="D21" s="17">
        <f>SUM(D4:D20)</f>
        <v>5969881</v>
      </c>
      <c r="E21" s="18">
        <f t="shared" si="0"/>
        <v>11779330</v>
      </c>
    </row>
    <row r="32" ht="24">
      <c r="C32" s="6" t="s">
        <v>89</v>
      </c>
    </row>
    <row r="33" ht="24">
      <c r="C33" s="6"/>
    </row>
    <row r="34" spans="2:5" ht="24">
      <c r="B34" s="7" t="s">
        <v>0</v>
      </c>
      <c r="C34" s="8" t="s">
        <v>1</v>
      </c>
      <c r="D34" s="8" t="s">
        <v>2</v>
      </c>
      <c r="E34" s="9" t="s">
        <v>3</v>
      </c>
    </row>
    <row r="35" spans="2:5" ht="24">
      <c r="B35" s="10" t="s">
        <v>22</v>
      </c>
      <c r="C35" s="20">
        <v>1274799</v>
      </c>
      <c r="D35" s="20">
        <v>1301892</v>
      </c>
      <c r="E35" s="20">
        <f aca="true" t="shared" si="1" ref="E35:E54">SUM(C35:D35)</f>
        <v>2576691</v>
      </c>
    </row>
    <row r="36" spans="2:5" ht="24">
      <c r="B36" s="12" t="s">
        <v>23</v>
      </c>
      <c r="C36" s="21">
        <v>774072</v>
      </c>
      <c r="D36" s="21">
        <v>776203</v>
      </c>
      <c r="E36" s="21">
        <f t="shared" si="1"/>
        <v>1550275</v>
      </c>
    </row>
    <row r="37" spans="2:5" ht="24">
      <c r="B37" s="12" t="s">
        <v>24</v>
      </c>
      <c r="C37" s="21">
        <v>690365</v>
      </c>
      <c r="D37" s="21">
        <v>689429</v>
      </c>
      <c r="E37" s="21">
        <f t="shared" si="1"/>
        <v>1379794</v>
      </c>
    </row>
    <row r="38" spans="2:5" ht="24">
      <c r="B38" s="12" t="s">
        <v>25</v>
      </c>
      <c r="C38" s="21">
        <v>560784</v>
      </c>
      <c r="D38" s="21">
        <v>565511</v>
      </c>
      <c r="E38" s="21">
        <f t="shared" si="1"/>
        <v>1126295</v>
      </c>
    </row>
    <row r="39" spans="2:5" ht="24">
      <c r="B39" s="12" t="s">
        <v>26</v>
      </c>
      <c r="C39" s="21">
        <v>466158</v>
      </c>
      <c r="D39" s="21">
        <v>473843</v>
      </c>
      <c r="E39" s="21">
        <f t="shared" si="1"/>
        <v>940001</v>
      </c>
    </row>
    <row r="40" spans="2:5" ht="24">
      <c r="B40" s="12" t="s">
        <v>27</v>
      </c>
      <c r="C40" s="21">
        <v>252561</v>
      </c>
      <c r="D40" s="21">
        <v>249330</v>
      </c>
      <c r="E40" s="21">
        <f t="shared" si="1"/>
        <v>501891</v>
      </c>
    </row>
    <row r="41" spans="2:5" ht="24">
      <c r="B41" s="12" t="s">
        <v>28</v>
      </c>
      <c r="C41" s="21">
        <v>874994</v>
      </c>
      <c r="D41" s="21">
        <v>889928</v>
      </c>
      <c r="E41" s="21">
        <f t="shared" si="1"/>
        <v>1764922</v>
      </c>
    </row>
    <row r="42" spans="2:5" ht="24">
      <c r="B42" s="12" t="s">
        <v>29</v>
      </c>
      <c r="C42" s="21">
        <v>770609</v>
      </c>
      <c r="D42" s="21">
        <v>771254</v>
      </c>
      <c r="E42" s="21">
        <f t="shared" si="1"/>
        <v>1541863</v>
      </c>
    </row>
    <row r="43" spans="2:5" ht="24">
      <c r="B43" s="12" t="s">
        <v>30</v>
      </c>
      <c r="C43" s="21">
        <v>314759</v>
      </c>
      <c r="D43" s="21">
        <v>307665</v>
      </c>
      <c r="E43" s="21">
        <f t="shared" si="1"/>
        <v>622424</v>
      </c>
    </row>
    <row r="44" spans="2:5" ht="24">
      <c r="B44" s="12" t="s">
        <v>31</v>
      </c>
      <c r="C44" s="21">
        <v>457513</v>
      </c>
      <c r="D44" s="21">
        <v>452581</v>
      </c>
      <c r="E44" s="21">
        <f t="shared" si="1"/>
        <v>910094</v>
      </c>
    </row>
    <row r="45" spans="2:5" ht="24">
      <c r="B45" s="12" t="s">
        <v>32</v>
      </c>
      <c r="C45" s="21">
        <v>488935</v>
      </c>
      <c r="D45" s="21">
        <v>492434</v>
      </c>
      <c r="E45" s="21">
        <f t="shared" si="1"/>
        <v>981369</v>
      </c>
    </row>
    <row r="46" spans="2:5" ht="24">
      <c r="B46" s="12" t="s">
        <v>33</v>
      </c>
      <c r="C46" s="21">
        <v>560326</v>
      </c>
      <c r="D46" s="21">
        <v>560352</v>
      </c>
      <c r="E46" s="21">
        <f t="shared" si="1"/>
        <v>1120678</v>
      </c>
    </row>
    <row r="47" spans="2:5" ht="24">
      <c r="B47" s="12" t="s">
        <v>34</v>
      </c>
      <c r="C47" s="21">
        <v>724535</v>
      </c>
      <c r="D47" s="21">
        <v>724874</v>
      </c>
      <c r="E47" s="21">
        <f t="shared" si="1"/>
        <v>1449409</v>
      </c>
    </row>
    <row r="48" spans="2:5" ht="24">
      <c r="B48" s="12" t="s">
        <v>35</v>
      </c>
      <c r="C48" s="21">
        <v>907052</v>
      </c>
      <c r="D48" s="21">
        <v>901370</v>
      </c>
      <c r="E48" s="21">
        <f t="shared" si="1"/>
        <v>1808422</v>
      </c>
    </row>
    <row r="49" spans="2:5" ht="24">
      <c r="B49" s="12" t="s">
        <v>36</v>
      </c>
      <c r="C49" s="21">
        <v>270708</v>
      </c>
      <c r="D49" s="21">
        <v>268488</v>
      </c>
      <c r="E49" s="21">
        <f t="shared" si="1"/>
        <v>539196</v>
      </c>
    </row>
    <row r="50" spans="2:5" ht="24">
      <c r="B50" s="12" t="s">
        <v>37</v>
      </c>
      <c r="C50" s="21">
        <v>186230</v>
      </c>
      <c r="D50" s="21">
        <v>185241</v>
      </c>
      <c r="E50" s="21">
        <f t="shared" si="1"/>
        <v>371471</v>
      </c>
    </row>
    <row r="51" spans="2:5" ht="24">
      <c r="B51" s="12" t="s">
        <v>38</v>
      </c>
      <c r="C51" s="21">
        <v>653628</v>
      </c>
      <c r="D51" s="21">
        <v>655306</v>
      </c>
      <c r="E51" s="21">
        <f t="shared" si="1"/>
        <v>1308934</v>
      </c>
    </row>
    <row r="52" spans="2:5" ht="24">
      <c r="B52" s="12" t="s">
        <v>39</v>
      </c>
      <c r="C52" s="21">
        <v>350264</v>
      </c>
      <c r="D52" s="21">
        <v>351777</v>
      </c>
      <c r="E52" s="21">
        <f t="shared" si="1"/>
        <v>702041</v>
      </c>
    </row>
    <row r="53" spans="2:5" ht="24">
      <c r="B53" s="14" t="s">
        <v>40</v>
      </c>
      <c r="C53" s="22">
        <v>169907</v>
      </c>
      <c r="D53" s="22">
        <v>168905</v>
      </c>
      <c r="E53" s="22">
        <f t="shared" si="1"/>
        <v>338812</v>
      </c>
    </row>
    <row r="54" spans="2:5" ht="24">
      <c r="B54" s="9" t="s">
        <v>3</v>
      </c>
      <c r="C54" s="17">
        <f>SUM(C35:C53)</f>
        <v>10748199</v>
      </c>
      <c r="D54" s="17">
        <f>SUM(D35:D53)</f>
        <v>10786383</v>
      </c>
      <c r="E54" s="17">
        <f t="shared" si="1"/>
        <v>21534582</v>
      </c>
    </row>
    <row r="63" ht="24">
      <c r="C63" s="6" t="s">
        <v>86</v>
      </c>
    </row>
    <row r="64" ht="24">
      <c r="C64" s="6"/>
    </row>
    <row r="65" spans="2:5" ht="24">
      <c r="B65" s="7" t="s">
        <v>0</v>
      </c>
      <c r="C65" s="8" t="s">
        <v>1</v>
      </c>
      <c r="D65" s="8" t="s">
        <v>2</v>
      </c>
      <c r="E65" s="9" t="s">
        <v>3</v>
      </c>
    </row>
    <row r="66" spans="2:5" ht="24">
      <c r="B66" s="10" t="s">
        <v>4</v>
      </c>
      <c r="C66" s="20">
        <v>2711552</v>
      </c>
      <c r="D66" s="20">
        <v>2990443</v>
      </c>
      <c r="E66" s="20">
        <f aca="true" t="shared" si="2" ref="E66:E92">SUM(C66:D66)</f>
        <v>5701995</v>
      </c>
    </row>
    <row r="67" spans="2:5" ht="24">
      <c r="B67" s="12" t="s">
        <v>41</v>
      </c>
      <c r="C67" s="21">
        <v>567510</v>
      </c>
      <c r="D67" s="21">
        <v>607133</v>
      </c>
      <c r="E67" s="21">
        <f t="shared" si="2"/>
        <v>1174643</v>
      </c>
    </row>
    <row r="68" spans="2:5" ht="24">
      <c r="B68" s="12" t="s">
        <v>42</v>
      </c>
      <c r="C68" s="21">
        <v>513067</v>
      </c>
      <c r="D68" s="21">
        <v>576841</v>
      </c>
      <c r="E68" s="21">
        <f t="shared" si="2"/>
        <v>1089908</v>
      </c>
    </row>
    <row r="69" spans="2:5" ht="24">
      <c r="B69" s="12" t="s">
        <v>43</v>
      </c>
      <c r="C69" s="21">
        <v>462308</v>
      </c>
      <c r="D69" s="21">
        <v>508702</v>
      </c>
      <c r="E69" s="21">
        <f t="shared" si="2"/>
        <v>971010</v>
      </c>
    </row>
    <row r="70" spans="2:5" ht="24">
      <c r="B70" s="12" t="s">
        <v>44</v>
      </c>
      <c r="C70" s="21">
        <v>376219</v>
      </c>
      <c r="D70" s="21">
        <v>402408</v>
      </c>
      <c r="E70" s="21">
        <f t="shared" si="2"/>
        <v>778627</v>
      </c>
    </row>
    <row r="71" spans="2:5" ht="24">
      <c r="B71" s="12" t="s">
        <v>45</v>
      </c>
      <c r="C71" s="21">
        <v>136895</v>
      </c>
      <c r="D71" s="21">
        <v>147994</v>
      </c>
      <c r="E71" s="21">
        <f t="shared" si="2"/>
        <v>284889</v>
      </c>
    </row>
    <row r="72" spans="2:5" ht="24">
      <c r="B72" s="12" t="s">
        <v>46</v>
      </c>
      <c r="C72" s="21">
        <v>378950</v>
      </c>
      <c r="D72" s="21">
        <v>376203</v>
      </c>
      <c r="E72" s="21">
        <f t="shared" si="2"/>
        <v>755153</v>
      </c>
    </row>
    <row r="73" spans="2:5" ht="24">
      <c r="B73" s="12" t="s">
        <v>47</v>
      </c>
      <c r="C73" s="21">
        <v>102800</v>
      </c>
      <c r="D73" s="21">
        <v>112181</v>
      </c>
      <c r="E73" s="21">
        <f t="shared" si="2"/>
        <v>214981</v>
      </c>
    </row>
    <row r="74" spans="2:5" ht="24">
      <c r="B74" s="12" t="s">
        <v>48</v>
      </c>
      <c r="C74" s="21">
        <v>161898</v>
      </c>
      <c r="D74" s="21">
        <v>173279</v>
      </c>
      <c r="E74" s="21">
        <f t="shared" si="2"/>
        <v>335177</v>
      </c>
    </row>
    <row r="75" spans="2:5" ht="24">
      <c r="B75" s="12" t="s">
        <v>49</v>
      </c>
      <c r="C75" s="21">
        <v>304398</v>
      </c>
      <c r="D75" s="21">
        <v>310648</v>
      </c>
      <c r="E75" s="21">
        <f t="shared" si="2"/>
        <v>615046</v>
      </c>
    </row>
    <row r="76" spans="2:5" ht="24">
      <c r="B76" s="12" t="s">
        <v>50</v>
      </c>
      <c r="C76" s="21">
        <v>124828</v>
      </c>
      <c r="D76" s="21">
        <v>127381</v>
      </c>
      <c r="E76" s="21">
        <f t="shared" si="2"/>
        <v>252209</v>
      </c>
    </row>
    <row r="77" spans="2:5" ht="24">
      <c r="B77" s="12" t="s">
        <v>51</v>
      </c>
      <c r="C77" s="21">
        <v>410196</v>
      </c>
      <c r="D77" s="21">
        <v>435024</v>
      </c>
      <c r="E77" s="21">
        <f t="shared" si="2"/>
        <v>845220</v>
      </c>
    </row>
    <row r="78" spans="2:5" ht="24">
      <c r="B78" s="12" t="s">
        <v>52</v>
      </c>
      <c r="C78" s="21">
        <v>639311</v>
      </c>
      <c r="D78" s="21">
        <v>663631</v>
      </c>
      <c r="E78" s="21">
        <f t="shared" si="2"/>
        <v>1302942</v>
      </c>
    </row>
    <row r="79" spans="2:5" ht="24">
      <c r="B79" s="12" t="s">
        <v>53</v>
      </c>
      <c r="C79" s="21">
        <v>305501</v>
      </c>
      <c r="D79" s="21">
        <v>313748</v>
      </c>
      <c r="E79" s="21">
        <f t="shared" si="2"/>
        <v>619249</v>
      </c>
    </row>
    <row r="80" spans="2:5" ht="24">
      <c r="B80" s="12" t="s">
        <v>54</v>
      </c>
      <c r="C80" s="21">
        <v>252924</v>
      </c>
      <c r="D80" s="21">
        <v>260008</v>
      </c>
      <c r="E80" s="21">
        <f t="shared" si="2"/>
        <v>512932</v>
      </c>
    </row>
    <row r="81" spans="2:5" ht="24">
      <c r="B81" s="12" t="s">
        <v>55</v>
      </c>
      <c r="C81" s="21">
        <v>110271</v>
      </c>
      <c r="D81" s="21">
        <v>110194</v>
      </c>
      <c r="E81" s="21">
        <f t="shared" si="2"/>
        <v>220465</v>
      </c>
    </row>
    <row r="82" spans="2:5" ht="24">
      <c r="B82" s="12" t="s">
        <v>56</v>
      </c>
      <c r="C82" s="21">
        <v>329510</v>
      </c>
      <c r="D82" s="21">
        <v>341948</v>
      </c>
      <c r="E82" s="21">
        <f t="shared" si="2"/>
        <v>671458</v>
      </c>
    </row>
    <row r="83" spans="2:5" ht="24">
      <c r="B83" s="12" t="s">
        <v>57</v>
      </c>
      <c r="C83" s="21">
        <v>230313</v>
      </c>
      <c r="D83" s="21">
        <v>233900</v>
      </c>
      <c r="E83" s="21">
        <f t="shared" si="2"/>
        <v>464213</v>
      </c>
    </row>
    <row r="84" spans="2:5" ht="24">
      <c r="B84" s="12" t="s">
        <v>58</v>
      </c>
      <c r="C84" s="21">
        <v>273450</v>
      </c>
      <c r="D84" s="21">
        <v>269826</v>
      </c>
      <c r="E84" s="21">
        <f t="shared" si="2"/>
        <v>543276</v>
      </c>
    </row>
    <row r="85" spans="2:5" ht="24">
      <c r="B85" s="12" t="s">
        <v>59</v>
      </c>
      <c r="C85" s="21">
        <v>408726</v>
      </c>
      <c r="D85" s="21">
        <v>428427</v>
      </c>
      <c r="E85" s="21">
        <f t="shared" si="2"/>
        <v>837153</v>
      </c>
    </row>
    <row r="86" spans="2:5" ht="24">
      <c r="B86" s="12" t="s">
        <v>60</v>
      </c>
      <c r="C86" s="21">
        <v>420559</v>
      </c>
      <c r="D86" s="21">
        <v>416041</v>
      </c>
      <c r="E86" s="21">
        <f t="shared" si="2"/>
        <v>836600</v>
      </c>
    </row>
    <row r="87" spans="2:5" ht="24">
      <c r="B87" s="12" t="s">
        <v>61</v>
      </c>
      <c r="C87" s="21">
        <v>411185</v>
      </c>
      <c r="D87" s="21">
        <v>444652</v>
      </c>
      <c r="E87" s="21">
        <f t="shared" si="2"/>
        <v>855837</v>
      </c>
    </row>
    <row r="88" spans="2:5" ht="24">
      <c r="B88" s="12" t="s">
        <v>62</v>
      </c>
      <c r="C88" s="21">
        <v>236310</v>
      </c>
      <c r="D88" s="21">
        <v>251937</v>
      </c>
      <c r="E88" s="21">
        <f t="shared" si="2"/>
        <v>488247</v>
      </c>
    </row>
    <row r="89" spans="2:5" ht="24">
      <c r="B89" s="12" t="s">
        <v>63</v>
      </c>
      <c r="C89" s="21">
        <v>93305</v>
      </c>
      <c r="D89" s="21">
        <v>100548</v>
      </c>
      <c r="E89" s="21">
        <f t="shared" si="2"/>
        <v>193853</v>
      </c>
    </row>
    <row r="90" spans="2:5" ht="24">
      <c r="B90" s="12" t="s">
        <v>64</v>
      </c>
      <c r="C90" s="21">
        <v>224162</v>
      </c>
      <c r="D90" s="21">
        <v>238474</v>
      </c>
      <c r="E90" s="21">
        <f t="shared" si="2"/>
        <v>462636</v>
      </c>
    </row>
    <row r="91" spans="2:5" ht="24">
      <c r="B91" s="14" t="s">
        <v>65</v>
      </c>
      <c r="C91" s="22">
        <v>254342</v>
      </c>
      <c r="D91" s="22">
        <v>252257</v>
      </c>
      <c r="E91" s="22">
        <f t="shared" si="2"/>
        <v>506599</v>
      </c>
    </row>
    <row r="92" spans="2:5" ht="24">
      <c r="B92" s="9" t="s">
        <v>3</v>
      </c>
      <c r="C92" s="17">
        <f>SUM(C66:C91)</f>
        <v>10440490</v>
      </c>
      <c r="D92" s="17">
        <f>SUM(D66:D91)</f>
        <v>11093828</v>
      </c>
      <c r="E92" s="17">
        <f t="shared" si="2"/>
        <v>21534318</v>
      </c>
    </row>
    <row r="94" ht="24">
      <c r="C94" s="6" t="s">
        <v>87</v>
      </c>
    </row>
    <row r="95" ht="24">
      <c r="C95" s="6"/>
    </row>
    <row r="96" spans="2:5" ht="24">
      <c r="B96" s="7" t="s">
        <v>0</v>
      </c>
      <c r="C96" s="8" t="s">
        <v>1</v>
      </c>
      <c r="D96" s="8" t="s">
        <v>2</v>
      </c>
      <c r="E96" s="9" t="s">
        <v>3</v>
      </c>
    </row>
    <row r="97" spans="2:5" ht="24">
      <c r="B97" s="10" t="s">
        <v>66</v>
      </c>
      <c r="C97" s="20">
        <v>754399</v>
      </c>
      <c r="D97" s="20">
        <v>765132</v>
      </c>
      <c r="E97" s="20">
        <f aca="true" t="shared" si="3" ref="E97:E111">SUM(C97:D97)</f>
        <v>1519531</v>
      </c>
    </row>
    <row r="98" spans="2:5" ht="24">
      <c r="B98" s="12" t="s">
        <v>67</v>
      </c>
      <c r="C98" s="21">
        <v>214929</v>
      </c>
      <c r="D98" s="21">
        <v>214702</v>
      </c>
      <c r="E98" s="21">
        <f t="shared" si="3"/>
        <v>429631</v>
      </c>
    </row>
    <row r="99" spans="2:5" ht="24">
      <c r="B99" s="12" t="s">
        <v>68</v>
      </c>
      <c r="C99" s="21">
        <v>126606</v>
      </c>
      <c r="D99" s="21">
        <v>125779</v>
      </c>
      <c r="E99" s="21">
        <f t="shared" si="3"/>
        <v>252385</v>
      </c>
    </row>
    <row r="100" spans="2:5" ht="24">
      <c r="B100" s="12" t="s">
        <v>69</v>
      </c>
      <c r="C100" s="21">
        <v>161604</v>
      </c>
      <c r="D100" s="21">
        <v>178886</v>
      </c>
      <c r="E100" s="21">
        <f t="shared" si="3"/>
        <v>340490</v>
      </c>
    </row>
    <row r="101" spans="2:5" ht="24">
      <c r="B101" s="12" t="s">
        <v>70</v>
      </c>
      <c r="C101" s="21">
        <v>493597</v>
      </c>
      <c r="D101" s="21">
        <v>503705</v>
      </c>
      <c r="E101" s="21">
        <f t="shared" si="3"/>
        <v>997302</v>
      </c>
    </row>
    <row r="102" spans="2:5" ht="24">
      <c r="B102" s="12" t="s">
        <v>71</v>
      </c>
      <c r="C102" s="21">
        <v>94780</v>
      </c>
      <c r="D102" s="21">
        <v>87637</v>
      </c>
      <c r="E102" s="21">
        <f t="shared" si="3"/>
        <v>182417</v>
      </c>
    </row>
    <row r="103" spans="2:5" ht="24">
      <c r="B103" s="12" t="s">
        <v>72</v>
      </c>
      <c r="C103" s="21">
        <v>243255</v>
      </c>
      <c r="D103" s="21">
        <v>245600</v>
      </c>
      <c r="E103" s="21">
        <f t="shared" si="3"/>
        <v>488855</v>
      </c>
    </row>
    <row r="104" spans="2:5" ht="24">
      <c r="B104" s="12" t="s">
        <v>73</v>
      </c>
      <c r="C104" s="21">
        <v>659294</v>
      </c>
      <c r="D104" s="21">
        <v>691195</v>
      </c>
      <c r="E104" s="21">
        <f t="shared" si="3"/>
        <v>1350489</v>
      </c>
    </row>
    <row r="105" spans="2:5" ht="24">
      <c r="B105" s="12" t="s">
        <v>74</v>
      </c>
      <c r="C105" s="21">
        <v>147284</v>
      </c>
      <c r="D105" s="21">
        <v>147849</v>
      </c>
      <c r="E105" s="21">
        <f t="shared" si="3"/>
        <v>295133</v>
      </c>
    </row>
    <row r="106" spans="2:5" ht="24">
      <c r="B106" s="12" t="s">
        <v>75</v>
      </c>
      <c r="C106" s="21">
        <v>304917</v>
      </c>
      <c r="D106" s="21">
        <v>315751</v>
      </c>
      <c r="E106" s="21">
        <f t="shared" si="3"/>
        <v>620668</v>
      </c>
    </row>
    <row r="107" spans="2:5" ht="24">
      <c r="B107" s="12" t="s">
        <v>76</v>
      </c>
      <c r="C107" s="21">
        <v>249481</v>
      </c>
      <c r="D107" s="21">
        <v>259175</v>
      </c>
      <c r="E107" s="21">
        <f t="shared" si="3"/>
        <v>508656</v>
      </c>
    </row>
    <row r="108" spans="2:5" ht="24">
      <c r="B108" s="12" t="s">
        <v>77</v>
      </c>
      <c r="C108" s="21">
        <v>321558</v>
      </c>
      <c r="D108" s="21">
        <v>329884</v>
      </c>
      <c r="E108" s="21">
        <f t="shared" si="3"/>
        <v>651442</v>
      </c>
    </row>
    <row r="109" spans="2:5" ht="24">
      <c r="B109" s="12" t="s">
        <v>78</v>
      </c>
      <c r="C109" s="21">
        <v>239992</v>
      </c>
      <c r="D109" s="21">
        <v>243865</v>
      </c>
      <c r="E109" s="21">
        <f t="shared" si="3"/>
        <v>483857</v>
      </c>
    </row>
    <row r="110" spans="2:5" ht="24">
      <c r="B110" s="14" t="s">
        <v>79</v>
      </c>
      <c r="C110" s="22">
        <v>362633</v>
      </c>
      <c r="D110" s="22">
        <v>369984</v>
      </c>
      <c r="E110" s="22">
        <f t="shared" si="3"/>
        <v>732617</v>
      </c>
    </row>
    <row r="111" spans="2:5" ht="24">
      <c r="B111" s="9" t="s">
        <v>3</v>
      </c>
      <c r="C111" s="17">
        <f>SUM(C97:C110)</f>
        <v>4374329</v>
      </c>
      <c r="D111" s="17">
        <f>SUM(D97:D110)</f>
        <v>4479144</v>
      </c>
      <c r="E111" s="17">
        <f t="shared" si="3"/>
        <v>8853473</v>
      </c>
    </row>
    <row r="112" ht="24">
      <c r="C112" s="19"/>
    </row>
    <row r="113" spans="3:4" ht="24">
      <c r="C113" s="6" t="s">
        <v>88</v>
      </c>
      <c r="D113" s="6"/>
    </row>
    <row r="114" spans="3:4" ht="24">
      <c r="C114" s="6"/>
      <c r="D114" s="6"/>
    </row>
    <row r="115" spans="2:5" ht="24">
      <c r="B115" s="7" t="s">
        <v>80</v>
      </c>
      <c r="C115" s="8" t="s">
        <v>1</v>
      </c>
      <c r="D115" s="8" t="s">
        <v>2</v>
      </c>
      <c r="E115" s="9" t="s">
        <v>3</v>
      </c>
    </row>
    <row r="116" spans="2:5" ht="24">
      <c r="B116" s="10" t="s">
        <v>81</v>
      </c>
      <c r="C116" s="11">
        <v>5809449</v>
      </c>
      <c r="D116" s="11">
        <v>5969881</v>
      </c>
      <c r="E116" s="11">
        <v>11779330</v>
      </c>
    </row>
    <row r="117" spans="2:5" ht="24">
      <c r="B117" s="12" t="s">
        <v>82</v>
      </c>
      <c r="C117" s="13">
        <v>10748199</v>
      </c>
      <c r="D117" s="13">
        <v>10786383</v>
      </c>
      <c r="E117" s="13">
        <v>21534582</v>
      </c>
    </row>
    <row r="118" spans="2:5" ht="24">
      <c r="B118" s="12" t="s">
        <v>83</v>
      </c>
      <c r="C118" s="13">
        <v>10440490</v>
      </c>
      <c r="D118" s="13">
        <v>11093828</v>
      </c>
      <c r="E118" s="13">
        <v>21534318</v>
      </c>
    </row>
    <row r="119" spans="2:5" ht="24">
      <c r="B119" s="14" t="s">
        <v>84</v>
      </c>
      <c r="C119" s="15">
        <v>4374329</v>
      </c>
      <c r="D119" s="15">
        <v>4479144</v>
      </c>
      <c r="E119" s="15">
        <v>8853473</v>
      </c>
    </row>
    <row r="120" spans="2:5" ht="24">
      <c r="B120" s="9" t="s">
        <v>3</v>
      </c>
      <c r="C120" s="17">
        <f>SUM(C116:C119)</f>
        <v>31372467</v>
      </c>
      <c r="D120" s="17">
        <f>SUM(D116:D119)</f>
        <v>32329236</v>
      </c>
      <c r="E120" s="17">
        <f>SUM(E116:E119)</f>
        <v>63701703</v>
      </c>
    </row>
    <row r="122" ht="24">
      <c r="A122" s="5" t="s">
        <v>91</v>
      </c>
    </row>
    <row r="123" ht="24">
      <c r="A123" s="5" t="s">
        <v>90</v>
      </c>
    </row>
    <row r="125" ht="24">
      <c r="A125" s="5" t="s">
        <v>161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5"/>
  <sheetViews>
    <sheetView workbookViewId="0" topLeftCell="A1">
      <selection activeCell="G100" sqref="G100"/>
    </sheetView>
  </sheetViews>
  <sheetFormatPr defaultColWidth="9.140625" defaultRowHeight="18.75" customHeight="1"/>
  <cols>
    <col min="1" max="1" width="12.8515625" style="25" customWidth="1"/>
    <col min="2" max="2" width="11.57421875" style="24" customWidth="1"/>
    <col min="3" max="3" width="11.00390625" style="24" customWidth="1"/>
    <col min="4" max="4" width="13.00390625" style="24" customWidth="1"/>
    <col min="5" max="5" width="11.8515625" style="24" customWidth="1"/>
    <col min="6" max="6" width="12.00390625" style="24" customWidth="1"/>
    <col min="7" max="7" width="12.421875" style="24" customWidth="1"/>
    <col min="8" max="8" width="12.8515625" style="24" customWidth="1"/>
    <col min="9" max="9" width="12.00390625" style="24" customWidth="1"/>
    <col min="10" max="10" width="11.421875" style="24" customWidth="1"/>
    <col min="11" max="16384" width="9.140625" style="25" customWidth="1"/>
  </cols>
  <sheetData>
    <row r="1" spans="1:10" s="5" customFormat="1" ht="18.75" customHeight="1">
      <c r="A1" s="6" t="s">
        <v>132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5" customFormat="1" ht="18.75" customHeight="1">
      <c r="A2" s="6" t="s">
        <v>133</v>
      </c>
      <c r="B2" s="23"/>
      <c r="C2" s="23"/>
      <c r="D2" s="23"/>
      <c r="E2" s="23"/>
      <c r="F2" s="23"/>
      <c r="G2" s="23"/>
      <c r="H2" s="23"/>
      <c r="I2" s="23"/>
      <c r="J2" s="23"/>
    </row>
    <row r="3" spans="2:13" ht="18.75" customHeight="1">
      <c r="B3" s="26"/>
      <c r="C3" s="27" t="s">
        <v>92</v>
      </c>
      <c r="D3" s="28"/>
      <c r="E3" s="26"/>
      <c r="F3" s="27" t="s">
        <v>41</v>
      </c>
      <c r="G3" s="28"/>
      <c r="H3" s="26"/>
      <c r="I3" s="27" t="s">
        <v>42</v>
      </c>
      <c r="J3" s="28"/>
      <c r="K3" s="29"/>
      <c r="L3" s="30"/>
      <c r="M3" s="31"/>
    </row>
    <row r="4" spans="1:13" ht="18.75" customHeight="1">
      <c r="A4" s="32" t="s">
        <v>93</v>
      </c>
      <c r="B4" s="33" t="s">
        <v>1</v>
      </c>
      <c r="C4" s="33" t="s">
        <v>2</v>
      </c>
      <c r="D4" s="33" t="s">
        <v>3</v>
      </c>
      <c r="E4" s="33" t="s">
        <v>1</v>
      </c>
      <c r="F4" s="33" t="s">
        <v>2</v>
      </c>
      <c r="G4" s="33" t="s">
        <v>3</v>
      </c>
      <c r="H4" s="33" t="s">
        <v>1</v>
      </c>
      <c r="I4" s="33" t="s">
        <v>2</v>
      </c>
      <c r="J4" s="34" t="s">
        <v>3</v>
      </c>
      <c r="K4" s="35"/>
      <c r="L4" s="30"/>
      <c r="M4" s="30"/>
    </row>
    <row r="5" spans="1:13" ht="18.75" customHeight="1">
      <c r="A5" s="32">
        <v>0</v>
      </c>
      <c r="B5" s="36">
        <v>27062</v>
      </c>
      <c r="C5" s="37">
        <v>25070</v>
      </c>
      <c r="D5" s="37">
        <f aca="true" t="shared" si="0" ref="D5:D30">SUM(B5:C5)</f>
        <v>52132</v>
      </c>
      <c r="E5" s="37">
        <v>6948</v>
      </c>
      <c r="F5" s="37">
        <v>6460</v>
      </c>
      <c r="G5" s="37">
        <f aca="true" t="shared" si="1" ref="G5:G30">SUM(E5:F5)</f>
        <v>13408</v>
      </c>
      <c r="H5" s="37">
        <v>5784</v>
      </c>
      <c r="I5" s="37">
        <v>5504</v>
      </c>
      <c r="J5" s="37">
        <f aca="true" t="shared" si="2" ref="J5:J30">SUM(H5:I5)</f>
        <v>11288</v>
      </c>
      <c r="K5" s="29"/>
      <c r="L5" s="31"/>
      <c r="M5" s="31"/>
    </row>
    <row r="6" spans="1:13" ht="18.75" customHeight="1">
      <c r="A6" s="32">
        <v>1</v>
      </c>
      <c r="B6" s="36">
        <v>29569</v>
      </c>
      <c r="C6" s="37">
        <v>27713</v>
      </c>
      <c r="D6" s="37">
        <f>SUM(B6:C6)</f>
        <v>57282</v>
      </c>
      <c r="E6" s="56">
        <v>7224</v>
      </c>
      <c r="F6" s="37">
        <v>6830</v>
      </c>
      <c r="G6" s="37">
        <f>SUM(E6:F6)</f>
        <v>14054</v>
      </c>
      <c r="H6" s="37">
        <v>6225</v>
      </c>
      <c r="I6" s="37">
        <v>5731</v>
      </c>
      <c r="J6" s="37">
        <f>SUM(H6:I6)</f>
        <v>11956</v>
      </c>
      <c r="K6" s="29"/>
      <c r="L6" s="31"/>
      <c r="M6" s="31"/>
    </row>
    <row r="7" spans="1:13" ht="18.75" customHeight="1">
      <c r="A7" s="32">
        <v>2</v>
      </c>
      <c r="B7" s="36">
        <v>30503</v>
      </c>
      <c r="C7" s="37">
        <v>28441</v>
      </c>
      <c r="D7" s="37">
        <f>SUM(B7:C7)</f>
        <v>58944</v>
      </c>
      <c r="E7" s="56">
        <v>7357</v>
      </c>
      <c r="F7" s="37">
        <v>6921</v>
      </c>
      <c r="G7" s="37">
        <f>SUM(E7:F7)</f>
        <v>14278</v>
      </c>
      <c r="H7" s="37">
        <v>6419</v>
      </c>
      <c r="I7" s="37">
        <v>5885</v>
      </c>
      <c r="J7" s="37">
        <f>SUM(H7:I7)</f>
        <v>12304</v>
      </c>
      <c r="K7" s="29"/>
      <c r="L7" s="31"/>
      <c r="M7" s="31"/>
    </row>
    <row r="8" spans="1:13" ht="18.75" customHeight="1">
      <c r="A8" s="32">
        <v>3</v>
      </c>
      <c r="B8" s="36">
        <v>31169</v>
      </c>
      <c r="C8" s="37">
        <v>28966</v>
      </c>
      <c r="D8" s="37">
        <f>SUM(B8:C8)</f>
        <v>60135</v>
      </c>
      <c r="E8" s="56">
        <v>7351</v>
      </c>
      <c r="F8" s="37">
        <v>6881</v>
      </c>
      <c r="G8" s="37">
        <f>SUM(E8:F8)</f>
        <v>14232</v>
      </c>
      <c r="H8" s="37">
        <v>6506</v>
      </c>
      <c r="I8" s="37">
        <v>6032</v>
      </c>
      <c r="J8" s="37">
        <f>SUM(H8:I8)</f>
        <v>12538</v>
      </c>
      <c r="K8" s="29"/>
      <c r="L8" s="31"/>
      <c r="M8" s="31"/>
    </row>
    <row r="9" spans="1:13" ht="18.75" customHeight="1">
      <c r="A9" s="32">
        <v>4</v>
      </c>
      <c r="B9" s="36">
        <v>31782</v>
      </c>
      <c r="C9" s="37">
        <v>29911</v>
      </c>
      <c r="D9" s="37">
        <f>SUM(B9:C9)</f>
        <v>61693</v>
      </c>
      <c r="E9" s="56">
        <v>7472</v>
      </c>
      <c r="F9" s="37">
        <v>7122</v>
      </c>
      <c r="G9" s="37">
        <f>SUM(E9:F9)</f>
        <v>14594</v>
      </c>
      <c r="H9" s="37">
        <v>6580</v>
      </c>
      <c r="I9" s="37">
        <v>6113</v>
      </c>
      <c r="J9" s="37">
        <f>SUM(H9:I9)</f>
        <v>12693</v>
      </c>
      <c r="K9" s="29"/>
      <c r="L9" s="31"/>
      <c r="M9" s="31"/>
    </row>
    <row r="10" spans="1:13" ht="18.75" customHeight="1">
      <c r="A10" s="38" t="s">
        <v>94</v>
      </c>
      <c r="B10" s="36">
        <v>123023</v>
      </c>
      <c r="C10" s="37">
        <v>115030.84372650823</v>
      </c>
      <c r="D10" s="37">
        <f t="shared" si="0"/>
        <v>238053.84372650823</v>
      </c>
      <c r="E10" s="37">
        <v>29404</v>
      </c>
      <c r="F10" s="37">
        <v>27754</v>
      </c>
      <c r="G10" s="37">
        <f t="shared" si="1"/>
        <v>57158</v>
      </c>
      <c r="H10" s="37">
        <v>25730</v>
      </c>
      <c r="I10" s="37">
        <v>23761</v>
      </c>
      <c r="J10" s="37">
        <f t="shared" si="2"/>
        <v>49491</v>
      </c>
      <c r="K10" s="29"/>
      <c r="L10" s="31"/>
      <c r="M10" s="31"/>
    </row>
    <row r="11" spans="1:13" ht="18.75" customHeight="1">
      <c r="A11" s="38" t="s">
        <v>95</v>
      </c>
      <c r="B11" s="36">
        <v>173046</v>
      </c>
      <c r="C11" s="37">
        <v>164046</v>
      </c>
      <c r="D11" s="37">
        <f t="shared" si="0"/>
        <v>337092</v>
      </c>
      <c r="E11" s="37">
        <v>38184</v>
      </c>
      <c r="F11" s="37">
        <v>36232</v>
      </c>
      <c r="G11" s="37">
        <f t="shared" si="1"/>
        <v>74416</v>
      </c>
      <c r="H11" s="37">
        <v>32540</v>
      </c>
      <c r="I11" s="37">
        <v>30678</v>
      </c>
      <c r="J11" s="37">
        <f t="shared" si="2"/>
        <v>63218</v>
      </c>
      <c r="K11" s="29"/>
      <c r="L11" s="31"/>
      <c r="M11" s="31"/>
    </row>
    <row r="12" spans="1:13" ht="18.75" customHeight="1">
      <c r="A12" s="39" t="s">
        <v>96</v>
      </c>
      <c r="B12" s="36">
        <v>207054</v>
      </c>
      <c r="C12" s="37">
        <v>197882</v>
      </c>
      <c r="D12" s="37">
        <f t="shared" si="0"/>
        <v>404936</v>
      </c>
      <c r="E12" s="37">
        <v>44389</v>
      </c>
      <c r="F12" s="37">
        <v>42445</v>
      </c>
      <c r="G12" s="37">
        <f t="shared" si="1"/>
        <v>86834</v>
      </c>
      <c r="H12" s="37">
        <v>37628</v>
      </c>
      <c r="I12" s="37">
        <v>35951</v>
      </c>
      <c r="J12" s="37">
        <f t="shared" si="2"/>
        <v>73579</v>
      </c>
      <c r="K12" s="29"/>
      <c r="L12" s="31"/>
      <c r="M12" s="31"/>
    </row>
    <row r="13" spans="1:13" ht="18.75" customHeight="1">
      <c r="A13" s="32" t="s">
        <v>97</v>
      </c>
      <c r="B13" s="36">
        <v>212077</v>
      </c>
      <c r="C13" s="37">
        <v>205945</v>
      </c>
      <c r="D13" s="37">
        <f t="shared" si="0"/>
        <v>418022</v>
      </c>
      <c r="E13" s="37">
        <v>44109</v>
      </c>
      <c r="F13" s="37">
        <v>42817</v>
      </c>
      <c r="G13" s="37">
        <f t="shared" si="1"/>
        <v>86926</v>
      </c>
      <c r="H13" s="37">
        <v>37243</v>
      </c>
      <c r="I13" s="37">
        <v>36691</v>
      </c>
      <c r="J13" s="37">
        <f t="shared" si="2"/>
        <v>73934</v>
      </c>
      <c r="K13" s="29"/>
      <c r="L13" s="31"/>
      <c r="M13" s="31"/>
    </row>
    <row r="14" spans="1:13" ht="18.75" customHeight="1">
      <c r="A14" s="32" t="s">
        <v>98</v>
      </c>
      <c r="B14" s="36">
        <v>197969</v>
      </c>
      <c r="C14" s="37">
        <v>190414</v>
      </c>
      <c r="D14" s="37">
        <f t="shared" si="0"/>
        <v>388383</v>
      </c>
      <c r="E14" s="37">
        <v>36942</v>
      </c>
      <c r="F14" s="37">
        <v>38259</v>
      </c>
      <c r="G14" s="37">
        <f t="shared" si="1"/>
        <v>75201</v>
      </c>
      <c r="H14" s="37">
        <v>31540</v>
      </c>
      <c r="I14" s="37">
        <v>33493</v>
      </c>
      <c r="J14" s="37">
        <f t="shared" si="2"/>
        <v>65033</v>
      </c>
      <c r="K14" s="29"/>
      <c r="L14" s="31"/>
      <c r="M14" s="31"/>
    </row>
    <row r="15" spans="1:13" ht="18.75" customHeight="1">
      <c r="A15" s="32" t="s">
        <v>99</v>
      </c>
      <c r="B15" s="36">
        <v>213303</v>
      </c>
      <c r="C15" s="37">
        <v>223729</v>
      </c>
      <c r="D15" s="37">
        <f t="shared" si="0"/>
        <v>437032</v>
      </c>
      <c r="E15" s="37">
        <v>44640</v>
      </c>
      <c r="F15" s="37">
        <v>46762</v>
      </c>
      <c r="G15" s="37">
        <f t="shared" si="1"/>
        <v>91402</v>
      </c>
      <c r="H15" s="37">
        <v>38118</v>
      </c>
      <c r="I15" s="37">
        <v>41925</v>
      </c>
      <c r="J15" s="37">
        <f t="shared" si="2"/>
        <v>80043</v>
      </c>
      <c r="K15" s="29"/>
      <c r="L15" s="31"/>
      <c r="M15" s="31"/>
    </row>
    <row r="16" spans="1:13" ht="18.75" customHeight="1">
      <c r="A16" s="32" t="s">
        <v>100</v>
      </c>
      <c r="B16" s="36">
        <v>231908</v>
      </c>
      <c r="C16" s="37">
        <v>257778</v>
      </c>
      <c r="D16" s="37">
        <f t="shared" si="0"/>
        <v>489686</v>
      </c>
      <c r="E16" s="37">
        <v>51624</v>
      </c>
      <c r="F16" s="37">
        <v>55022</v>
      </c>
      <c r="G16" s="37">
        <f t="shared" si="1"/>
        <v>106646</v>
      </c>
      <c r="H16" s="37">
        <v>44231</v>
      </c>
      <c r="I16" s="37">
        <v>51144</v>
      </c>
      <c r="J16" s="37">
        <f t="shared" si="2"/>
        <v>95375</v>
      </c>
      <c r="K16" s="29"/>
      <c r="L16" s="31"/>
      <c r="M16" s="31"/>
    </row>
    <row r="17" spans="1:13" ht="18.75" customHeight="1">
      <c r="A17" s="32" t="s">
        <v>101</v>
      </c>
      <c r="B17" s="36">
        <v>228757</v>
      </c>
      <c r="C17" s="37">
        <v>263466</v>
      </c>
      <c r="D17" s="37">
        <f t="shared" si="0"/>
        <v>492223</v>
      </c>
      <c r="E17" s="37">
        <v>52757</v>
      </c>
      <c r="F17" s="37">
        <v>57525</v>
      </c>
      <c r="G17" s="37">
        <f t="shared" si="1"/>
        <v>110282</v>
      </c>
      <c r="H17" s="37">
        <v>45606</v>
      </c>
      <c r="I17" s="37">
        <v>54530</v>
      </c>
      <c r="J17" s="37">
        <f t="shared" si="2"/>
        <v>100136</v>
      </c>
      <c r="K17" s="29"/>
      <c r="L17" s="31"/>
      <c r="M17" s="31"/>
    </row>
    <row r="18" spans="1:13" ht="18.75" customHeight="1">
      <c r="A18" s="32" t="s">
        <v>102</v>
      </c>
      <c r="B18" s="36">
        <v>230891</v>
      </c>
      <c r="C18" s="37">
        <v>269913</v>
      </c>
      <c r="D18" s="37">
        <f t="shared" si="0"/>
        <v>500804</v>
      </c>
      <c r="E18" s="37">
        <v>54119</v>
      </c>
      <c r="F18" s="37">
        <v>57754</v>
      </c>
      <c r="G18" s="37">
        <f t="shared" si="1"/>
        <v>111873</v>
      </c>
      <c r="H18" s="37">
        <v>47240</v>
      </c>
      <c r="I18" s="37">
        <v>56102</v>
      </c>
      <c r="J18" s="37">
        <f t="shared" si="2"/>
        <v>103342</v>
      </c>
      <c r="K18" s="29"/>
      <c r="L18" s="31"/>
      <c r="M18" s="31"/>
    </row>
    <row r="19" spans="1:13" ht="18.75" customHeight="1">
      <c r="A19" s="32" t="s">
        <v>103</v>
      </c>
      <c r="B19" s="36">
        <v>224609</v>
      </c>
      <c r="C19" s="37">
        <v>262364</v>
      </c>
      <c r="D19" s="37">
        <f t="shared" si="0"/>
        <v>486973</v>
      </c>
      <c r="E19" s="37">
        <v>48187</v>
      </c>
      <c r="F19" s="37">
        <v>52622</v>
      </c>
      <c r="G19" s="37">
        <f t="shared" si="1"/>
        <v>100809</v>
      </c>
      <c r="H19" s="37">
        <v>43957</v>
      </c>
      <c r="I19" s="37">
        <v>53485</v>
      </c>
      <c r="J19" s="37">
        <f t="shared" si="2"/>
        <v>97442</v>
      </c>
      <c r="K19" s="29"/>
      <c r="L19" s="31"/>
      <c r="M19" s="31"/>
    </row>
    <row r="20" spans="1:13" ht="18.75" customHeight="1">
      <c r="A20" s="32" t="s">
        <v>104</v>
      </c>
      <c r="B20" s="36">
        <v>196270</v>
      </c>
      <c r="C20" s="37">
        <v>230302</v>
      </c>
      <c r="D20" s="37">
        <f t="shared" si="0"/>
        <v>426572</v>
      </c>
      <c r="E20" s="37">
        <v>37737</v>
      </c>
      <c r="F20" s="37">
        <v>43079</v>
      </c>
      <c r="G20" s="37">
        <f t="shared" si="1"/>
        <v>80816</v>
      </c>
      <c r="H20" s="37">
        <v>36415</v>
      </c>
      <c r="I20" s="37">
        <v>44764</v>
      </c>
      <c r="J20" s="37">
        <f t="shared" si="2"/>
        <v>81179</v>
      </c>
      <c r="K20" s="29"/>
      <c r="L20" s="31"/>
      <c r="M20" s="31"/>
    </row>
    <row r="21" spans="1:13" ht="18.75" customHeight="1">
      <c r="A21" s="32" t="s">
        <v>105</v>
      </c>
      <c r="B21" s="36">
        <v>154349</v>
      </c>
      <c r="C21" s="37">
        <v>185987</v>
      </c>
      <c r="D21" s="37">
        <f t="shared" si="0"/>
        <v>340336</v>
      </c>
      <c r="E21" s="37">
        <v>27954</v>
      </c>
      <c r="F21" s="37">
        <v>33349</v>
      </c>
      <c r="G21" s="37">
        <f t="shared" si="1"/>
        <v>61303</v>
      </c>
      <c r="H21" s="37">
        <v>27103</v>
      </c>
      <c r="I21" s="37">
        <v>34748</v>
      </c>
      <c r="J21" s="37">
        <f t="shared" si="2"/>
        <v>61851</v>
      </c>
      <c r="K21" s="29"/>
      <c r="L21" s="31"/>
      <c r="M21" s="31"/>
    </row>
    <row r="22" spans="1:13" ht="18.75" customHeight="1">
      <c r="A22" s="32" t="s">
        <v>106</v>
      </c>
      <c r="B22" s="36">
        <v>104073</v>
      </c>
      <c r="C22" s="37">
        <v>129284</v>
      </c>
      <c r="D22" s="37">
        <f t="shared" si="0"/>
        <v>233357</v>
      </c>
      <c r="E22" s="37">
        <v>18337</v>
      </c>
      <c r="F22" s="37">
        <v>21835</v>
      </c>
      <c r="G22" s="37">
        <f t="shared" si="1"/>
        <v>40172</v>
      </c>
      <c r="H22" s="37">
        <v>18737</v>
      </c>
      <c r="I22" s="37">
        <v>24163</v>
      </c>
      <c r="J22" s="37">
        <f t="shared" si="2"/>
        <v>42900</v>
      </c>
      <c r="K22" s="29"/>
      <c r="L22" s="31"/>
      <c r="M22" s="31"/>
    </row>
    <row r="23" spans="1:13" ht="18.75" customHeight="1">
      <c r="A23" s="32" t="s">
        <v>107</v>
      </c>
      <c r="B23" s="36">
        <v>69744</v>
      </c>
      <c r="C23" s="37">
        <v>90883</v>
      </c>
      <c r="D23" s="37">
        <f t="shared" si="0"/>
        <v>160627</v>
      </c>
      <c r="E23" s="37">
        <v>12391</v>
      </c>
      <c r="F23" s="37">
        <v>15609</v>
      </c>
      <c r="G23" s="37">
        <f t="shared" si="1"/>
        <v>28000</v>
      </c>
      <c r="H23" s="37">
        <v>13412</v>
      </c>
      <c r="I23" s="37">
        <v>17161</v>
      </c>
      <c r="J23" s="37">
        <f t="shared" si="2"/>
        <v>30573</v>
      </c>
      <c r="K23" s="29"/>
      <c r="L23" s="31"/>
      <c r="M23" s="31"/>
    </row>
    <row r="24" spans="1:13" ht="18.75" customHeight="1">
      <c r="A24" s="32" t="s">
        <v>108</v>
      </c>
      <c r="B24" s="36">
        <v>54908</v>
      </c>
      <c r="C24" s="37">
        <v>75541</v>
      </c>
      <c r="D24" s="37">
        <f t="shared" si="0"/>
        <v>130449</v>
      </c>
      <c r="E24" s="37">
        <v>9367</v>
      </c>
      <c r="F24" s="37">
        <v>12567</v>
      </c>
      <c r="G24" s="37">
        <f t="shared" si="1"/>
        <v>21934</v>
      </c>
      <c r="H24" s="37">
        <v>11577</v>
      </c>
      <c r="I24" s="37">
        <v>14034</v>
      </c>
      <c r="J24" s="37">
        <f t="shared" si="2"/>
        <v>25611</v>
      </c>
      <c r="K24" s="29"/>
      <c r="L24" s="31"/>
      <c r="M24" s="31"/>
    </row>
    <row r="25" spans="1:13" ht="18.75" customHeight="1">
      <c r="A25" s="40" t="s">
        <v>109</v>
      </c>
      <c r="B25" s="36">
        <v>33526</v>
      </c>
      <c r="C25" s="37">
        <v>51238</v>
      </c>
      <c r="D25" s="37">
        <f t="shared" si="0"/>
        <v>84764</v>
      </c>
      <c r="E25" s="37">
        <v>5573</v>
      </c>
      <c r="F25" s="37">
        <v>8179</v>
      </c>
      <c r="G25" s="37">
        <f t="shared" si="1"/>
        <v>13752</v>
      </c>
      <c r="H25" s="37">
        <v>7809</v>
      </c>
      <c r="I25" s="37">
        <v>9241</v>
      </c>
      <c r="J25" s="37">
        <f t="shared" si="2"/>
        <v>17050</v>
      </c>
      <c r="K25" s="29"/>
      <c r="L25" s="31"/>
      <c r="M25" s="31"/>
    </row>
    <row r="26" spans="1:13" ht="18.75" customHeight="1">
      <c r="A26" s="40" t="s">
        <v>110</v>
      </c>
      <c r="B26" s="36">
        <v>16827</v>
      </c>
      <c r="C26" s="37">
        <v>30011</v>
      </c>
      <c r="D26" s="37">
        <f t="shared" si="0"/>
        <v>46838</v>
      </c>
      <c r="E26" s="37">
        <v>2801</v>
      </c>
      <c r="F26" s="37">
        <v>4935</v>
      </c>
      <c r="G26" s="37">
        <f t="shared" si="1"/>
        <v>7736</v>
      </c>
      <c r="H26" s="37">
        <v>4401</v>
      </c>
      <c r="I26" s="37">
        <v>5561</v>
      </c>
      <c r="J26" s="37">
        <f t="shared" si="2"/>
        <v>9962</v>
      </c>
      <c r="K26" s="29"/>
      <c r="L26" s="31"/>
      <c r="M26" s="31"/>
    </row>
    <row r="27" spans="1:13" ht="18.75" customHeight="1">
      <c r="A27" s="40" t="s">
        <v>111</v>
      </c>
      <c r="B27" s="36">
        <v>7223</v>
      </c>
      <c r="C27" s="37">
        <v>13332</v>
      </c>
      <c r="D27" s="37">
        <f t="shared" si="0"/>
        <v>20555</v>
      </c>
      <c r="E27" s="37">
        <v>1174</v>
      </c>
      <c r="F27" s="37">
        <v>2317</v>
      </c>
      <c r="G27" s="37">
        <f t="shared" si="1"/>
        <v>3491</v>
      </c>
      <c r="H27" s="37">
        <v>2171</v>
      </c>
      <c r="I27" s="37">
        <v>2537</v>
      </c>
      <c r="J27" s="37">
        <f t="shared" si="2"/>
        <v>4708</v>
      </c>
      <c r="K27" s="29"/>
      <c r="L27" s="31"/>
      <c r="M27" s="31"/>
    </row>
    <row r="28" spans="1:13" ht="18.75" customHeight="1">
      <c r="A28" s="40" t="s">
        <v>112</v>
      </c>
      <c r="B28" s="36">
        <v>2839</v>
      </c>
      <c r="C28" s="37">
        <v>5084</v>
      </c>
      <c r="D28" s="37">
        <f t="shared" si="0"/>
        <v>7923</v>
      </c>
      <c r="E28" s="37">
        <v>470</v>
      </c>
      <c r="F28" s="37">
        <v>906</v>
      </c>
      <c r="G28" s="37">
        <f t="shared" si="1"/>
        <v>1376</v>
      </c>
      <c r="H28" s="37">
        <v>947</v>
      </c>
      <c r="I28" s="37">
        <v>992</v>
      </c>
      <c r="J28" s="37">
        <f t="shared" si="2"/>
        <v>1939</v>
      </c>
      <c r="K28" s="29"/>
      <c r="L28" s="31"/>
      <c r="M28" s="31"/>
    </row>
    <row r="29" spans="1:13" ht="18.75" customHeight="1">
      <c r="A29" s="40" t="s">
        <v>113</v>
      </c>
      <c r="B29" s="36">
        <v>1212</v>
      </c>
      <c r="C29" s="37">
        <v>1811</v>
      </c>
      <c r="D29" s="37">
        <f t="shared" si="0"/>
        <v>3023</v>
      </c>
      <c r="E29" s="37">
        <v>180</v>
      </c>
      <c r="F29" s="37">
        <v>344</v>
      </c>
      <c r="G29" s="37">
        <f t="shared" si="1"/>
        <v>524</v>
      </c>
      <c r="H29" s="37">
        <v>445</v>
      </c>
      <c r="I29" s="37">
        <v>266</v>
      </c>
      <c r="J29" s="37">
        <f t="shared" si="2"/>
        <v>711</v>
      </c>
      <c r="K29" s="29"/>
      <c r="L29" s="31"/>
      <c r="M29" s="31"/>
    </row>
    <row r="30" spans="1:13" ht="18.75" customHeight="1">
      <c r="A30" s="40" t="s">
        <v>114</v>
      </c>
      <c r="B30" s="36">
        <v>882</v>
      </c>
      <c r="C30" s="37">
        <v>1332</v>
      </c>
      <c r="D30" s="37">
        <f t="shared" si="0"/>
        <v>2214</v>
      </c>
      <c r="E30" s="37">
        <v>223</v>
      </c>
      <c r="F30" s="37">
        <v>361</v>
      </c>
      <c r="G30" s="37">
        <f t="shared" si="1"/>
        <v>584</v>
      </c>
      <c r="H30" s="37">
        <v>433</v>
      </c>
      <c r="I30" s="37">
        <v>110</v>
      </c>
      <c r="J30" s="37">
        <f t="shared" si="2"/>
        <v>543</v>
      </c>
      <c r="K30" s="29"/>
      <c r="L30" s="31"/>
      <c r="M30" s="31"/>
    </row>
    <row r="31" spans="1:13" ht="18.75" customHeight="1">
      <c r="A31" s="40" t="s">
        <v>115</v>
      </c>
      <c r="B31" s="36">
        <f>B5+B10+B11+B12+B13+B14+B15+B16+B17+B18+B19+B20+B21+B22+B23+B24+B25+B26+B27+B28+B29+B30</f>
        <v>2711552</v>
      </c>
      <c r="C31" s="36">
        <f>C5+C10+C11+C12+C13+C14+C15+C16+C17+C18+C19+C20+C21+C22+C23+C24+C25+C26+C27+C28+C29+C30</f>
        <v>2990442.8437265083</v>
      </c>
      <c r="D31" s="36">
        <f aca="true" t="shared" si="3" ref="D31:J31">D5+D10+D11+D12+D13+D14+D15+D16+D17+D18+D19+D20+D21+D22+D23+D24+D25+D26+D27+D28+D29+D30</f>
        <v>5701994.843726508</v>
      </c>
      <c r="E31" s="36">
        <v>567510</v>
      </c>
      <c r="F31" s="36">
        <f t="shared" si="3"/>
        <v>607133</v>
      </c>
      <c r="G31" s="36">
        <f t="shared" si="3"/>
        <v>1174643</v>
      </c>
      <c r="H31" s="36">
        <f t="shared" si="3"/>
        <v>513067</v>
      </c>
      <c r="I31" s="36">
        <f t="shared" si="3"/>
        <v>576841</v>
      </c>
      <c r="J31" s="36">
        <f t="shared" si="3"/>
        <v>1089908</v>
      </c>
      <c r="K31" s="29"/>
      <c r="L31" s="31"/>
      <c r="M31" s="31"/>
    </row>
    <row r="32" spans="1:10" s="5" customFormat="1" ht="18.75" customHeight="1">
      <c r="A32" s="6" t="s">
        <v>132</v>
      </c>
      <c r="B32" s="23"/>
      <c r="C32" s="103"/>
      <c r="D32" s="103"/>
      <c r="E32" s="103"/>
      <c r="F32" s="103"/>
      <c r="G32" s="103"/>
      <c r="H32" s="103"/>
      <c r="I32" s="103"/>
      <c r="J32" s="103"/>
    </row>
    <row r="33" spans="1:10" s="5" customFormat="1" ht="18.75" customHeight="1">
      <c r="A33" s="6" t="s">
        <v>134</v>
      </c>
      <c r="B33" s="23"/>
      <c r="C33" s="23"/>
      <c r="D33" s="23"/>
      <c r="E33" s="23"/>
      <c r="F33" s="23" t="s">
        <v>116</v>
      </c>
      <c r="G33" s="23"/>
      <c r="H33" s="23"/>
      <c r="I33" s="23"/>
      <c r="J33" s="23"/>
    </row>
    <row r="34" spans="1:10" s="84" customFormat="1" ht="18.75" customHeight="1">
      <c r="A34" s="104"/>
      <c r="B34" s="87"/>
      <c r="C34" s="86" t="s">
        <v>43</v>
      </c>
      <c r="D34" s="87"/>
      <c r="E34" s="85"/>
      <c r="F34" s="86" t="s">
        <v>44</v>
      </c>
      <c r="G34" s="87"/>
      <c r="H34" s="85"/>
      <c r="I34" s="86" t="s">
        <v>45</v>
      </c>
      <c r="J34" s="88"/>
    </row>
    <row r="35" spans="1:10" s="84" customFormat="1" ht="18.75" customHeight="1">
      <c r="A35" s="105"/>
      <c r="B35" s="106" t="s">
        <v>1</v>
      </c>
      <c r="C35" s="90" t="s">
        <v>2</v>
      </c>
      <c r="D35" s="90" t="s">
        <v>3</v>
      </c>
      <c r="E35" s="90" t="s">
        <v>1</v>
      </c>
      <c r="F35" s="90" t="s">
        <v>2</v>
      </c>
      <c r="G35" s="90" t="s">
        <v>3</v>
      </c>
      <c r="H35" s="90" t="s">
        <v>1</v>
      </c>
      <c r="I35" s="90" t="s">
        <v>2</v>
      </c>
      <c r="J35" s="90" t="s">
        <v>3</v>
      </c>
    </row>
    <row r="36" spans="1:10" s="84" customFormat="1" ht="18.75" customHeight="1">
      <c r="A36" s="107">
        <v>0</v>
      </c>
      <c r="B36" s="73">
        <v>6226</v>
      </c>
      <c r="C36" s="73">
        <v>5756</v>
      </c>
      <c r="D36" s="73">
        <f aca="true" t="shared" si="4" ref="D36:D61">SUM(B36:C36)</f>
        <v>11982</v>
      </c>
      <c r="E36" s="73">
        <v>4770</v>
      </c>
      <c r="F36" s="73">
        <v>4484</v>
      </c>
      <c r="G36" s="73">
        <f aca="true" t="shared" si="5" ref="G36:G61">SUM(E36:F36)</f>
        <v>9254</v>
      </c>
      <c r="H36" s="73">
        <v>1527</v>
      </c>
      <c r="I36" s="73">
        <v>1475</v>
      </c>
      <c r="J36" s="73">
        <f aca="true" t="shared" si="6" ref="J36:J61">SUM(H36:I36)</f>
        <v>3002</v>
      </c>
    </row>
    <row r="37" spans="1:10" s="84" customFormat="1" ht="18.75" customHeight="1">
      <c r="A37" s="89">
        <v>1</v>
      </c>
      <c r="B37" s="73">
        <v>6546</v>
      </c>
      <c r="C37" s="73">
        <v>6115</v>
      </c>
      <c r="D37" s="73">
        <f>SUM(B37:C37)</f>
        <v>12661</v>
      </c>
      <c r="E37" s="56">
        <v>4985</v>
      </c>
      <c r="F37" s="73">
        <v>4741</v>
      </c>
      <c r="G37" s="73">
        <f>SUM(E37:F37)</f>
        <v>9726</v>
      </c>
      <c r="H37" s="73">
        <v>1597</v>
      </c>
      <c r="I37" s="73">
        <v>1529</v>
      </c>
      <c r="J37" s="73">
        <f>SUM(H37:I37)</f>
        <v>3126</v>
      </c>
    </row>
    <row r="38" spans="1:10" s="84" customFormat="1" ht="18.75" customHeight="1">
      <c r="A38" s="89">
        <v>2</v>
      </c>
      <c r="B38" s="73">
        <v>6723</v>
      </c>
      <c r="C38" s="73">
        <v>6291</v>
      </c>
      <c r="D38" s="73">
        <f>SUM(B38:C38)</f>
        <v>13014</v>
      </c>
      <c r="E38" s="56">
        <v>5147</v>
      </c>
      <c r="F38" s="73">
        <v>4784</v>
      </c>
      <c r="G38" s="73">
        <f>SUM(E38:F38)</f>
        <v>9931</v>
      </c>
      <c r="H38" s="73">
        <v>1660</v>
      </c>
      <c r="I38" s="73">
        <v>1518</v>
      </c>
      <c r="J38" s="73">
        <f>SUM(H38:I38)</f>
        <v>3178</v>
      </c>
    </row>
    <row r="39" spans="1:10" s="84" customFormat="1" ht="18.75" customHeight="1">
      <c r="A39" s="89">
        <v>3</v>
      </c>
      <c r="B39" s="73">
        <v>6927</v>
      </c>
      <c r="C39" s="73">
        <v>6506</v>
      </c>
      <c r="D39" s="73">
        <f>SUM(B39:C39)</f>
        <v>13433</v>
      </c>
      <c r="E39" s="56">
        <v>5076</v>
      </c>
      <c r="F39" s="73">
        <v>4741</v>
      </c>
      <c r="G39" s="73">
        <f>SUM(E39:F39)</f>
        <v>9817</v>
      </c>
      <c r="H39" s="73">
        <v>1648</v>
      </c>
      <c r="I39" s="73">
        <v>1494</v>
      </c>
      <c r="J39" s="73">
        <f>SUM(H39:I39)</f>
        <v>3142</v>
      </c>
    </row>
    <row r="40" spans="1:10" s="84" customFormat="1" ht="18.75" customHeight="1">
      <c r="A40" s="89">
        <v>4</v>
      </c>
      <c r="B40" s="73">
        <v>6973.236768246772</v>
      </c>
      <c r="C40" s="73">
        <v>6440</v>
      </c>
      <c r="D40" s="73">
        <f>SUM(B40:C40)</f>
        <v>13413.236768246772</v>
      </c>
      <c r="E40" s="56">
        <v>4873</v>
      </c>
      <c r="F40" s="73">
        <v>4664</v>
      </c>
      <c r="G40" s="73">
        <f>SUM(E40:F40)</f>
        <v>9537</v>
      </c>
      <c r="H40" s="73">
        <v>1617</v>
      </c>
      <c r="I40" s="73">
        <v>1507</v>
      </c>
      <c r="J40" s="73">
        <f>SUM(H40:I40)</f>
        <v>3124</v>
      </c>
    </row>
    <row r="41" spans="1:10" s="84" customFormat="1" ht="18.75" customHeight="1">
      <c r="A41" s="108" t="s">
        <v>94</v>
      </c>
      <c r="B41" s="73">
        <v>27169</v>
      </c>
      <c r="C41" s="73">
        <v>25352</v>
      </c>
      <c r="D41" s="73">
        <f t="shared" si="4"/>
        <v>52521</v>
      </c>
      <c r="E41" s="73">
        <v>20081</v>
      </c>
      <c r="F41" s="73">
        <v>18930</v>
      </c>
      <c r="G41" s="73">
        <f t="shared" si="5"/>
        <v>39011</v>
      </c>
      <c r="H41" s="73">
        <v>6522</v>
      </c>
      <c r="I41" s="73">
        <v>6048</v>
      </c>
      <c r="J41" s="73">
        <f t="shared" si="6"/>
        <v>12570</v>
      </c>
    </row>
    <row r="42" spans="1:10" s="84" customFormat="1" ht="18.75" customHeight="1">
      <c r="A42" s="91" t="s">
        <v>95</v>
      </c>
      <c r="B42" s="73">
        <v>32412</v>
      </c>
      <c r="C42" s="73">
        <v>30594</v>
      </c>
      <c r="D42" s="73">
        <f t="shared" si="4"/>
        <v>63006</v>
      </c>
      <c r="E42" s="73">
        <v>24241</v>
      </c>
      <c r="F42" s="73">
        <v>22691</v>
      </c>
      <c r="G42" s="73">
        <f t="shared" si="5"/>
        <v>46932</v>
      </c>
      <c r="H42" s="73">
        <v>8305</v>
      </c>
      <c r="I42" s="73">
        <v>7606</v>
      </c>
      <c r="J42" s="73">
        <f t="shared" si="6"/>
        <v>15911</v>
      </c>
    </row>
    <row r="43" spans="1:10" s="84" customFormat="1" ht="18.75" customHeight="1">
      <c r="A43" s="92" t="s">
        <v>96</v>
      </c>
      <c r="B43" s="73">
        <v>35342</v>
      </c>
      <c r="C43" s="73">
        <v>33472</v>
      </c>
      <c r="D43" s="73">
        <f t="shared" si="4"/>
        <v>68814</v>
      </c>
      <c r="E43" s="73">
        <v>27231</v>
      </c>
      <c r="F43" s="73">
        <v>25521</v>
      </c>
      <c r="G43" s="73">
        <f t="shared" si="5"/>
        <v>52752</v>
      </c>
      <c r="H43" s="73">
        <v>9520</v>
      </c>
      <c r="I43" s="73">
        <v>9100</v>
      </c>
      <c r="J43" s="73">
        <f t="shared" si="6"/>
        <v>18620</v>
      </c>
    </row>
    <row r="44" spans="1:10" s="84" customFormat="1" ht="18.75" customHeight="1">
      <c r="A44" s="89" t="s">
        <v>97</v>
      </c>
      <c r="B44" s="73">
        <v>35446</v>
      </c>
      <c r="C44" s="73">
        <v>35526</v>
      </c>
      <c r="D44" s="73">
        <f t="shared" si="4"/>
        <v>70972</v>
      </c>
      <c r="E44" s="73">
        <v>28251</v>
      </c>
      <c r="F44" s="73">
        <v>26663</v>
      </c>
      <c r="G44" s="73">
        <f t="shared" si="5"/>
        <v>54914</v>
      </c>
      <c r="H44" s="73">
        <v>10320</v>
      </c>
      <c r="I44" s="73">
        <v>9577</v>
      </c>
      <c r="J44" s="73">
        <f t="shared" si="6"/>
        <v>19897</v>
      </c>
    </row>
    <row r="45" spans="1:10" s="84" customFormat="1" ht="18.75" customHeight="1">
      <c r="A45" s="89" t="s">
        <v>98</v>
      </c>
      <c r="B45" s="73">
        <v>31187</v>
      </c>
      <c r="C45" s="73">
        <v>35153</v>
      </c>
      <c r="D45" s="73">
        <f t="shared" si="4"/>
        <v>66340</v>
      </c>
      <c r="E45" s="73">
        <v>25543</v>
      </c>
      <c r="F45" s="73">
        <v>25407</v>
      </c>
      <c r="G45" s="73">
        <f t="shared" si="5"/>
        <v>50950</v>
      </c>
      <c r="H45" s="73">
        <v>9333</v>
      </c>
      <c r="I45" s="73">
        <v>9173</v>
      </c>
      <c r="J45" s="73">
        <f t="shared" si="6"/>
        <v>18506</v>
      </c>
    </row>
    <row r="46" spans="1:10" s="84" customFormat="1" ht="18.75" customHeight="1">
      <c r="A46" s="89" t="s">
        <v>99</v>
      </c>
      <c r="B46" s="73">
        <v>35232</v>
      </c>
      <c r="C46" s="73">
        <v>38594</v>
      </c>
      <c r="D46" s="73">
        <f t="shared" si="4"/>
        <v>73826</v>
      </c>
      <c r="E46" s="73">
        <v>29922</v>
      </c>
      <c r="F46" s="73">
        <v>29750</v>
      </c>
      <c r="G46" s="73">
        <f t="shared" si="5"/>
        <v>59672</v>
      </c>
      <c r="H46" s="73">
        <v>10714</v>
      </c>
      <c r="I46" s="73">
        <v>10442</v>
      </c>
      <c r="J46" s="73">
        <f t="shared" si="6"/>
        <v>21156</v>
      </c>
    </row>
    <row r="47" spans="1:10" s="84" customFormat="1" ht="18.75" customHeight="1">
      <c r="A47" s="89" t="s">
        <v>100</v>
      </c>
      <c r="B47" s="73">
        <v>42612</v>
      </c>
      <c r="C47" s="73">
        <v>49189</v>
      </c>
      <c r="D47" s="73">
        <f t="shared" si="4"/>
        <v>91801</v>
      </c>
      <c r="E47" s="73">
        <v>32712</v>
      </c>
      <c r="F47" s="73">
        <v>33803</v>
      </c>
      <c r="G47" s="73">
        <f t="shared" si="5"/>
        <v>66515</v>
      </c>
      <c r="H47" s="73">
        <v>11150</v>
      </c>
      <c r="I47" s="73">
        <v>11227</v>
      </c>
      <c r="J47" s="73">
        <f t="shared" si="6"/>
        <v>22377</v>
      </c>
    </row>
    <row r="48" spans="1:10" s="84" customFormat="1" ht="18.75" customHeight="1">
      <c r="A48" s="89" t="s">
        <v>101</v>
      </c>
      <c r="B48" s="73">
        <v>45032</v>
      </c>
      <c r="C48" s="73">
        <v>51927</v>
      </c>
      <c r="D48" s="73">
        <f t="shared" si="4"/>
        <v>96959</v>
      </c>
      <c r="E48" s="73">
        <v>32373</v>
      </c>
      <c r="F48" s="73">
        <v>34111</v>
      </c>
      <c r="G48" s="73">
        <f t="shared" si="5"/>
        <v>66484</v>
      </c>
      <c r="H48" s="73">
        <v>10771</v>
      </c>
      <c r="I48" s="73">
        <v>10956</v>
      </c>
      <c r="J48" s="73">
        <f t="shared" si="6"/>
        <v>21727</v>
      </c>
    </row>
    <row r="49" spans="1:10" s="84" customFormat="1" ht="18.75" customHeight="1">
      <c r="A49" s="89" t="s">
        <v>102</v>
      </c>
      <c r="B49" s="73">
        <v>45191</v>
      </c>
      <c r="C49" s="73">
        <v>50917</v>
      </c>
      <c r="D49" s="73">
        <f t="shared" si="4"/>
        <v>96108</v>
      </c>
      <c r="E49" s="73">
        <v>32903</v>
      </c>
      <c r="F49" s="73">
        <v>35781</v>
      </c>
      <c r="G49" s="73">
        <f t="shared" si="5"/>
        <v>68684</v>
      </c>
      <c r="H49" s="73">
        <v>11616</v>
      </c>
      <c r="I49" s="73">
        <v>12408</v>
      </c>
      <c r="J49" s="73">
        <f t="shared" si="6"/>
        <v>24024</v>
      </c>
    </row>
    <row r="50" spans="1:10" s="84" customFormat="1" ht="18.75" customHeight="1">
      <c r="A50" s="89" t="s">
        <v>103</v>
      </c>
      <c r="B50" s="73">
        <v>38006</v>
      </c>
      <c r="C50" s="73">
        <v>42749</v>
      </c>
      <c r="D50" s="73">
        <f t="shared" si="4"/>
        <v>80755</v>
      </c>
      <c r="E50" s="73">
        <v>30448</v>
      </c>
      <c r="F50" s="73">
        <v>33776</v>
      </c>
      <c r="G50" s="73">
        <f t="shared" si="5"/>
        <v>64224</v>
      </c>
      <c r="H50" s="73">
        <v>11591</v>
      </c>
      <c r="I50" s="73">
        <v>13039</v>
      </c>
      <c r="J50" s="73">
        <f t="shared" si="6"/>
        <v>24630</v>
      </c>
    </row>
    <row r="51" spans="1:10" s="84" customFormat="1" ht="18.75" customHeight="1">
      <c r="A51" s="89" t="s">
        <v>104</v>
      </c>
      <c r="B51" s="73">
        <v>28364</v>
      </c>
      <c r="C51" s="73">
        <v>33234</v>
      </c>
      <c r="D51" s="73">
        <f t="shared" si="4"/>
        <v>61598</v>
      </c>
      <c r="E51" s="73">
        <v>24479</v>
      </c>
      <c r="F51" s="73">
        <v>28053</v>
      </c>
      <c r="G51" s="73">
        <f t="shared" si="5"/>
        <v>52532</v>
      </c>
      <c r="H51" s="73">
        <v>9507</v>
      </c>
      <c r="I51" s="73">
        <v>11526</v>
      </c>
      <c r="J51" s="73">
        <f t="shared" si="6"/>
        <v>21033</v>
      </c>
    </row>
    <row r="52" spans="1:10" s="84" customFormat="1" ht="18.75" customHeight="1">
      <c r="A52" s="89" t="s">
        <v>105</v>
      </c>
      <c r="B52" s="73">
        <v>20713</v>
      </c>
      <c r="C52" s="73">
        <v>25051</v>
      </c>
      <c r="D52" s="73">
        <f t="shared" si="4"/>
        <v>45764</v>
      </c>
      <c r="E52" s="73">
        <v>19093</v>
      </c>
      <c r="F52" s="73">
        <v>22774</v>
      </c>
      <c r="G52" s="73">
        <f t="shared" si="5"/>
        <v>41867</v>
      </c>
      <c r="H52" s="73">
        <v>7762</v>
      </c>
      <c r="I52" s="73">
        <v>9536</v>
      </c>
      <c r="J52" s="73">
        <f t="shared" si="6"/>
        <v>17298</v>
      </c>
    </row>
    <row r="53" spans="1:10" s="84" customFormat="1" ht="18.75" customHeight="1">
      <c r="A53" s="89" t="s">
        <v>106</v>
      </c>
      <c r="B53" s="73">
        <v>14113</v>
      </c>
      <c r="C53" s="73">
        <v>17046</v>
      </c>
      <c r="D53" s="73">
        <f t="shared" si="4"/>
        <v>31159</v>
      </c>
      <c r="E53" s="73">
        <v>13132</v>
      </c>
      <c r="F53" s="73">
        <v>16230</v>
      </c>
      <c r="G53" s="73">
        <f t="shared" si="5"/>
        <v>29362</v>
      </c>
      <c r="H53" s="73">
        <v>5437</v>
      </c>
      <c r="I53" s="73">
        <v>6806</v>
      </c>
      <c r="J53" s="73">
        <f t="shared" si="6"/>
        <v>12243</v>
      </c>
    </row>
    <row r="54" spans="1:10" s="84" customFormat="1" ht="18.75" customHeight="1">
      <c r="A54" s="89" t="s">
        <v>107</v>
      </c>
      <c r="B54" s="73">
        <v>9885</v>
      </c>
      <c r="C54" s="73">
        <v>12155</v>
      </c>
      <c r="D54" s="73">
        <f t="shared" si="4"/>
        <v>22040</v>
      </c>
      <c r="E54" s="73">
        <v>10171</v>
      </c>
      <c r="F54" s="73">
        <v>13303</v>
      </c>
      <c r="G54" s="73">
        <f t="shared" si="5"/>
        <v>23474</v>
      </c>
      <c r="H54" s="73">
        <v>4185</v>
      </c>
      <c r="I54" s="73">
        <v>5489</v>
      </c>
      <c r="J54" s="73">
        <f t="shared" si="6"/>
        <v>9674</v>
      </c>
    </row>
    <row r="55" spans="1:10" s="84" customFormat="1" ht="18.75" customHeight="1">
      <c r="A55" s="89" t="s">
        <v>108</v>
      </c>
      <c r="B55" s="73">
        <v>7547</v>
      </c>
      <c r="C55" s="109">
        <v>9616</v>
      </c>
      <c r="D55" s="73">
        <f t="shared" si="4"/>
        <v>17163</v>
      </c>
      <c r="E55" s="73">
        <v>9072</v>
      </c>
      <c r="F55" s="73">
        <v>12158</v>
      </c>
      <c r="G55" s="73">
        <f t="shared" si="5"/>
        <v>21230</v>
      </c>
      <c r="H55" s="73">
        <v>3878</v>
      </c>
      <c r="I55" s="73">
        <v>5479</v>
      </c>
      <c r="J55" s="73">
        <f t="shared" si="6"/>
        <v>9357</v>
      </c>
    </row>
    <row r="56" spans="1:10" s="84" customFormat="1" ht="18.75" customHeight="1">
      <c r="A56" s="40" t="s">
        <v>109</v>
      </c>
      <c r="B56" s="73">
        <v>4337</v>
      </c>
      <c r="C56" s="73">
        <v>6148</v>
      </c>
      <c r="D56" s="73">
        <f t="shared" si="4"/>
        <v>10485</v>
      </c>
      <c r="E56" s="73">
        <v>6075</v>
      </c>
      <c r="F56" s="73">
        <v>8954</v>
      </c>
      <c r="G56" s="73">
        <f t="shared" si="5"/>
        <v>15029</v>
      </c>
      <c r="H56" s="73">
        <v>2547</v>
      </c>
      <c r="I56" s="73">
        <v>3949</v>
      </c>
      <c r="J56" s="73">
        <f t="shared" si="6"/>
        <v>6496</v>
      </c>
    </row>
    <row r="57" spans="1:10" s="84" customFormat="1" ht="18.75" customHeight="1">
      <c r="A57" s="40" t="s">
        <v>110</v>
      </c>
      <c r="B57" s="73">
        <v>2158</v>
      </c>
      <c r="C57" s="73">
        <v>3605</v>
      </c>
      <c r="D57" s="73">
        <f t="shared" si="4"/>
        <v>5763</v>
      </c>
      <c r="E57" s="73">
        <v>3479</v>
      </c>
      <c r="F57" s="73">
        <v>5739</v>
      </c>
      <c r="G57" s="73">
        <f t="shared" si="5"/>
        <v>9218</v>
      </c>
      <c r="H57" s="73">
        <v>1395</v>
      </c>
      <c r="I57" s="73">
        <v>2474</v>
      </c>
      <c r="J57" s="73">
        <f t="shared" si="6"/>
        <v>3869</v>
      </c>
    </row>
    <row r="58" spans="1:10" s="84" customFormat="1" ht="18.75" customHeight="1">
      <c r="A58" s="40" t="s">
        <v>111</v>
      </c>
      <c r="B58" s="73">
        <v>879</v>
      </c>
      <c r="C58" s="73">
        <v>1594</v>
      </c>
      <c r="D58" s="73">
        <f t="shared" si="4"/>
        <v>2473</v>
      </c>
      <c r="E58" s="73">
        <v>1451</v>
      </c>
      <c r="F58" s="73">
        <v>2739</v>
      </c>
      <c r="G58" s="73">
        <f t="shared" si="5"/>
        <v>4190</v>
      </c>
      <c r="H58" s="73">
        <v>591</v>
      </c>
      <c r="I58" s="73">
        <v>1133</v>
      </c>
      <c r="J58" s="73">
        <f t="shared" si="6"/>
        <v>1724</v>
      </c>
    </row>
    <row r="59" spans="1:10" s="84" customFormat="1" ht="18.75" customHeight="1">
      <c r="A59" s="40" t="s">
        <v>112</v>
      </c>
      <c r="B59" s="73">
        <v>296</v>
      </c>
      <c r="C59" s="73">
        <v>664</v>
      </c>
      <c r="D59" s="73">
        <f t="shared" si="4"/>
        <v>960</v>
      </c>
      <c r="E59" s="73">
        <v>470</v>
      </c>
      <c r="F59" s="73">
        <v>1024</v>
      </c>
      <c r="G59" s="73">
        <f t="shared" si="5"/>
        <v>1494</v>
      </c>
      <c r="H59" s="73">
        <v>182</v>
      </c>
      <c r="I59" s="73">
        <v>429</v>
      </c>
      <c r="J59" s="73">
        <f t="shared" si="6"/>
        <v>611</v>
      </c>
    </row>
    <row r="60" spans="1:10" s="84" customFormat="1" ht="18.75" customHeight="1">
      <c r="A60" s="40" t="s">
        <v>113</v>
      </c>
      <c r="B60" s="73">
        <v>94</v>
      </c>
      <c r="C60" s="73">
        <v>232</v>
      </c>
      <c r="D60" s="73">
        <f t="shared" si="4"/>
        <v>326</v>
      </c>
      <c r="E60" s="73">
        <v>151</v>
      </c>
      <c r="F60" s="73">
        <v>282</v>
      </c>
      <c r="G60" s="73">
        <f t="shared" si="5"/>
        <v>433</v>
      </c>
      <c r="H60" s="73">
        <v>34</v>
      </c>
      <c r="I60" s="73">
        <v>103</v>
      </c>
      <c r="J60" s="73">
        <f t="shared" si="6"/>
        <v>137</v>
      </c>
    </row>
    <row r="61" spans="1:10" s="84" customFormat="1" ht="18.75" customHeight="1">
      <c r="A61" s="40" t="s">
        <v>114</v>
      </c>
      <c r="B61" s="73">
        <v>67</v>
      </c>
      <c r="C61" s="73">
        <v>128</v>
      </c>
      <c r="D61" s="73">
        <f t="shared" si="4"/>
        <v>195</v>
      </c>
      <c r="E61" s="73">
        <v>171</v>
      </c>
      <c r="F61" s="73">
        <v>235</v>
      </c>
      <c r="G61" s="73">
        <f t="shared" si="5"/>
        <v>406</v>
      </c>
      <c r="H61" s="73">
        <v>8</v>
      </c>
      <c r="I61" s="73">
        <v>19</v>
      </c>
      <c r="J61" s="73">
        <f t="shared" si="6"/>
        <v>27</v>
      </c>
    </row>
    <row r="62" spans="1:10" s="84" customFormat="1" ht="18.75" customHeight="1">
      <c r="A62" s="40" t="s">
        <v>115</v>
      </c>
      <c r="B62" s="36">
        <f>B36+B41+B42+B43+B44+B45+B46+B47+B48+B49+B50+B51+B52+B53+B54+B55+B56+B57+B58+B59+B60+B61</f>
        <v>462308</v>
      </c>
      <c r="C62" s="36">
        <f aca="true" t="shared" si="7" ref="C62:J62">C36+C41+C42+C43+C44+C45+C46+C47+C48+C49+C50+C51+C52+C53+C54+C55+C56+C57+C58+C59+C60+C61</f>
        <v>508702</v>
      </c>
      <c r="D62" s="36">
        <f t="shared" si="7"/>
        <v>971010</v>
      </c>
      <c r="E62" s="36">
        <f t="shared" si="7"/>
        <v>376219</v>
      </c>
      <c r="F62" s="36">
        <f t="shared" si="7"/>
        <v>402408</v>
      </c>
      <c r="G62" s="36">
        <f t="shared" si="7"/>
        <v>778627</v>
      </c>
      <c r="H62" s="36">
        <f t="shared" si="7"/>
        <v>136895</v>
      </c>
      <c r="I62" s="36">
        <f t="shared" si="7"/>
        <v>147994</v>
      </c>
      <c r="J62" s="36">
        <f t="shared" si="7"/>
        <v>284889</v>
      </c>
    </row>
    <row r="63" spans="1:10" s="84" customFormat="1" ht="18.75" customHeight="1">
      <c r="A63" s="41" t="s">
        <v>132</v>
      </c>
      <c r="B63" s="102"/>
      <c r="C63" s="102"/>
      <c r="D63" s="102"/>
      <c r="E63" s="102"/>
      <c r="F63" s="102"/>
      <c r="G63" s="102"/>
      <c r="H63" s="102"/>
      <c r="I63" s="102"/>
      <c r="J63" s="102"/>
    </row>
    <row r="64" spans="1:10" s="84" customFormat="1" ht="18.75" customHeight="1">
      <c r="A64" s="41" t="s">
        <v>135</v>
      </c>
      <c r="B64" s="83"/>
      <c r="C64" s="83"/>
      <c r="D64" s="83"/>
      <c r="E64" s="83"/>
      <c r="F64" s="83"/>
      <c r="G64" s="83"/>
      <c r="H64" s="83"/>
      <c r="I64" s="83"/>
      <c r="J64" s="83"/>
    </row>
    <row r="65" spans="1:10" s="84" customFormat="1" ht="18.75" customHeight="1">
      <c r="A65" s="104"/>
      <c r="B65" s="87"/>
      <c r="C65" s="86" t="s">
        <v>117</v>
      </c>
      <c r="D65" s="88"/>
      <c r="E65" s="83"/>
      <c r="F65" s="83"/>
      <c r="G65" s="83"/>
      <c r="H65" s="83"/>
      <c r="I65" s="83"/>
      <c r="J65" s="83"/>
    </row>
    <row r="66" spans="1:10" s="84" customFormat="1" ht="18.75" customHeight="1">
      <c r="A66" s="105"/>
      <c r="B66" s="106" t="s">
        <v>1</v>
      </c>
      <c r="C66" s="90" t="s">
        <v>2</v>
      </c>
      <c r="D66" s="90" t="s">
        <v>3</v>
      </c>
      <c r="E66" s="83"/>
      <c r="F66" s="83"/>
      <c r="G66" s="83"/>
      <c r="H66" s="83"/>
      <c r="I66" s="83"/>
      <c r="J66" s="83"/>
    </row>
    <row r="67" spans="1:10" s="84" customFormat="1" ht="18.75" customHeight="1">
      <c r="A67" s="107">
        <v>0</v>
      </c>
      <c r="B67" s="73">
        <f aca="true" t="shared" si="8" ref="B67:B92">B5+E5+H5+B36+E36+H36</f>
        <v>52317</v>
      </c>
      <c r="C67" s="73">
        <f aca="true" t="shared" si="9" ref="C67:C92">C5+F5+I5+C36+F36+I36</f>
        <v>48749</v>
      </c>
      <c r="D67" s="73">
        <f>B67+C67</f>
        <v>101066</v>
      </c>
      <c r="E67" s="83"/>
      <c r="F67" s="83"/>
      <c r="G67" s="83"/>
      <c r="H67" s="83"/>
      <c r="I67" s="83"/>
      <c r="J67" s="83"/>
    </row>
    <row r="68" spans="1:10" s="84" customFormat="1" ht="18.75" customHeight="1">
      <c r="A68" s="89">
        <v>1</v>
      </c>
      <c r="B68" s="73">
        <f t="shared" si="8"/>
        <v>56146</v>
      </c>
      <c r="C68" s="73">
        <f t="shared" si="9"/>
        <v>52659</v>
      </c>
      <c r="D68" s="73">
        <f aca="true" t="shared" si="10" ref="D68:D92">B68+C68</f>
        <v>108805</v>
      </c>
      <c r="E68" s="83"/>
      <c r="F68" s="83"/>
      <c r="G68" s="83"/>
      <c r="H68" s="83"/>
      <c r="I68" s="83"/>
      <c r="J68" s="83"/>
    </row>
    <row r="69" spans="1:10" s="84" customFormat="1" ht="18.75" customHeight="1">
      <c r="A69" s="89">
        <v>2</v>
      </c>
      <c r="B69" s="73">
        <f t="shared" si="8"/>
        <v>57809</v>
      </c>
      <c r="C69" s="73">
        <f t="shared" si="9"/>
        <v>53840</v>
      </c>
      <c r="D69" s="73">
        <f t="shared" si="10"/>
        <v>111649</v>
      </c>
      <c r="E69" s="83"/>
      <c r="F69" s="83"/>
      <c r="G69" s="83"/>
      <c r="H69" s="83"/>
      <c r="I69" s="83"/>
      <c r="J69" s="83"/>
    </row>
    <row r="70" spans="1:10" s="84" customFormat="1" ht="18.75" customHeight="1">
      <c r="A70" s="89">
        <v>3</v>
      </c>
      <c r="B70" s="73">
        <f t="shared" si="8"/>
        <v>58677</v>
      </c>
      <c r="C70" s="73">
        <f t="shared" si="9"/>
        <v>54620</v>
      </c>
      <c r="D70" s="73">
        <f t="shared" si="10"/>
        <v>113297</v>
      </c>
      <c r="E70" s="83"/>
      <c r="F70" s="83"/>
      <c r="G70" s="83"/>
      <c r="H70" s="83"/>
      <c r="I70" s="83"/>
      <c r="J70" s="83"/>
    </row>
    <row r="71" spans="1:10" s="84" customFormat="1" ht="18.75" customHeight="1">
      <c r="A71" s="89">
        <v>4</v>
      </c>
      <c r="B71" s="73">
        <f t="shared" si="8"/>
        <v>59297.236768246774</v>
      </c>
      <c r="C71" s="73">
        <f t="shared" si="9"/>
        <v>55757</v>
      </c>
      <c r="D71" s="73">
        <f t="shared" si="10"/>
        <v>115054.23676824677</v>
      </c>
      <c r="E71" s="83"/>
      <c r="F71" s="83"/>
      <c r="G71" s="83"/>
      <c r="H71" s="83"/>
      <c r="I71" s="83"/>
      <c r="J71" s="83"/>
    </row>
    <row r="72" spans="1:10" s="84" customFormat="1" ht="18.75" customHeight="1">
      <c r="A72" s="108" t="s">
        <v>94</v>
      </c>
      <c r="B72" s="73">
        <f t="shared" si="8"/>
        <v>231929</v>
      </c>
      <c r="C72" s="73">
        <f t="shared" si="9"/>
        <v>216875.84372650823</v>
      </c>
      <c r="D72" s="73">
        <f t="shared" si="10"/>
        <v>448804.8437265082</v>
      </c>
      <c r="E72" s="83"/>
      <c r="F72" s="83"/>
      <c r="G72" s="83"/>
      <c r="H72" s="83"/>
      <c r="I72" s="83"/>
      <c r="J72" s="83"/>
    </row>
    <row r="73" spans="1:10" s="84" customFormat="1" ht="18.75" customHeight="1">
      <c r="A73" s="91" t="s">
        <v>95</v>
      </c>
      <c r="B73" s="73">
        <f t="shared" si="8"/>
        <v>308728</v>
      </c>
      <c r="C73" s="73">
        <f t="shared" si="9"/>
        <v>291847</v>
      </c>
      <c r="D73" s="73">
        <f t="shared" si="10"/>
        <v>600575</v>
      </c>
      <c r="E73" s="83"/>
      <c r="F73" s="83"/>
      <c r="G73" s="83"/>
      <c r="H73" s="83"/>
      <c r="I73" s="83"/>
      <c r="J73" s="83"/>
    </row>
    <row r="74" spans="1:10" s="84" customFormat="1" ht="18.75" customHeight="1">
      <c r="A74" s="92" t="s">
        <v>96</v>
      </c>
      <c r="B74" s="73">
        <f t="shared" si="8"/>
        <v>361164</v>
      </c>
      <c r="C74" s="73">
        <f t="shared" si="9"/>
        <v>344371</v>
      </c>
      <c r="D74" s="73">
        <f t="shared" si="10"/>
        <v>705535</v>
      </c>
      <c r="E74" s="83"/>
      <c r="F74" s="83"/>
      <c r="G74" s="83"/>
      <c r="H74" s="83"/>
      <c r="I74" s="83"/>
      <c r="J74" s="83"/>
    </row>
    <row r="75" spans="1:10" s="84" customFormat="1" ht="18.75" customHeight="1">
      <c r="A75" s="89" t="s">
        <v>97</v>
      </c>
      <c r="B75" s="73">
        <f t="shared" si="8"/>
        <v>367446</v>
      </c>
      <c r="C75" s="73">
        <f t="shared" si="9"/>
        <v>357219</v>
      </c>
      <c r="D75" s="73">
        <f t="shared" si="10"/>
        <v>724665</v>
      </c>
      <c r="E75" s="83"/>
      <c r="F75" s="83"/>
      <c r="G75" s="83"/>
      <c r="H75" s="83"/>
      <c r="I75" s="83"/>
      <c r="J75" s="83"/>
    </row>
    <row r="76" spans="1:10" s="84" customFormat="1" ht="18.75" customHeight="1">
      <c r="A76" s="89" t="s">
        <v>98</v>
      </c>
      <c r="B76" s="73">
        <f t="shared" si="8"/>
        <v>332514</v>
      </c>
      <c r="C76" s="73">
        <f t="shared" si="9"/>
        <v>331899</v>
      </c>
      <c r="D76" s="73">
        <f t="shared" si="10"/>
        <v>664413</v>
      </c>
      <c r="E76" s="83"/>
      <c r="F76" s="83"/>
      <c r="G76" s="83"/>
      <c r="H76" s="83"/>
      <c r="I76" s="83"/>
      <c r="J76" s="83"/>
    </row>
    <row r="77" spans="1:10" s="84" customFormat="1" ht="18.75" customHeight="1">
      <c r="A77" s="89" t="s">
        <v>99</v>
      </c>
      <c r="B77" s="73">
        <f t="shared" si="8"/>
        <v>371929</v>
      </c>
      <c r="C77" s="73">
        <f t="shared" si="9"/>
        <v>391202</v>
      </c>
      <c r="D77" s="73">
        <f t="shared" si="10"/>
        <v>763131</v>
      </c>
      <c r="E77" s="83"/>
      <c r="F77" s="83"/>
      <c r="G77" s="83"/>
      <c r="H77" s="83"/>
      <c r="I77" s="83"/>
      <c r="J77" s="83"/>
    </row>
    <row r="78" spans="1:10" s="84" customFormat="1" ht="18.75" customHeight="1">
      <c r="A78" s="89" t="s">
        <v>100</v>
      </c>
      <c r="B78" s="73">
        <f t="shared" si="8"/>
        <v>414237</v>
      </c>
      <c r="C78" s="73">
        <f t="shared" si="9"/>
        <v>458163</v>
      </c>
      <c r="D78" s="73">
        <f t="shared" si="10"/>
        <v>872400</v>
      </c>
      <c r="E78" s="83"/>
      <c r="F78" s="83"/>
      <c r="G78" s="83"/>
      <c r="H78" s="83"/>
      <c r="I78" s="83"/>
      <c r="J78" s="83"/>
    </row>
    <row r="79" spans="1:10" s="84" customFormat="1" ht="18.75" customHeight="1">
      <c r="A79" s="89" t="s">
        <v>101</v>
      </c>
      <c r="B79" s="73">
        <f t="shared" si="8"/>
        <v>415296</v>
      </c>
      <c r="C79" s="73">
        <f t="shared" si="9"/>
        <v>472515</v>
      </c>
      <c r="D79" s="73">
        <f t="shared" si="10"/>
        <v>887811</v>
      </c>
      <c r="E79" s="83"/>
      <c r="F79" s="83"/>
      <c r="G79" s="83"/>
      <c r="H79" s="83"/>
      <c r="I79" s="83"/>
      <c r="J79" s="83"/>
    </row>
    <row r="80" spans="1:10" s="84" customFormat="1" ht="18.75" customHeight="1">
      <c r="A80" s="89" t="s">
        <v>102</v>
      </c>
      <c r="B80" s="73">
        <f t="shared" si="8"/>
        <v>421960</v>
      </c>
      <c r="C80" s="73">
        <f t="shared" si="9"/>
        <v>482875</v>
      </c>
      <c r="D80" s="73">
        <f t="shared" si="10"/>
        <v>904835</v>
      </c>
      <c r="E80" s="83"/>
      <c r="F80" s="83"/>
      <c r="G80" s="83"/>
      <c r="H80" s="83"/>
      <c r="I80" s="83"/>
      <c r="J80" s="83"/>
    </row>
    <row r="81" spans="1:10" s="84" customFormat="1" ht="18.75" customHeight="1">
      <c r="A81" s="89" t="s">
        <v>103</v>
      </c>
      <c r="B81" s="73">
        <f t="shared" si="8"/>
        <v>396798</v>
      </c>
      <c r="C81" s="73">
        <f t="shared" si="9"/>
        <v>458035</v>
      </c>
      <c r="D81" s="73">
        <f t="shared" si="10"/>
        <v>854833</v>
      </c>
      <c r="E81" s="83"/>
      <c r="F81" s="83"/>
      <c r="G81" s="83"/>
      <c r="H81" s="83"/>
      <c r="I81" s="83"/>
      <c r="J81" s="83"/>
    </row>
    <row r="82" spans="1:10" s="84" customFormat="1" ht="18.75" customHeight="1">
      <c r="A82" s="89" t="s">
        <v>104</v>
      </c>
      <c r="B82" s="73">
        <f t="shared" si="8"/>
        <v>332772</v>
      </c>
      <c r="C82" s="73">
        <f t="shared" si="9"/>
        <v>390958</v>
      </c>
      <c r="D82" s="73">
        <f t="shared" si="10"/>
        <v>723730</v>
      </c>
      <c r="E82" s="83"/>
      <c r="F82" s="83"/>
      <c r="G82" s="83"/>
      <c r="H82" s="83"/>
      <c r="I82" s="83"/>
      <c r="J82" s="83"/>
    </row>
    <row r="83" spans="1:10" s="84" customFormat="1" ht="18.75" customHeight="1">
      <c r="A83" s="89" t="s">
        <v>105</v>
      </c>
      <c r="B83" s="73">
        <f t="shared" si="8"/>
        <v>256974</v>
      </c>
      <c r="C83" s="73">
        <f t="shared" si="9"/>
        <v>311445</v>
      </c>
      <c r="D83" s="73">
        <f t="shared" si="10"/>
        <v>568419</v>
      </c>
      <c r="E83" s="83"/>
      <c r="F83" s="83"/>
      <c r="G83" s="83"/>
      <c r="H83" s="83"/>
      <c r="I83" s="83"/>
      <c r="J83" s="83"/>
    </row>
    <row r="84" spans="1:10" s="84" customFormat="1" ht="18.75" customHeight="1">
      <c r="A84" s="89" t="s">
        <v>106</v>
      </c>
      <c r="B84" s="73">
        <f t="shared" si="8"/>
        <v>173829</v>
      </c>
      <c r="C84" s="73">
        <f t="shared" si="9"/>
        <v>215364</v>
      </c>
      <c r="D84" s="73">
        <f t="shared" si="10"/>
        <v>389193</v>
      </c>
      <c r="E84" s="83"/>
      <c r="F84" s="83"/>
      <c r="G84" s="83"/>
      <c r="H84" s="83"/>
      <c r="I84" s="83"/>
      <c r="J84" s="83"/>
    </row>
    <row r="85" spans="1:10" s="84" customFormat="1" ht="18.75" customHeight="1">
      <c r="A85" s="89" t="s">
        <v>107</v>
      </c>
      <c r="B85" s="73">
        <f t="shared" si="8"/>
        <v>119788</v>
      </c>
      <c r="C85" s="73">
        <f t="shared" si="9"/>
        <v>154600</v>
      </c>
      <c r="D85" s="73">
        <f t="shared" si="10"/>
        <v>274388</v>
      </c>
      <c r="E85" s="83"/>
      <c r="F85" s="83"/>
      <c r="G85" s="83"/>
      <c r="H85" s="83"/>
      <c r="I85" s="83"/>
      <c r="J85" s="83"/>
    </row>
    <row r="86" spans="1:10" s="84" customFormat="1" ht="18.75" customHeight="1">
      <c r="A86" s="89" t="s">
        <v>108</v>
      </c>
      <c r="B86" s="73">
        <f t="shared" si="8"/>
        <v>96349</v>
      </c>
      <c r="C86" s="73">
        <f t="shared" si="9"/>
        <v>129395</v>
      </c>
      <c r="D86" s="73">
        <f t="shared" si="10"/>
        <v>225744</v>
      </c>
      <c r="E86" s="83"/>
      <c r="F86" s="83"/>
      <c r="G86" s="83"/>
      <c r="H86" s="83"/>
      <c r="I86" s="83"/>
      <c r="J86" s="83"/>
    </row>
    <row r="87" spans="1:10" s="84" customFormat="1" ht="18.75" customHeight="1">
      <c r="A87" s="40" t="s">
        <v>109</v>
      </c>
      <c r="B87" s="73">
        <f t="shared" si="8"/>
        <v>59867</v>
      </c>
      <c r="C87" s="73">
        <f t="shared" si="9"/>
        <v>87709</v>
      </c>
      <c r="D87" s="73">
        <f t="shared" si="10"/>
        <v>147576</v>
      </c>
      <c r="E87" s="83"/>
      <c r="F87" s="83"/>
      <c r="G87" s="83"/>
      <c r="H87" s="83"/>
      <c r="I87" s="83"/>
      <c r="J87" s="83"/>
    </row>
    <row r="88" spans="1:10" s="84" customFormat="1" ht="18.75" customHeight="1">
      <c r="A88" s="40" t="s">
        <v>110</v>
      </c>
      <c r="B88" s="73">
        <f t="shared" si="8"/>
        <v>31061</v>
      </c>
      <c r="C88" s="73">
        <f t="shared" si="9"/>
        <v>52325</v>
      </c>
      <c r="D88" s="73">
        <f t="shared" si="10"/>
        <v>83386</v>
      </c>
      <c r="E88" s="83"/>
      <c r="F88" s="83"/>
      <c r="G88" s="83"/>
      <c r="H88" s="83"/>
      <c r="I88" s="83"/>
      <c r="J88" s="83"/>
    </row>
    <row r="89" spans="1:10" s="84" customFormat="1" ht="18.75" customHeight="1">
      <c r="A89" s="40" t="s">
        <v>111</v>
      </c>
      <c r="B89" s="73">
        <f t="shared" si="8"/>
        <v>13489</v>
      </c>
      <c r="C89" s="73">
        <f t="shared" si="9"/>
        <v>23652</v>
      </c>
      <c r="D89" s="73">
        <f t="shared" si="10"/>
        <v>37141</v>
      </c>
      <c r="E89" s="83"/>
      <c r="F89" s="83"/>
      <c r="G89" s="83"/>
      <c r="H89" s="83"/>
      <c r="I89" s="83"/>
      <c r="J89" s="83"/>
    </row>
    <row r="90" spans="1:10" s="84" customFormat="1" ht="18.75" customHeight="1">
      <c r="A90" s="40" t="s">
        <v>112</v>
      </c>
      <c r="B90" s="73">
        <f t="shared" si="8"/>
        <v>5204</v>
      </c>
      <c r="C90" s="73">
        <f t="shared" si="9"/>
        <v>9099</v>
      </c>
      <c r="D90" s="73">
        <f t="shared" si="10"/>
        <v>14303</v>
      </c>
      <c r="E90" s="83"/>
      <c r="F90" s="83"/>
      <c r="G90" s="83"/>
      <c r="H90" s="83"/>
      <c r="I90" s="83"/>
      <c r="J90" s="83"/>
    </row>
    <row r="91" spans="1:10" s="84" customFormat="1" ht="18.75" customHeight="1">
      <c r="A91" s="40" t="s">
        <v>113</v>
      </c>
      <c r="B91" s="73">
        <f t="shared" si="8"/>
        <v>2116</v>
      </c>
      <c r="C91" s="73">
        <f t="shared" si="9"/>
        <v>3038</v>
      </c>
      <c r="D91" s="73">
        <f t="shared" si="10"/>
        <v>5154</v>
      </c>
      <c r="E91" s="83"/>
      <c r="F91" s="83"/>
      <c r="G91" s="83"/>
      <c r="H91" s="83"/>
      <c r="I91" s="83"/>
      <c r="J91" s="83"/>
    </row>
    <row r="92" spans="1:10" s="84" customFormat="1" ht="18.75" customHeight="1">
      <c r="A92" s="40" t="s">
        <v>114</v>
      </c>
      <c r="B92" s="73">
        <f t="shared" si="8"/>
        <v>1784</v>
      </c>
      <c r="C92" s="73">
        <f t="shared" si="9"/>
        <v>2185</v>
      </c>
      <c r="D92" s="73">
        <f t="shared" si="10"/>
        <v>3969</v>
      </c>
      <c r="E92" s="83"/>
      <c r="F92" s="83"/>
      <c r="G92" s="83"/>
      <c r="H92" s="83"/>
      <c r="I92" s="83"/>
      <c r="J92" s="83"/>
    </row>
    <row r="93" spans="1:10" s="84" customFormat="1" ht="18.75" customHeight="1">
      <c r="A93" s="40" t="s">
        <v>115</v>
      </c>
      <c r="B93" s="73">
        <v>4767551</v>
      </c>
      <c r="C93" s="73">
        <f>C31+F31+I31+C62+F62+I62</f>
        <v>5233520.843726508</v>
      </c>
      <c r="D93" s="73">
        <f>SUM(B93:C93)</f>
        <v>10001071.843726508</v>
      </c>
      <c r="E93" s="83"/>
      <c r="F93" s="83"/>
      <c r="G93" s="83"/>
      <c r="H93" s="83"/>
      <c r="I93" s="83"/>
      <c r="J93" s="83"/>
    </row>
    <row r="94" spans="2:10" s="84" customFormat="1" ht="18.75" customHeight="1">
      <c r="B94" s="83"/>
      <c r="C94" s="83"/>
      <c r="D94" s="83"/>
      <c r="E94" s="83"/>
      <c r="F94" s="83"/>
      <c r="G94" s="83"/>
      <c r="H94" s="83"/>
      <c r="I94" s="83"/>
      <c r="J94" s="83"/>
    </row>
    <row r="95" spans="2:10" s="84" customFormat="1" ht="18.75" customHeight="1">
      <c r="B95" s="83"/>
      <c r="C95" s="83"/>
      <c r="D95" s="83"/>
      <c r="E95" s="83"/>
      <c r="F95" s="83"/>
      <c r="G95" s="83"/>
      <c r="H95" s="83"/>
      <c r="I95" s="83"/>
      <c r="J95" s="83"/>
    </row>
    <row r="96" s="5" customFormat="1" ht="24">
      <c r="A96" s="5" t="s">
        <v>91</v>
      </c>
    </row>
    <row r="97" s="5" customFormat="1" ht="24">
      <c r="A97" s="5" t="s">
        <v>90</v>
      </c>
    </row>
    <row r="98" s="5" customFormat="1" ht="24"/>
    <row r="99" s="5" customFormat="1" ht="24">
      <c r="A99" s="5" t="s">
        <v>161</v>
      </c>
    </row>
    <row r="100" spans="2:10" s="84" customFormat="1" ht="18.75" customHeight="1">
      <c r="B100" s="83"/>
      <c r="C100" s="83"/>
      <c r="D100" s="83"/>
      <c r="E100" s="83"/>
      <c r="F100" s="83"/>
      <c r="G100" s="83"/>
      <c r="H100" s="83"/>
      <c r="I100" s="83"/>
      <c r="J100" s="83"/>
    </row>
    <row r="101" spans="2:10" s="84" customFormat="1" ht="18.75" customHeight="1">
      <c r="B101" s="83"/>
      <c r="C101" s="83"/>
      <c r="D101" s="83"/>
      <c r="E101" s="83"/>
      <c r="F101" s="83"/>
      <c r="G101" s="83"/>
      <c r="H101" s="83"/>
      <c r="I101" s="83"/>
      <c r="J101" s="83"/>
    </row>
    <row r="102" spans="2:10" s="84" customFormat="1" ht="18.75" customHeight="1">
      <c r="B102" s="83"/>
      <c r="C102" s="83"/>
      <c r="D102" s="83"/>
      <c r="E102" s="83"/>
      <c r="F102" s="83"/>
      <c r="G102" s="83"/>
      <c r="H102" s="83"/>
      <c r="I102" s="83"/>
      <c r="J102" s="83"/>
    </row>
    <row r="103" spans="2:10" s="84" customFormat="1" ht="18.75" customHeight="1">
      <c r="B103" s="83"/>
      <c r="C103" s="83"/>
      <c r="D103" s="83"/>
      <c r="E103" s="83"/>
      <c r="F103" s="83"/>
      <c r="G103" s="83"/>
      <c r="H103" s="83"/>
      <c r="I103" s="83"/>
      <c r="J103" s="83"/>
    </row>
    <row r="104" spans="2:10" s="84" customFormat="1" ht="18.75" customHeight="1">
      <c r="B104" s="83"/>
      <c r="C104" s="83"/>
      <c r="D104" s="83"/>
      <c r="E104" s="83"/>
      <c r="F104" s="83"/>
      <c r="G104" s="83"/>
      <c r="H104" s="83"/>
      <c r="I104" s="83"/>
      <c r="J104" s="83"/>
    </row>
    <row r="105" spans="2:10" s="84" customFormat="1" ht="18.75" customHeight="1">
      <c r="B105" s="83"/>
      <c r="C105" s="83"/>
      <c r="D105" s="83"/>
      <c r="E105" s="83"/>
      <c r="F105" s="83"/>
      <c r="G105" s="83"/>
      <c r="H105" s="83"/>
      <c r="I105" s="83"/>
      <c r="J105" s="83"/>
    </row>
    <row r="106" spans="2:10" s="84" customFormat="1" ht="18.75" customHeight="1">
      <c r="B106" s="83"/>
      <c r="C106" s="83"/>
      <c r="D106" s="83"/>
      <c r="E106" s="83"/>
      <c r="F106" s="83"/>
      <c r="G106" s="83"/>
      <c r="H106" s="83"/>
      <c r="I106" s="83"/>
      <c r="J106" s="83"/>
    </row>
    <row r="107" spans="2:10" s="84" customFormat="1" ht="18.75" customHeight="1">
      <c r="B107" s="83"/>
      <c r="C107" s="83"/>
      <c r="D107" s="83"/>
      <c r="E107" s="83"/>
      <c r="F107" s="83"/>
      <c r="G107" s="83"/>
      <c r="H107" s="83"/>
      <c r="I107" s="83"/>
      <c r="J107" s="83"/>
    </row>
    <row r="108" spans="2:10" s="84" customFormat="1" ht="18.75" customHeight="1">
      <c r="B108" s="83"/>
      <c r="C108" s="83"/>
      <c r="D108" s="83"/>
      <c r="E108" s="83"/>
      <c r="F108" s="83"/>
      <c r="G108" s="83"/>
      <c r="H108" s="83"/>
      <c r="I108" s="83"/>
      <c r="J108" s="83"/>
    </row>
    <row r="109" spans="2:10" s="84" customFormat="1" ht="18.75" customHeight="1">
      <c r="B109" s="83"/>
      <c r="C109" s="83"/>
      <c r="D109" s="83"/>
      <c r="E109" s="83"/>
      <c r="F109" s="83"/>
      <c r="G109" s="83"/>
      <c r="H109" s="83"/>
      <c r="I109" s="83"/>
      <c r="J109" s="83"/>
    </row>
    <row r="110" spans="2:10" s="84" customFormat="1" ht="18.75" customHeight="1">
      <c r="B110" s="83"/>
      <c r="C110" s="83"/>
      <c r="D110" s="83"/>
      <c r="E110" s="83"/>
      <c r="F110" s="83"/>
      <c r="G110" s="83"/>
      <c r="H110" s="83"/>
      <c r="I110" s="83"/>
      <c r="J110" s="83"/>
    </row>
    <row r="111" spans="2:10" s="84" customFormat="1" ht="18.75" customHeight="1">
      <c r="B111" s="83"/>
      <c r="C111" s="83"/>
      <c r="D111" s="83"/>
      <c r="E111" s="83"/>
      <c r="F111" s="83"/>
      <c r="G111" s="83"/>
      <c r="H111" s="83"/>
      <c r="I111" s="83"/>
      <c r="J111" s="83"/>
    </row>
    <row r="112" spans="2:10" s="84" customFormat="1" ht="18.75" customHeight="1">
      <c r="B112" s="83"/>
      <c r="C112" s="83"/>
      <c r="D112" s="83"/>
      <c r="E112" s="83"/>
      <c r="F112" s="83"/>
      <c r="G112" s="83"/>
      <c r="H112" s="83"/>
      <c r="I112" s="83"/>
      <c r="J112" s="83"/>
    </row>
    <row r="113" spans="2:10" s="84" customFormat="1" ht="18.75" customHeight="1">
      <c r="B113" s="83"/>
      <c r="C113" s="83"/>
      <c r="D113" s="83"/>
      <c r="E113" s="83"/>
      <c r="F113" s="83"/>
      <c r="G113" s="83"/>
      <c r="H113" s="83"/>
      <c r="I113" s="83"/>
      <c r="J113" s="83"/>
    </row>
    <row r="114" spans="2:10" s="84" customFormat="1" ht="18.75" customHeight="1">
      <c r="B114" s="83"/>
      <c r="C114" s="83"/>
      <c r="D114" s="83"/>
      <c r="E114" s="83"/>
      <c r="F114" s="83"/>
      <c r="G114" s="83"/>
      <c r="H114" s="83"/>
      <c r="I114" s="83"/>
      <c r="J114" s="83"/>
    </row>
    <row r="115" spans="2:10" s="84" customFormat="1" ht="18.75" customHeight="1">
      <c r="B115" s="83"/>
      <c r="C115" s="83"/>
      <c r="D115" s="83"/>
      <c r="E115" s="83"/>
      <c r="F115" s="83"/>
      <c r="G115" s="83"/>
      <c r="H115" s="83"/>
      <c r="I115" s="83"/>
      <c r="J115" s="83"/>
    </row>
    <row r="116" spans="2:10" s="84" customFormat="1" ht="18.75" customHeight="1">
      <c r="B116" s="83"/>
      <c r="C116" s="83"/>
      <c r="D116" s="83"/>
      <c r="E116" s="83"/>
      <c r="F116" s="83"/>
      <c r="G116" s="83"/>
      <c r="H116" s="83"/>
      <c r="I116" s="83"/>
      <c r="J116" s="83"/>
    </row>
    <row r="117" spans="2:10" s="84" customFormat="1" ht="18.75" customHeight="1">
      <c r="B117" s="83"/>
      <c r="C117" s="83"/>
      <c r="D117" s="83"/>
      <c r="E117" s="83"/>
      <c r="F117" s="83"/>
      <c r="G117" s="83"/>
      <c r="H117" s="83"/>
      <c r="I117" s="83"/>
      <c r="J117" s="83"/>
    </row>
    <row r="118" spans="2:10" s="84" customFormat="1" ht="18.75" customHeight="1">
      <c r="B118" s="83"/>
      <c r="C118" s="83"/>
      <c r="D118" s="83"/>
      <c r="E118" s="83"/>
      <c r="F118" s="83"/>
      <c r="G118" s="83"/>
      <c r="H118" s="83"/>
      <c r="I118" s="83"/>
      <c r="J118" s="83"/>
    </row>
    <row r="119" spans="2:10" s="84" customFormat="1" ht="18.75" customHeight="1">
      <c r="B119" s="83"/>
      <c r="C119" s="83"/>
      <c r="D119" s="83"/>
      <c r="E119" s="83"/>
      <c r="F119" s="83"/>
      <c r="G119" s="83"/>
      <c r="H119" s="83"/>
      <c r="I119" s="83"/>
      <c r="J119" s="83"/>
    </row>
    <row r="120" spans="2:10" s="84" customFormat="1" ht="18.75" customHeight="1">
      <c r="B120" s="83"/>
      <c r="C120" s="83"/>
      <c r="D120" s="83"/>
      <c r="E120" s="83"/>
      <c r="F120" s="83"/>
      <c r="G120" s="83"/>
      <c r="H120" s="83"/>
      <c r="I120" s="83"/>
      <c r="J120" s="83"/>
    </row>
    <row r="121" spans="2:10" s="84" customFormat="1" ht="18.75" customHeight="1">
      <c r="B121" s="83"/>
      <c r="C121" s="83"/>
      <c r="D121" s="83"/>
      <c r="E121" s="83"/>
      <c r="F121" s="83"/>
      <c r="G121" s="83"/>
      <c r="H121" s="83"/>
      <c r="I121" s="83"/>
      <c r="J121" s="83"/>
    </row>
    <row r="122" spans="2:10" s="84" customFormat="1" ht="18.75" customHeight="1">
      <c r="B122" s="83"/>
      <c r="C122" s="83"/>
      <c r="D122" s="83"/>
      <c r="E122" s="83"/>
      <c r="F122" s="83"/>
      <c r="G122" s="83"/>
      <c r="H122" s="83"/>
      <c r="I122" s="83"/>
      <c r="J122" s="83"/>
    </row>
    <row r="123" spans="2:10" s="84" customFormat="1" ht="18.75" customHeight="1">
      <c r="B123" s="83"/>
      <c r="C123" s="83"/>
      <c r="D123" s="83"/>
      <c r="E123" s="83"/>
      <c r="F123" s="83"/>
      <c r="G123" s="83"/>
      <c r="H123" s="83"/>
      <c r="I123" s="83"/>
      <c r="J123" s="83"/>
    </row>
    <row r="124" spans="2:10" s="84" customFormat="1" ht="18.75" customHeight="1">
      <c r="B124" s="83"/>
      <c r="C124" s="83"/>
      <c r="D124" s="83"/>
      <c r="E124" s="83"/>
      <c r="F124" s="83"/>
      <c r="G124" s="83"/>
      <c r="H124" s="83"/>
      <c r="I124" s="83"/>
      <c r="J124" s="83"/>
    </row>
    <row r="125" spans="2:10" s="84" customFormat="1" ht="18.75" customHeight="1">
      <c r="B125" s="83"/>
      <c r="C125" s="83"/>
      <c r="D125" s="83"/>
      <c r="E125" s="83"/>
      <c r="F125" s="83"/>
      <c r="G125" s="83"/>
      <c r="H125" s="83"/>
      <c r="I125" s="83"/>
      <c r="J125" s="83"/>
    </row>
    <row r="126" spans="2:10" s="84" customFormat="1" ht="18.75" customHeight="1">
      <c r="B126" s="83"/>
      <c r="C126" s="83"/>
      <c r="D126" s="83"/>
      <c r="E126" s="83"/>
      <c r="F126" s="83"/>
      <c r="G126" s="83"/>
      <c r="H126" s="83"/>
      <c r="I126" s="83"/>
      <c r="J126" s="83"/>
    </row>
    <row r="127" spans="2:10" s="84" customFormat="1" ht="18.75" customHeight="1">
      <c r="B127" s="83"/>
      <c r="C127" s="83"/>
      <c r="D127" s="83"/>
      <c r="E127" s="83"/>
      <c r="F127" s="83"/>
      <c r="G127" s="83"/>
      <c r="H127" s="83"/>
      <c r="I127" s="83"/>
      <c r="J127" s="83"/>
    </row>
    <row r="128" spans="2:10" s="84" customFormat="1" ht="18.75" customHeight="1">
      <c r="B128" s="83"/>
      <c r="C128" s="83"/>
      <c r="D128" s="83"/>
      <c r="E128" s="83"/>
      <c r="F128" s="83"/>
      <c r="G128" s="83"/>
      <c r="H128" s="83"/>
      <c r="I128" s="83"/>
      <c r="J128" s="83"/>
    </row>
    <row r="129" spans="2:10" s="84" customFormat="1" ht="18.75" customHeight="1">
      <c r="B129" s="83"/>
      <c r="C129" s="83"/>
      <c r="D129" s="83"/>
      <c r="E129" s="83"/>
      <c r="F129" s="83"/>
      <c r="G129" s="83"/>
      <c r="H129" s="83"/>
      <c r="I129" s="83"/>
      <c r="J129" s="83"/>
    </row>
    <row r="130" spans="2:10" s="84" customFormat="1" ht="18.75" customHeight="1">
      <c r="B130" s="83"/>
      <c r="C130" s="83"/>
      <c r="D130" s="83"/>
      <c r="E130" s="83"/>
      <c r="F130" s="83"/>
      <c r="G130" s="83"/>
      <c r="H130" s="83"/>
      <c r="I130" s="83"/>
      <c r="J130" s="83"/>
    </row>
    <row r="131" spans="2:10" s="84" customFormat="1" ht="18.75" customHeight="1">
      <c r="B131" s="83"/>
      <c r="C131" s="83"/>
      <c r="D131" s="83"/>
      <c r="E131" s="83"/>
      <c r="F131" s="83"/>
      <c r="G131" s="83"/>
      <c r="H131" s="83"/>
      <c r="I131" s="83"/>
      <c r="J131" s="83"/>
    </row>
    <row r="132" spans="2:10" s="84" customFormat="1" ht="18.75" customHeight="1">
      <c r="B132" s="83"/>
      <c r="C132" s="83"/>
      <c r="D132" s="83"/>
      <c r="E132" s="83"/>
      <c r="F132" s="83"/>
      <c r="G132" s="83"/>
      <c r="H132" s="83"/>
      <c r="I132" s="83"/>
      <c r="J132" s="83"/>
    </row>
    <row r="133" spans="2:10" s="84" customFormat="1" ht="18.75" customHeight="1">
      <c r="B133" s="83"/>
      <c r="C133" s="83"/>
      <c r="D133" s="83"/>
      <c r="E133" s="83"/>
      <c r="F133" s="83"/>
      <c r="G133" s="83"/>
      <c r="H133" s="83"/>
      <c r="I133" s="83"/>
      <c r="J133" s="83"/>
    </row>
    <row r="134" spans="2:10" s="84" customFormat="1" ht="18.75" customHeight="1">
      <c r="B134" s="83"/>
      <c r="C134" s="83"/>
      <c r="D134" s="83"/>
      <c r="E134" s="83"/>
      <c r="F134" s="83"/>
      <c r="G134" s="83"/>
      <c r="H134" s="83"/>
      <c r="I134" s="83"/>
      <c r="J134" s="83"/>
    </row>
    <row r="135" spans="2:10" s="84" customFormat="1" ht="18.75" customHeight="1">
      <c r="B135" s="83"/>
      <c r="C135" s="83"/>
      <c r="D135" s="83"/>
      <c r="E135" s="83"/>
      <c r="F135" s="83"/>
      <c r="G135" s="83"/>
      <c r="H135" s="83"/>
      <c r="I135" s="83"/>
      <c r="J135" s="83"/>
    </row>
    <row r="136" spans="2:10" s="84" customFormat="1" ht="18.75" customHeight="1">
      <c r="B136" s="83"/>
      <c r="C136" s="83"/>
      <c r="D136" s="83"/>
      <c r="E136" s="83"/>
      <c r="F136" s="83"/>
      <c r="G136" s="83"/>
      <c r="H136" s="83"/>
      <c r="I136" s="83"/>
      <c r="J136" s="83"/>
    </row>
    <row r="137" spans="2:10" s="84" customFormat="1" ht="18.75" customHeight="1">
      <c r="B137" s="83"/>
      <c r="C137" s="83"/>
      <c r="D137" s="83"/>
      <c r="E137" s="83"/>
      <c r="F137" s="83"/>
      <c r="G137" s="83"/>
      <c r="H137" s="83"/>
      <c r="I137" s="83"/>
      <c r="J137" s="83"/>
    </row>
    <row r="138" spans="2:10" s="84" customFormat="1" ht="18.75" customHeight="1">
      <c r="B138" s="83"/>
      <c r="C138" s="83"/>
      <c r="D138" s="83"/>
      <c r="E138" s="83"/>
      <c r="F138" s="83"/>
      <c r="G138" s="83"/>
      <c r="H138" s="83"/>
      <c r="I138" s="83"/>
      <c r="J138" s="83"/>
    </row>
    <row r="139" spans="2:10" s="84" customFormat="1" ht="18.75" customHeight="1">
      <c r="B139" s="83"/>
      <c r="C139" s="83"/>
      <c r="D139" s="83"/>
      <c r="E139" s="83"/>
      <c r="F139" s="83"/>
      <c r="G139" s="83"/>
      <c r="H139" s="83"/>
      <c r="I139" s="83"/>
      <c r="J139" s="83"/>
    </row>
    <row r="140" spans="2:10" s="84" customFormat="1" ht="18.75" customHeight="1">
      <c r="B140" s="83"/>
      <c r="C140" s="83"/>
      <c r="D140" s="83"/>
      <c r="E140" s="83"/>
      <c r="F140" s="83"/>
      <c r="G140" s="83"/>
      <c r="H140" s="83"/>
      <c r="I140" s="83"/>
      <c r="J140" s="83"/>
    </row>
    <row r="141" spans="2:10" s="84" customFormat="1" ht="18.75" customHeight="1">
      <c r="B141" s="83"/>
      <c r="C141" s="83"/>
      <c r="D141" s="83"/>
      <c r="E141" s="83"/>
      <c r="F141" s="83"/>
      <c r="G141" s="83"/>
      <c r="H141" s="83"/>
      <c r="I141" s="83"/>
      <c r="J141" s="83"/>
    </row>
    <row r="142" spans="2:10" s="84" customFormat="1" ht="18.75" customHeight="1">
      <c r="B142" s="83"/>
      <c r="C142" s="83"/>
      <c r="D142" s="83"/>
      <c r="E142" s="83"/>
      <c r="F142" s="83"/>
      <c r="G142" s="83"/>
      <c r="H142" s="83"/>
      <c r="I142" s="83"/>
      <c r="J142" s="83"/>
    </row>
    <row r="143" spans="2:10" s="84" customFormat="1" ht="18.75" customHeight="1">
      <c r="B143" s="83"/>
      <c r="C143" s="83"/>
      <c r="D143" s="83"/>
      <c r="E143" s="83"/>
      <c r="F143" s="83"/>
      <c r="G143" s="83"/>
      <c r="H143" s="83"/>
      <c r="I143" s="83"/>
      <c r="J143" s="83"/>
    </row>
    <row r="144" spans="2:10" s="84" customFormat="1" ht="18.75" customHeight="1">
      <c r="B144" s="83"/>
      <c r="C144" s="83"/>
      <c r="D144" s="83"/>
      <c r="E144" s="83"/>
      <c r="F144" s="83"/>
      <c r="G144" s="83"/>
      <c r="H144" s="83"/>
      <c r="I144" s="83"/>
      <c r="J144" s="83"/>
    </row>
    <row r="145" spans="2:10" s="84" customFormat="1" ht="18.75" customHeight="1">
      <c r="B145" s="83"/>
      <c r="C145" s="83"/>
      <c r="D145" s="83"/>
      <c r="E145" s="83"/>
      <c r="F145" s="83"/>
      <c r="G145" s="83"/>
      <c r="H145" s="83"/>
      <c r="I145" s="83"/>
      <c r="J145" s="83"/>
    </row>
  </sheetData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9"/>
  <sheetViews>
    <sheetView workbookViewId="0" topLeftCell="A1">
      <selection activeCell="H92" sqref="H92"/>
    </sheetView>
  </sheetViews>
  <sheetFormatPr defaultColWidth="9.140625" defaultRowHeight="18.75" customHeight="1"/>
  <cols>
    <col min="1" max="1" width="12.140625" style="0" customWidth="1"/>
    <col min="2" max="6" width="12.140625" style="42" customWidth="1"/>
    <col min="7" max="7" width="13.421875" style="42" customWidth="1"/>
    <col min="8" max="8" width="14.28125" style="42" customWidth="1"/>
    <col min="9" max="9" width="13.57421875" style="42" customWidth="1"/>
    <col min="10" max="10" width="13.00390625" style="42" customWidth="1"/>
    <col min="11" max="16384" width="12.140625" style="0" customWidth="1"/>
  </cols>
  <sheetData>
    <row r="1" ht="18.75" customHeight="1">
      <c r="A1" s="6" t="s">
        <v>136</v>
      </c>
    </row>
    <row r="2" ht="18.75" customHeight="1">
      <c r="A2" s="6" t="s">
        <v>137</v>
      </c>
    </row>
    <row r="3" spans="2:10" ht="18.75" customHeight="1">
      <c r="B3" s="43"/>
      <c r="C3" s="44" t="s">
        <v>46</v>
      </c>
      <c r="D3" s="45"/>
      <c r="E3" s="43"/>
      <c r="F3" s="44" t="s">
        <v>47</v>
      </c>
      <c r="G3" s="45"/>
      <c r="H3" s="43"/>
      <c r="I3" s="44" t="s">
        <v>48</v>
      </c>
      <c r="J3" s="46"/>
    </row>
    <row r="4" spans="1:10" ht="18.75" customHeight="1">
      <c r="A4" s="47" t="s">
        <v>93</v>
      </c>
      <c r="B4" s="48" t="s">
        <v>1</v>
      </c>
      <c r="C4" s="48" t="s">
        <v>2</v>
      </c>
      <c r="D4" s="48" t="s">
        <v>3</v>
      </c>
      <c r="E4" s="48" t="s">
        <v>1</v>
      </c>
      <c r="F4" s="48" t="s">
        <v>2</v>
      </c>
      <c r="G4" s="48" t="s">
        <v>3</v>
      </c>
      <c r="H4" s="48" t="s">
        <v>1</v>
      </c>
      <c r="I4" s="48" t="s">
        <v>2</v>
      </c>
      <c r="J4" s="48" t="s">
        <v>3</v>
      </c>
    </row>
    <row r="5" spans="1:10" ht="18.75" customHeight="1">
      <c r="A5" s="47">
        <v>0</v>
      </c>
      <c r="B5" s="49">
        <v>4182</v>
      </c>
      <c r="C5" s="49">
        <v>3907</v>
      </c>
      <c r="D5" s="49">
        <f aca="true" t="shared" si="0" ref="D5:D30">SUM(B5:C5)</f>
        <v>8089</v>
      </c>
      <c r="E5" s="49">
        <v>1152</v>
      </c>
      <c r="F5" s="50">
        <v>1049</v>
      </c>
      <c r="G5" s="49">
        <f aca="true" t="shared" si="1" ref="G5:G30">SUM(E5:F5)</f>
        <v>2201</v>
      </c>
      <c r="H5" s="49">
        <v>1785</v>
      </c>
      <c r="I5" s="49">
        <v>1636</v>
      </c>
      <c r="J5" s="49">
        <f aca="true" t="shared" si="2" ref="J5:J30">SUM(H5:I5)</f>
        <v>3421</v>
      </c>
    </row>
    <row r="6" spans="1:10" ht="18.75" customHeight="1">
      <c r="A6" s="32">
        <v>1</v>
      </c>
      <c r="B6" s="49">
        <v>4432</v>
      </c>
      <c r="C6" s="49">
        <v>4073</v>
      </c>
      <c r="D6" s="49">
        <f>SUM(B6:C6)</f>
        <v>8505</v>
      </c>
      <c r="E6" s="49">
        <v>1190</v>
      </c>
      <c r="F6" s="50">
        <v>1098</v>
      </c>
      <c r="G6" s="49">
        <f>SUM(E6:F6)</f>
        <v>2288</v>
      </c>
      <c r="H6" s="49">
        <v>1828</v>
      </c>
      <c r="I6" s="49">
        <v>1727</v>
      </c>
      <c r="J6" s="49">
        <f>SUM(H6:I6)</f>
        <v>3555</v>
      </c>
    </row>
    <row r="7" spans="1:10" ht="18.75" customHeight="1">
      <c r="A7" s="32">
        <v>2</v>
      </c>
      <c r="B7" s="49">
        <v>4589</v>
      </c>
      <c r="C7" s="49">
        <v>4127</v>
      </c>
      <c r="D7" s="49">
        <f>SUM(B7:C7)</f>
        <v>8716</v>
      </c>
      <c r="E7" s="49">
        <v>1187</v>
      </c>
      <c r="F7" s="50">
        <v>1132</v>
      </c>
      <c r="G7" s="49">
        <f>SUM(E7:F7)</f>
        <v>2319</v>
      </c>
      <c r="H7" s="49">
        <v>1860</v>
      </c>
      <c r="I7" s="49">
        <v>1734</v>
      </c>
      <c r="J7" s="49">
        <f>SUM(H7:I7)</f>
        <v>3594</v>
      </c>
    </row>
    <row r="8" spans="1:10" ht="18.75" customHeight="1">
      <c r="A8" s="32">
        <v>3</v>
      </c>
      <c r="B8" s="49">
        <v>4566</v>
      </c>
      <c r="C8" s="49">
        <v>4220</v>
      </c>
      <c r="D8" s="49">
        <f>SUM(B8:C8)</f>
        <v>8786</v>
      </c>
      <c r="E8" s="49">
        <v>1191</v>
      </c>
      <c r="F8" s="50">
        <v>1140</v>
      </c>
      <c r="G8" s="49">
        <f>SUM(E8:F8)</f>
        <v>2331</v>
      </c>
      <c r="H8" s="49">
        <v>1920</v>
      </c>
      <c r="I8" s="49">
        <v>1825</v>
      </c>
      <c r="J8" s="49">
        <f>SUM(H8:I8)</f>
        <v>3745</v>
      </c>
    </row>
    <row r="9" spans="1:10" ht="18.75" customHeight="1">
      <c r="A9" s="32">
        <v>4</v>
      </c>
      <c r="B9" s="49">
        <v>4576</v>
      </c>
      <c r="C9" s="49">
        <v>4313</v>
      </c>
      <c r="D9" s="49">
        <f>SUM(B9:C9)</f>
        <v>8889</v>
      </c>
      <c r="E9" s="49">
        <v>1172</v>
      </c>
      <c r="F9" s="50">
        <v>1141</v>
      </c>
      <c r="G9" s="49">
        <f>SUM(E9:F9)</f>
        <v>2313</v>
      </c>
      <c r="H9" s="49">
        <v>1887</v>
      </c>
      <c r="I9" s="49">
        <v>1832.9849271188466</v>
      </c>
      <c r="J9" s="49">
        <f>SUM(H9:I9)</f>
        <v>3719.984927118847</v>
      </c>
    </row>
    <row r="10" spans="1:10" ht="18.75" customHeight="1">
      <c r="A10" s="51" t="s">
        <v>94</v>
      </c>
      <c r="B10" s="49">
        <v>18163</v>
      </c>
      <c r="C10" s="49">
        <v>16733</v>
      </c>
      <c r="D10" s="49">
        <f t="shared" si="0"/>
        <v>34896</v>
      </c>
      <c r="E10" s="49">
        <v>4740</v>
      </c>
      <c r="F10" s="50">
        <v>4511</v>
      </c>
      <c r="G10" s="49">
        <f t="shared" si="1"/>
        <v>9251</v>
      </c>
      <c r="H10" s="49">
        <v>7495</v>
      </c>
      <c r="I10" s="49">
        <v>7119</v>
      </c>
      <c r="J10" s="49">
        <f t="shared" si="2"/>
        <v>14614</v>
      </c>
    </row>
    <row r="11" spans="1:10" ht="18.75" customHeight="1">
      <c r="A11" s="51" t="s">
        <v>95</v>
      </c>
      <c r="B11" s="49">
        <v>22974</v>
      </c>
      <c r="C11" s="49">
        <v>21497</v>
      </c>
      <c r="D11" s="49">
        <f t="shared" si="0"/>
        <v>44471</v>
      </c>
      <c r="E11" s="49">
        <v>5809</v>
      </c>
      <c r="F11" s="50">
        <v>5707</v>
      </c>
      <c r="G11" s="49">
        <f t="shared" si="1"/>
        <v>11516</v>
      </c>
      <c r="H11" s="49">
        <v>9231</v>
      </c>
      <c r="I11" s="49">
        <v>8777</v>
      </c>
      <c r="J11" s="49">
        <f t="shared" si="2"/>
        <v>18008</v>
      </c>
    </row>
    <row r="12" spans="1:10" ht="18.75" customHeight="1">
      <c r="A12" s="52" t="s">
        <v>96</v>
      </c>
      <c r="B12" s="49">
        <v>26572</v>
      </c>
      <c r="C12" s="49">
        <v>24553</v>
      </c>
      <c r="D12" s="49">
        <f t="shared" si="0"/>
        <v>51125</v>
      </c>
      <c r="E12" s="49">
        <v>6893</v>
      </c>
      <c r="F12" s="50">
        <v>6372</v>
      </c>
      <c r="G12" s="49">
        <f t="shared" si="1"/>
        <v>13265</v>
      </c>
      <c r="H12" s="49">
        <v>10849</v>
      </c>
      <c r="I12" s="49">
        <v>10056</v>
      </c>
      <c r="J12" s="49">
        <f t="shared" si="2"/>
        <v>20905</v>
      </c>
    </row>
    <row r="13" spans="1:10" ht="18.75" customHeight="1">
      <c r="A13" s="47" t="s">
        <v>97</v>
      </c>
      <c r="B13" s="49">
        <v>27737</v>
      </c>
      <c r="C13" s="49">
        <v>25824</v>
      </c>
      <c r="D13" s="49">
        <f t="shared" si="0"/>
        <v>53561</v>
      </c>
      <c r="E13" s="49">
        <v>7360</v>
      </c>
      <c r="F13" s="50">
        <v>6809</v>
      </c>
      <c r="G13" s="49">
        <f t="shared" si="1"/>
        <v>14169</v>
      </c>
      <c r="H13" s="49">
        <v>11952</v>
      </c>
      <c r="I13" s="49">
        <v>11208</v>
      </c>
      <c r="J13" s="49">
        <f t="shared" si="2"/>
        <v>23160</v>
      </c>
    </row>
    <row r="14" spans="1:10" ht="18.75" customHeight="1">
      <c r="A14" s="47" t="s">
        <v>98</v>
      </c>
      <c r="B14" s="49">
        <v>37252</v>
      </c>
      <c r="C14" s="49">
        <v>25452</v>
      </c>
      <c r="D14" s="49">
        <f t="shared" si="0"/>
        <v>62704</v>
      </c>
      <c r="E14" s="49">
        <v>6894</v>
      </c>
      <c r="F14" s="50">
        <v>6856</v>
      </c>
      <c r="G14" s="49">
        <f t="shared" si="1"/>
        <v>13750</v>
      </c>
      <c r="H14" s="49">
        <v>10528</v>
      </c>
      <c r="I14" s="49">
        <v>10680</v>
      </c>
      <c r="J14" s="49">
        <f t="shared" si="2"/>
        <v>21208</v>
      </c>
    </row>
    <row r="15" spans="1:10" ht="18.75" customHeight="1">
      <c r="A15" s="47" t="s">
        <v>99</v>
      </c>
      <c r="B15" s="49">
        <v>29936</v>
      </c>
      <c r="C15" s="49">
        <v>27882</v>
      </c>
      <c r="D15" s="49">
        <f t="shared" si="0"/>
        <v>57818</v>
      </c>
      <c r="E15" s="49">
        <v>8035</v>
      </c>
      <c r="F15" s="50">
        <v>7854</v>
      </c>
      <c r="G15" s="49">
        <f t="shared" si="1"/>
        <v>15889</v>
      </c>
      <c r="H15" s="49">
        <v>12112</v>
      </c>
      <c r="I15" s="49">
        <v>11811</v>
      </c>
      <c r="J15" s="49">
        <f t="shared" si="2"/>
        <v>23923</v>
      </c>
    </row>
    <row r="16" spans="1:10" ht="18.75" customHeight="1">
      <c r="A16" s="47" t="s">
        <v>100</v>
      </c>
      <c r="B16" s="49">
        <v>30209</v>
      </c>
      <c r="C16" s="49">
        <v>29123</v>
      </c>
      <c r="D16" s="49">
        <f t="shared" si="0"/>
        <v>59332</v>
      </c>
      <c r="E16" s="49">
        <v>8317</v>
      </c>
      <c r="F16" s="50">
        <v>8103</v>
      </c>
      <c r="G16" s="49">
        <f t="shared" si="1"/>
        <v>16420</v>
      </c>
      <c r="H16" s="49">
        <v>12955</v>
      </c>
      <c r="I16" s="49">
        <v>12745</v>
      </c>
      <c r="J16" s="49">
        <f t="shared" si="2"/>
        <v>25700</v>
      </c>
    </row>
    <row r="17" spans="1:10" ht="18.75" customHeight="1">
      <c r="A17" s="47" t="s">
        <v>101</v>
      </c>
      <c r="B17" s="49">
        <v>29760</v>
      </c>
      <c r="C17" s="49">
        <v>30374</v>
      </c>
      <c r="D17" s="49">
        <f t="shared" si="0"/>
        <v>60134</v>
      </c>
      <c r="E17" s="49">
        <v>7714</v>
      </c>
      <c r="F17" s="50">
        <v>8088</v>
      </c>
      <c r="G17" s="49">
        <f t="shared" si="1"/>
        <v>15802</v>
      </c>
      <c r="H17" s="49">
        <v>13226</v>
      </c>
      <c r="I17" s="49">
        <v>13246</v>
      </c>
      <c r="J17" s="49">
        <f t="shared" si="2"/>
        <v>26472</v>
      </c>
    </row>
    <row r="18" spans="1:10" ht="18.75" customHeight="1">
      <c r="A18" s="47" t="s">
        <v>102</v>
      </c>
      <c r="B18" s="49">
        <v>31553</v>
      </c>
      <c r="C18" s="49">
        <v>33674</v>
      </c>
      <c r="D18" s="49">
        <f t="shared" si="0"/>
        <v>65227</v>
      </c>
      <c r="E18" s="49">
        <v>8321</v>
      </c>
      <c r="F18" s="50">
        <v>9285</v>
      </c>
      <c r="G18" s="49">
        <f t="shared" si="1"/>
        <v>17606</v>
      </c>
      <c r="H18" s="49">
        <v>13707</v>
      </c>
      <c r="I18" s="49">
        <v>14882</v>
      </c>
      <c r="J18" s="49">
        <f t="shared" si="2"/>
        <v>28589</v>
      </c>
    </row>
    <row r="19" spans="1:10" ht="18.75" customHeight="1">
      <c r="A19" s="47" t="s">
        <v>103</v>
      </c>
      <c r="B19" s="49">
        <v>30903</v>
      </c>
      <c r="C19" s="49">
        <v>33165</v>
      </c>
      <c r="D19" s="49">
        <f t="shared" si="0"/>
        <v>64068</v>
      </c>
      <c r="E19" s="49">
        <v>8954</v>
      </c>
      <c r="F19" s="50">
        <v>10256</v>
      </c>
      <c r="G19" s="49">
        <f t="shared" si="1"/>
        <v>19210</v>
      </c>
      <c r="H19" s="49">
        <v>13876</v>
      </c>
      <c r="I19" s="49">
        <v>15429</v>
      </c>
      <c r="J19" s="49">
        <f t="shared" si="2"/>
        <v>29305</v>
      </c>
    </row>
    <row r="20" spans="1:10" ht="18.75" customHeight="1">
      <c r="A20" s="47" t="s">
        <v>104</v>
      </c>
      <c r="B20" s="49">
        <v>26182</v>
      </c>
      <c r="C20" s="49">
        <v>27707</v>
      </c>
      <c r="D20" s="49">
        <f t="shared" si="0"/>
        <v>53889</v>
      </c>
      <c r="E20" s="49">
        <v>7467</v>
      </c>
      <c r="F20" s="50">
        <v>9156</v>
      </c>
      <c r="G20" s="49">
        <f t="shared" si="1"/>
        <v>16623</v>
      </c>
      <c r="H20" s="49">
        <v>11576</v>
      </c>
      <c r="I20" s="49">
        <v>13769</v>
      </c>
      <c r="J20" s="49">
        <f t="shared" si="2"/>
        <v>25345</v>
      </c>
    </row>
    <row r="21" spans="1:10" ht="18.75" customHeight="1">
      <c r="A21" s="47" t="s">
        <v>105</v>
      </c>
      <c r="B21" s="49">
        <v>19404</v>
      </c>
      <c r="C21" s="49">
        <v>21795</v>
      </c>
      <c r="D21" s="49">
        <f t="shared" si="0"/>
        <v>41199</v>
      </c>
      <c r="E21" s="49">
        <v>6276</v>
      </c>
      <c r="F21" s="50">
        <v>7679</v>
      </c>
      <c r="G21" s="49">
        <f t="shared" si="1"/>
        <v>13955</v>
      </c>
      <c r="H21" s="49">
        <v>9598</v>
      </c>
      <c r="I21" s="49">
        <v>11589</v>
      </c>
      <c r="J21" s="49">
        <f t="shared" si="2"/>
        <v>21187</v>
      </c>
    </row>
    <row r="22" spans="1:10" ht="18.75" customHeight="1">
      <c r="A22" s="47" t="s">
        <v>106</v>
      </c>
      <c r="B22" s="49">
        <v>13797</v>
      </c>
      <c r="C22" s="49">
        <v>15910</v>
      </c>
      <c r="D22" s="49">
        <f t="shared" si="0"/>
        <v>29707</v>
      </c>
      <c r="E22" s="49">
        <v>4555</v>
      </c>
      <c r="F22" s="50">
        <v>5754</v>
      </c>
      <c r="G22" s="49">
        <f t="shared" si="1"/>
        <v>10309</v>
      </c>
      <c r="H22" s="49">
        <v>7034</v>
      </c>
      <c r="I22" s="49">
        <v>8484</v>
      </c>
      <c r="J22" s="49">
        <f t="shared" si="2"/>
        <v>15518</v>
      </c>
    </row>
    <row r="23" spans="1:10" ht="18.75" customHeight="1">
      <c r="A23" s="47" t="s">
        <v>107</v>
      </c>
      <c r="B23" s="49">
        <v>10239</v>
      </c>
      <c r="C23" s="49">
        <v>12226</v>
      </c>
      <c r="D23" s="49">
        <f t="shared" si="0"/>
        <v>22465</v>
      </c>
      <c r="E23" s="49">
        <v>3401</v>
      </c>
      <c r="F23" s="50">
        <v>4332</v>
      </c>
      <c r="G23" s="49">
        <f t="shared" si="1"/>
        <v>7733</v>
      </c>
      <c r="H23" s="49">
        <v>5364</v>
      </c>
      <c r="I23" s="49">
        <v>6648</v>
      </c>
      <c r="J23" s="49">
        <f t="shared" si="2"/>
        <v>12012</v>
      </c>
    </row>
    <row r="24" spans="1:10" ht="18.75" customHeight="1">
      <c r="A24" s="47" t="s">
        <v>108</v>
      </c>
      <c r="B24" s="49">
        <v>8726</v>
      </c>
      <c r="C24" s="49">
        <v>10833</v>
      </c>
      <c r="D24" s="49">
        <f t="shared" si="0"/>
        <v>19559</v>
      </c>
      <c r="E24" s="49">
        <v>3186</v>
      </c>
      <c r="F24" s="50">
        <v>4280</v>
      </c>
      <c r="G24" s="49">
        <f t="shared" si="1"/>
        <v>7466</v>
      </c>
      <c r="H24" s="49">
        <v>4797</v>
      </c>
      <c r="I24" s="49">
        <v>6299</v>
      </c>
      <c r="J24" s="49">
        <f t="shared" si="2"/>
        <v>11096</v>
      </c>
    </row>
    <row r="25" spans="1:18" ht="18.75" customHeight="1">
      <c r="A25" s="53" t="s">
        <v>109</v>
      </c>
      <c r="B25" s="54">
        <v>6187</v>
      </c>
      <c r="C25" s="54">
        <v>7743</v>
      </c>
      <c r="D25" s="49">
        <f t="shared" si="0"/>
        <v>13930</v>
      </c>
      <c r="E25" s="55">
        <v>2024</v>
      </c>
      <c r="F25" s="50">
        <v>3058</v>
      </c>
      <c r="G25" s="49">
        <f t="shared" si="1"/>
        <v>5082</v>
      </c>
      <c r="H25" s="49">
        <v>3158</v>
      </c>
      <c r="I25" s="55">
        <v>4411</v>
      </c>
      <c r="J25" s="49">
        <f t="shared" si="2"/>
        <v>7569</v>
      </c>
      <c r="K25" s="3"/>
      <c r="L25" s="3"/>
      <c r="M25" s="3"/>
      <c r="N25" s="3"/>
      <c r="O25" s="3"/>
      <c r="P25" s="3"/>
      <c r="Q25" s="3"/>
      <c r="R25" s="3"/>
    </row>
    <row r="26" spans="1:18" s="56" customFormat="1" ht="18.75" customHeight="1">
      <c r="A26" s="8" t="s">
        <v>110</v>
      </c>
      <c r="B26" s="55">
        <v>3162</v>
      </c>
      <c r="C26" s="55">
        <v>4571</v>
      </c>
      <c r="D26" s="49">
        <f t="shared" si="0"/>
        <v>7733</v>
      </c>
      <c r="E26" s="49">
        <v>1111</v>
      </c>
      <c r="F26" s="50">
        <v>1846</v>
      </c>
      <c r="G26" s="49">
        <f t="shared" si="1"/>
        <v>2957</v>
      </c>
      <c r="H26" s="56">
        <v>1694</v>
      </c>
      <c r="I26" s="49">
        <v>2716</v>
      </c>
      <c r="J26" s="49">
        <f t="shared" si="2"/>
        <v>4410</v>
      </c>
      <c r="K26" s="3"/>
      <c r="L26" s="3"/>
      <c r="M26" s="3"/>
      <c r="N26" s="3"/>
      <c r="O26" s="3"/>
      <c r="P26" s="3"/>
      <c r="Q26" s="3"/>
      <c r="R26" s="3"/>
    </row>
    <row r="27" spans="1:18" s="56" customFormat="1" ht="18.75" customHeight="1">
      <c r="A27" s="8" t="s">
        <v>111</v>
      </c>
      <c r="B27" s="49">
        <v>1321</v>
      </c>
      <c r="C27" s="49">
        <v>2053</v>
      </c>
      <c r="D27" s="49">
        <f t="shared" si="0"/>
        <v>3374</v>
      </c>
      <c r="E27" s="49">
        <v>430</v>
      </c>
      <c r="F27" s="50">
        <v>850</v>
      </c>
      <c r="G27" s="49">
        <f t="shared" si="1"/>
        <v>1280</v>
      </c>
      <c r="H27" s="56">
        <v>687</v>
      </c>
      <c r="I27" s="49">
        <v>1236</v>
      </c>
      <c r="J27" s="49">
        <f t="shared" si="2"/>
        <v>1923</v>
      </c>
      <c r="K27" s="3"/>
      <c r="L27" s="3"/>
      <c r="M27" s="3"/>
      <c r="N27" s="3"/>
      <c r="O27" s="3"/>
      <c r="P27" s="3"/>
      <c r="Q27" s="3"/>
      <c r="R27" s="3"/>
    </row>
    <row r="28" spans="1:18" s="56" customFormat="1" ht="18.75" customHeight="1">
      <c r="A28" s="8" t="s">
        <v>112</v>
      </c>
      <c r="B28" s="49">
        <v>427</v>
      </c>
      <c r="C28" s="49">
        <v>783</v>
      </c>
      <c r="D28" s="49">
        <f t="shared" si="0"/>
        <v>1210</v>
      </c>
      <c r="E28" s="49">
        <v>119</v>
      </c>
      <c r="F28" s="50">
        <v>259</v>
      </c>
      <c r="G28" s="49">
        <f t="shared" si="1"/>
        <v>378</v>
      </c>
      <c r="H28" s="56">
        <v>203</v>
      </c>
      <c r="I28" s="49">
        <v>403</v>
      </c>
      <c r="J28" s="49">
        <f t="shared" si="2"/>
        <v>606</v>
      </c>
      <c r="K28" s="3"/>
      <c r="L28" s="3"/>
      <c r="M28" s="3"/>
      <c r="N28" s="3"/>
      <c r="O28" s="3"/>
      <c r="P28" s="3"/>
      <c r="Q28" s="3"/>
      <c r="R28" s="3"/>
    </row>
    <row r="29" spans="1:18" s="56" customFormat="1" ht="18.75" customHeight="1">
      <c r="A29" s="8" t="s">
        <v>113</v>
      </c>
      <c r="B29" s="49">
        <v>165</v>
      </c>
      <c r="C29" s="49">
        <v>253</v>
      </c>
      <c r="D29" s="49">
        <f t="shared" si="0"/>
        <v>418</v>
      </c>
      <c r="E29" s="49">
        <v>36</v>
      </c>
      <c r="F29" s="50">
        <v>61</v>
      </c>
      <c r="G29" s="49">
        <f t="shared" si="1"/>
        <v>97</v>
      </c>
      <c r="H29" s="56">
        <v>58</v>
      </c>
      <c r="I29" s="49">
        <v>112</v>
      </c>
      <c r="J29" s="49">
        <f t="shared" si="2"/>
        <v>170</v>
      </c>
      <c r="K29" s="3"/>
      <c r="L29" s="3"/>
      <c r="M29" s="3"/>
      <c r="N29" s="3"/>
      <c r="O29" s="3"/>
      <c r="P29" s="3"/>
      <c r="Q29" s="3"/>
      <c r="R29" s="3"/>
    </row>
    <row r="30" spans="1:18" ht="18.75" customHeight="1">
      <c r="A30" s="57" t="s">
        <v>114</v>
      </c>
      <c r="B30" s="49">
        <v>99</v>
      </c>
      <c r="C30" s="48">
        <v>145</v>
      </c>
      <c r="D30" s="49">
        <f t="shared" si="0"/>
        <v>244</v>
      </c>
      <c r="E30" s="58">
        <v>6</v>
      </c>
      <c r="F30" s="50">
        <v>16</v>
      </c>
      <c r="G30" s="49">
        <f t="shared" si="1"/>
        <v>22</v>
      </c>
      <c r="H30" s="42">
        <v>13</v>
      </c>
      <c r="I30" s="58">
        <v>23</v>
      </c>
      <c r="J30" s="49">
        <f t="shared" si="2"/>
        <v>36</v>
      </c>
      <c r="K30" s="3"/>
      <c r="L30" s="3"/>
      <c r="M30" s="3"/>
      <c r="N30" s="3"/>
      <c r="O30" s="3"/>
      <c r="P30" s="3"/>
      <c r="Q30" s="3"/>
      <c r="R30" s="3"/>
    </row>
    <row r="31" spans="1:10" ht="19.5" customHeight="1">
      <c r="A31" s="8" t="s">
        <v>115</v>
      </c>
      <c r="B31" s="49">
        <f>B5+B10+B11+B12+B13+B14+B15+B16+B17+B18+B19+B20+B21+B22+B23+B24+B25+B26+B27+B28+B29+B30</f>
        <v>378950</v>
      </c>
      <c r="C31" s="49">
        <f aca="true" t="shared" si="3" ref="C31:J31">C5+C10+C11+C12+C13+C14+C15+C16+C17+C18+C19+C20+C21+C22+C23+C24+C25+C26+C27+C28+C29+C30</f>
        <v>376203</v>
      </c>
      <c r="D31" s="49">
        <f t="shared" si="3"/>
        <v>755153</v>
      </c>
      <c r="E31" s="49">
        <f t="shared" si="3"/>
        <v>102800</v>
      </c>
      <c r="F31" s="49">
        <f t="shared" si="3"/>
        <v>112181</v>
      </c>
      <c r="G31" s="49">
        <f t="shared" si="3"/>
        <v>214981</v>
      </c>
      <c r="H31" s="49">
        <f t="shared" si="3"/>
        <v>161898</v>
      </c>
      <c r="I31" s="49">
        <f t="shared" si="3"/>
        <v>173279</v>
      </c>
      <c r="J31" s="49">
        <f t="shared" si="3"/>
        <v>335177</v>
      </c>
    </row>
    <row r="32" spans="1:10" ht="18.75" customHeight="1">
      <c r="A32" s="6" t="s">
        <v>136</v>
      </c>
      <c r="B32" s="60"/>
      <c r="C32" s="60"/>
      <c r="D32" s="60"/>
      <c r="E32" s="60"/>
      <c r="F32" s="60"/>
      <c r="G32" s="60"/>
      <c r="H32" s="61"/>
      <c r="I32" s="61"/>
      <c r="J32" s="61"/>
    </row>
    <row r="33" ht="18.75" customHeight="1">
      <c r="A33" s="6" t="s">
        <v>138</v>
      </c>
    </row>
    <row r="34" spans="1:10" ht="18.75" customHeight="1">
      <c r="A34" s="62"/>
      <c r="B34" s="43"/>
      <c r="C34" s="63" t="s">
        <v>49</v>
      </c>
      <c r="D34" s="46"/>
      <c r="E34" s="43"/>
      <c r="F34" s="63" t="s">
        <v>50</v>
      </c>
      <c r="G34" s="46"/>
      <c r="H34" s="64"/>
      <c r="I34" s="65" t="s">
        <v>51</v>
      </c>
      <c r="J34" s="66"/>
    </row>
    <row r="35" spans="1:10" ht="18.75" customHeight="1">
      <c r="A35" s="67"/>
      <c r="B35" s="49" t="s">
        <v>1</v>
      </c>
      <c r="C35" s="68" t="s">
        <v>2</v>
      </c>
      <c r="D35" s="49" t="s">
        <v>3</v>
      </c>
      <c r="E35" s="49" t="s">
        <v>1</v>
      </c>
      <c r="F35" s="68" t="s">
        <v>2</v>
      </c>
      <c r="G35" s="49" t="s">
        <v>3</v>
      </c>
      <c r="H35" s="59" t="s">
        <v>1</v>
      </c>
      <c r="I35" s="69" t="s">
        <v>2</v>
      </c>
      <c r="J35" s="59" t="s">
        <v>3</v>
      </c>
    </row>
    <row r="36" spans="1:10" ht="18.75" customHeight="1">
      <c r="A36" s="70">
        <v>0</v>
      </c>
      <c r="B36" s="49">
        <v>3878</v>
      </c>
      <c r="C36" s="49">
        <v>3625</v>
      </c>
      <c r="D36" s="49">
        <f aca="true" t="shared" si="4" ref="D36:D61">SUM(B36:C36)</f>
        <v>7503</v>
      </c>
      <c r="E36" s="49">
        <v>1466</v>
      </c>
      <c r="F36" s="49">
        <v>1356</v>
      </c>
      <c r="G36" s="49">
        <f aca="true" t="shared" si="5" ref="G36:G61">SUM(E36:F36)</f>
        <v>2822</v>
      </c>
      <c r="H36" s="59">
        <v>4854</v>
      </c>
      <c r="I36" s="59">
        <v>4598</v>
      </c>
      <c r="J36" s="49">
        <f aca="true" t="shared" si="6" ref="J36:J61">SUM(H36:I36)</f>
        <v>9452</v>
      </c>
    </row>
    <row r="37" spans="1:10" ht="18.75" customHeight="1">
      <c r="A37" s="32">
        <v>1</v>
      </c>
      <c r="B37" s="49">
        <v>3972.6710256502847</v>
      </c>
      <c r="C37" s="49">
        <v>3732</v>
      </c>
      <c r="D37" s="49">
        <f>SUM(B37:C37)</f>
        <v>7704.671025650285</v>
      </c>
      <c r="E37" s="49">
        <v>1566</v>
      </c>
      <c r="F37" s="49">
        <v>1396</v>
      </c>
      <c r="G37" s="49">
        <f>SUM(E37:F37)</f>
        <v>2962</v>
      </c>
      <c r="H37" s="59">
        <v>5096</v>
      </c>
      <c r="I37" s="59">
        <v>4772</v>
      </c>
      <c r="J37" s="49">
        <f>SUM(H37:I37)</f>
        <v>9868</v>
      </c>
    </row>
    <row r="38" spans="1:10" ht="18.75" customHeight="1">
      <c r="A38" s="32">
        <v>2</v>
      </c>
      <c r="B38" s="49">
        <v>4048.1154255393626</v>
      </c>
      <c r="C38" s="49">
        <v>3796</v>
      </c>
      <c r="D38" s="49">
        <f>SUM(B38:C38)</f>
        <v>7844.115425539363</v>
      </c>
      <c r="E38" s="49">
        <v>1602</v>
      </c>
      <c r="F38" s="49">
        <v>1473</v>
      </c>
      <c r="G38" s="49">
        <f>SUM(E38:F38)</f>
        <v>3075</v>
      </c>
      <c r="H38" s="59">
        <v>5126</v>
      </c>
      <c r="I38" s="59">
        <v>4827</v>
      </c>
      <c r="J38" s="49">
        <f>SUM(H38:I38)</f>
        <v>9953</v>
      </c>
    </row>
    <row r="39" spans="1:10" ht="18.75" customHeight="1">
      <c r="A39" s="32">
        <v>3</v>
      </c>
      <c r="B39" s="49">
        <v>4079.1717779114974</v>
      </c>
      <c r="C39" s="49">
        <v>3831</v>
      </c>
      <c r="D39" s="49">
        <f>SUM(B39:C39)</f>
        <v>7910.171777911497</v>
      </c>
      <c r="E39" s="49">
        <v>1582</v>
      </c>
      <c r="F39" s="49">
        <v>1516</v>
      </c>
      <c r="G39" s="49">
        <f>SUM(E39:F39)</f>
        <v>3098</v>
      </c>
      <c r="H39" s="59">
        <v>5166</v>
      </c>
      <c r="I39" s="59">
        <v>4912</v>
      </c>
      <c r="J39" s="49">
        <f>SUM(H39:I39)</f>
        <v>10078</v>
      </c>
    </row>
    <row r="40" spans="1:10" ht="18.75" customHeight="1">
      <c r="A40" s="32">
        <v>4</v>
      </c>
      <c r="B40" s="49">
        <v>4067.477013954292</v>
      </c>
      <c r="C40" s="49">
        <v>3771</v>
      </c>
      <c r="D40" s="49">
        <f>SUM(B40:C40)</f>
        <v>7838.4770139542925</v>
      </c>
      <c r="E40" s="49">
        <v>1580</v>
      </c>
      <c r="F40" s="49">
        <v>1488</v>
      </c>
      <c r="G40" s="49">
        <f>SUM(E40:F40)</f>
        <v>3068</v>
      </c>
      <c r="H40" s="59">
        <v>5155</v>
      </c>
      <c r="I40" s="59">
        <v>4871</v>
      </c>
      <c r="J40" s="49">
        <f>SUM(H40:I40)</f>
        <v>10026</v>
      </c>
    </row>
    <row r="41" spans="1:10" ht="18.75" customHeight="1">
      <c r="A41" s="71" t="s">
        <v>94</v>
      </c>
      <c r="B41" s="49">
        <v>16167</v>
      </c>
      <c r="C41" s="49">
        <v>15130</v>
      </c>
      <c r="D41" s="49">
        <f t="shared" si="4"/>
        <v>31297</v>
      </c>
      <c r="E41" s="49">
        <v>6330</v>
      </c>
      <c r="F41" s="49">
        <v>5873</v>
      </c>
      <c r="G41" s="49">
        <f t="shared" si="5"/>
        <v>12203</v>
      </c>
      <c r="H41" s="59">
        <v>20543</v>
      </c>
      <c r="I41" s="59">
        <v>19382</v>
      </c>
      <c r="J41" s="49">
        <f t="shared" si="6"/>
        <v>39925</v>
      </c>
    </row>
    <row r="42" spans="1:10" ht="18.75" customHeight="1">
      <c r="A42" s="51" t="s">
        <v>95</v>
      </c>
      <c r="B42" s="49">
        <v>20133</v>
      </c>
      <c r="C42" s="49">
        <v>18598</v>
      </c>
      <c r="D42" s="49">
        <f t="shared" si="4"/>
        <v>38731</v>
      </c>
      <c r="E42" s="49">
        <v>7483</v>
      </c>
      <c r="F42" s="49">
        <v>7021</v>
      </c>
      <c r="G42" s="49">
        <f t="shared" si="5"/>
        <v>14504</v>
      </c>
      <c r="H42" s="59">
        <v>25346</v>
      </c>
      <c r="I42" s="59">
        <v>23765</v>
      </c>
      <c r="J42" s="49">
        <f t="shared" si="6"/>
        <v>49111</v>
      </c>
    </row>
    <row r="43" spans="1:10" ht="18.75" customHeight="1">
      <c r="A43" s="52" t="s">
        <v>96</v>
      </c>
      <c r="B43" s="49">
        <v>22643</v>
      </c>
      <c r="C43" s="49">
        <v>21269</v>
      </c>
      <c r="D43" s="49">
        <f t="shared" si="4"/>
        <v>43912</v>
      </c>
      <c r="E43" s="49">
        <v>8706</v>
      </c>
      <c r="F43" s="49">
        <v>8176</v>
      </c>
      <c r="G43" s="49">
        <f t="shared" si="5"/>
        <v>16882</v>
      </c>
      <c r="H43" s="59">
        <v>28973</v>
      </c>
      <c r="I43" s="59">
        <v>27466</v>
      </c>
      <c r="J43" s="49">
        <f t="shared" si="6"/>
        <v>56439</v>
      </c>
    </row>
    <row r="44" spans="1:10" ht="18.75" customHeight="1">
      <c r="A44" s="47" t="s">
        <v>97</v>
      </c>
      <c r="B44" s="49">
        <v>23788</v>
      </c>
      <c r="C44" s="49">
        <v>22661</v>
      </c>
      <c r="D44" s="49">
        <f t="shared" si="4"/>
        <v>46449</v>
      </c>
      <c r="E44" s="49">
        <v>11042</v>
      </c>
      <c r="F44" s="49">
        <v>8889</v>
      </c>
      <c r="G44" s="49">
        <f t="shared" si="5"/>
        <v>19931</v>
      </c>
      <c r="H44" s="59">
        <v>31404</v>
      </c>
      <c r="I44" s="59">
        <v>29323</v>
      </c>
      <c r="J44" s="49">
        <f t="shared" si="6"/>
        <v>60727</v>
      </c>
    </row>
    <row r="45" spans="1:10" ht="18.75" customHeight="1">
      <c r="A45" s="47" t="s">
        <v>98</v>
      </c>
      <c r="B45" s="49">
        <v>25626</v>
      </c>
      <c r="C45" s="49">
        <v>21247</v>
      </c>
      <c r="D45" s="49">
        <f t="shared" si="4"/>
        <v>46873</v>
      </c>
      <c r="E45" s="49">
        <v>10175</v>
      </c>
      <c r="F45" s="49">
        <v>8714</v>
      </c>
      <c r="G45" s="49">
        <f t="shared" si="5"/>
        <v>18889</v>
      </c>
      <c r="H45" s="59">
        <v>30267</v>
      </c>
      <c r="I45" s="59">
        <v>29833</v>
      </c>
      <c r="J45" s="49">
        <f t="shared" si="6"/>
        <v>60100</v>
      </c>
    </row>
    <row r="46" spans="1:10" ht="18.75" customHeight="1">
      <c r="A46" s="47" t="s">
        <v>99</v>
      </c>
      <c r="B46" s="49">
        <v>23888</v>
      </c>
      <c r="C46" s="49">
        <v>23397</v>
      </c>
      <c r="D46" s="49">
        <f t="shared" si="4"/>
        <v>47285</v>
      </c>
      <c r="E46" s="49">
        <v>9748</v>
      </c>
      <c r="F46" s="49">
        <v>9432</v>
      </c>
      <c r="G46" s="49">
        <f t="shared" si="5"/>
        <v>19180</v>
      </c>
      <c r="H46" s="59">
        <v>33802</v>
      </c>
      <c r="I46" s="59">
        <v>33369</v>
      </c>
      <c r="J46" s="49">
        <f t="shared" si="6"/>
        <v>67171</v>
      </c>
    </row>
    <row r="47" spans="1:10" ht="18.75" customHeight="1">
      <c r="A47" s="47" t="s">
        <v>100</v>
      </c>
      <c r="B47" s="49">
        <v>25316</v>
      </c>
      <c r="C47" s="49">
        <v>24913</v>
      </c>
      <c r="D47" s="49">
        <f t="shared" si="4"/>
        <v>50229</v>
      </c>
      <c r="E47" s="49">
        <v>10004</v>
      </c>
      <c r="F47" s="49">
        <v>9756</v>
      </c>
      <c r="G47" s="49">
        <f t="shared" si="5"/>
        <v>19760</v>
      </c>
      <c r="H47" s="59">
        <v>34614</v>
      </c>
      <c r="I47" s="59">
        <v>34254</v>
      </c>
      <c r="J47" s="49">
        <f t="shared" si="6"/>
        <v>68868</v>
      </c>
    </row>
    <row r="48" spans="1:10" ht="18.75" customHeight="1">
      <c r="A48" s="47" t="s">
        <v>101</v>
      </c>
      <c r="B48" s="49">
        <v>26356</v>
      </c>
      <c r="C48" s="49">
        <v>26466</v>
      </c>
      <c r="D48" s="49">
        <f t="shared" si="4"/>
        <v>52822</v>
      </c>
      <c r="E48" s="49">
        <v>9887</v>
      </c>
      <c r="F48" s="49">
        <v>9904</v>
      </c>
      <c r="G48" s="49">
        <f t="shared" si="5"/>
        <v>19791</v>
      </c>
      <c r="H48" s="59">
        <v>32746</v>
      </c>
      <c r="I48" s="59">
        <v>33484</v>
      </c>
      <c r="J48" s="49">
        <f t="shared" si="6"/>
        <v>66230</v>
      </c>
    </row>
    <row r="49" spans="1:10" ht="18.75" customHeight="1">
      <c r="A49" s="47" t="s">
        <v>102</v>
      </c>
      <c r="B49" s="49">
        <v>26242</v>
      </c>
      <c r="C49" s="49">
        <v>27666</v>
      </c>
      <c r="D49" s="49">
        <f t="shared" si="4"/>
        <v>53908</v>
      </c>
      <c r="E49" s="49">
        <v>10434</v>
      </c>
      <c r="F49" s="49">
        <v>11061</v>
      </c>
      <c r="G49" s="49">
        <f t="shared" si="5"/>
        <v>21495</v>
      </c>
      <c r="H49" s="59">
        <v>33169</v>
      </c>
      <c r="I49" s="59">
        <v>35911</v>
      </c>
      <c r="J49" s="49">
        <f t="shared" si="6"/>
        <v>69080</v>
      </c>
    </row>
    <row r="50" spans="1:10" ht="18.75" customHeight="1">
      <c r="A50" s="47" t="s">
        <v>103</v>
      </c>
      <c r="B50" s="49">
        <v>24912</v>
      </c>
      <c r="C50" s="49">
        <v>26252</v>
      </c>
      <c r="D50" s="49">
        <f t="shared" si="4"/>
        <v>51164</v>
      </c>
      <c r="E50" s="49">
        <v>9759</v>
      </c>
      <c r="F50" s="49">
        <v>10456</v>
      </c>
      <c r="G50" s="49">
        <f t="shared" si="5"/>
        <v>20215</v>
      </c>
      <c r="H50" s="59">
        <v>32966</v>
      </c>
      <c r="I50" s="59">
        <v>36885</v>
      </c>
      <c r="J50" s="49">
        <f t="shared" si="6"/>
        <v>69851</v>
      </c>
    </row>
    <row r="51" spans="1:10" ht="18.75" customHeight="1">
      <c r="A51" s="47" t="s">
        <v>104</v>
      </c>
      <c r="B51" s="49">
        <v>19681</v>
      </c>
      <c r="C51" s="49">
        <v>21813</v>
      </c>
      <c r="D51" s="49">
        <f t="shared" si="4"/>
        <v>41494</v>
      </c>
      <c r="E51" s="49">
        <v>8018</v>
      </c>
      <c r="F51" s="49">
        <v>8929</v>
      </c>
      <c r="G51" s="49">
        <f t="shared" si="5"/>
        <v>16947</v>
      </c>
      <c r="H51" s="59">
        <v>27573</v>
      </c>
      <c r="I51" s="59">
        <v>31772</v>
      </c>
      <c r="J51" s="49">
        <f t="shared" si="6"/>
        <v>59345</v>
      </c>
    </row>
    <row r="52" spans="1:10" ht="18.75" customHeight="1">
      <c r="A52" s="47" t="s">
        <v>105</v>
      </c>
      <c r="B52" s="49">
        <v>14243</v>
      </c>
      <c r="C52" s="49">
        <v>16843</v>
      </c>
      <c r="D52" s="49">
        <f t="shared" si="4"/>
        <v>31086</v>
      </c>
      <c r="E52" s="49">
        <v>6299</v>
      </c>
      <c r="F52" s="49">
        <v>7387</v>
      </c>
      <c r="G52" s="49">
        <f t="shared" si="5"/>
        <v>13686</v>
      </c>
      <c r="H52" s="59">
        <v>22076</v>
      </c>
      <c r="I52" s="59">
        <v>26018</v>
      </c>
      <c r="J52" s="49">
        <f t="shared" si="6"/>
        <v>48094</v>
      </c>
    </row>
    <row r="53" spans="1:10" ht="18.75" customHeight="1">
      <c r="A53" s="47" t="s">
        <v>106</v>
      </c>
      <c r="B53" s="49">
        <v>10066</v>
      </c>
      <c r="C53" s="49">
        <v>11709</v>
      </c>
      <c r="D53" s="49">
        <f t="shared" si="4"/>
        <v>21775</v>
      </c>
      <c r="E53" s="49">
        <v>4706</v>
      </c>
      <c r="F53" s="49">
        <v>5520</v>
      </c>
      <c r="G53" s="49">
        <f t="shared" si="5"/>
        <v>10226</v>
      </c>
      <c r="H53" s="59">
        <v>15895</v>
      </c>
      <c r="I53" s="59">
        <v>19512</v>
      </c>
      <c r="J53" s="49">
        <f t="shared" si="6"/>
        <v>35407</v>
      </c>
    </row>
    <row r="54" spans="1:10" ht="18.75" customHeight="1">
      <c r="A54" s="47" t="s">
        <v>107</v>
      </c>
      <c r="B54" s="49">
        <v>7372</v>
      </c>
      <c r="C54" s="49">
        <v>9242</v>
      </c>
      <c r="D54" s="49">
        <f t="shared" si="4"/>
        <v>16614</v>
      </c>
      <c r="E54" s="49">
        <v>3586</v>
      </c>
      <c r="F54" s="49">
        <v>4529</v>
      </c>
      <c r="G54" s="49">
        <f t="shared" si="5"/>
        <v>8115</v>
      </c>
      <c r="H54" s="59">
        <v>12290</v>
      </c>
      <c r="I54" s="59">
        <v>15137</v>
      </c>
      <c r="J54" s="49">
        <f t="shared" si="6"/>
        <v>27427</v>
      </c>
    </row>
    <row r="55" spans="1:10" ht="18.75" customHeight="1">
      <c r="A55" s="47" t="s">
        <v>108</v>
      </c>
      <c r="B55" s="49">
        <v>6306</v>
      </c>
      <c r="C55" s="49">
        <v>8020</v>
      </c>
      <c r="D55" s="49">
        <f t="shared" si="4"/>
        <v>14326</v>
      </c>
      <c r="E55" s="49">
        <v>3147</v>
      </c>
      <c r="F55" s="49">
        <v>4035</v>
      </c>
      <c r="G55" s="49">
        <f t="shared" si="5"/>
        <v>7182</v>
      </c>
      <c r="H55" s="59">
        <v>10905</v>
      </c>
      <c r="I55" s="59">
        <v>14312</v>
      </c>
      <c r="J55" s="49">
        <f t="shared" si="6"/>
        <v>25217</v>
      </c>
    </row>
    <row r="56" spans="1:10" ht="18.75" customHeight="1">
      <c r="A56" s="8" t="s">
        <v>109</v>
      </c>
      <c r="B56" s="49">
        <v>4135</v>
      </c>
      <c r="C56" s="49">
        <v>5779</v>
      </c>
      <c r="D56" s="49">
        <f t="shared" si="4"/>
        <v>9914</v>
      </c>
      <c r="E56" s="49">
        <v>2083</v>
      </c>
      <c r="F56" s="49">
        <v>2942</v>
      </c>
      <c r="G56" s="49">
        <f t="shared" si="5"/>
        <v>5025</v>
      </c>
      <c r="H56" s="59">
        <v>6816</v>
      </c>
      <c r="I56" s="59">
        <v>9760</v>
      </c>
      <c r="J56" s="49">
        <f t="shared" si="6"/>
        <v>16576</v>
      </c>
    </row>
    <row r="57" spans="1:10" ht="18.75" customHeight="1">
      <c r="A57" s="8" t="s">
        <v>110</v>
      </c>
      <c r="B57" s="49">
        <v>2274</v>
      </c>
      <c r="C57" s="49">
        <v>3621</v>
      </c>
      <c r="D57" s="49">
        <f t="shared" si="4"/>
        <v>5895</v>
      </c>
      <c r="E57" s="49">
        <v>1198</v>
      </c>
      <c r="F57" s="49">
        <v>1966</v>
      </c>
      <c r="G57" s="49">
        <f t="shared" si="5"/>
        <v>3164</v>
      </c>
      <c r="H57" s="59">
        <v>3780</v>
      </c>
      <c r="I57" s="59">
        <v>6178</v>
      </c>
      <c r="J57" s="49">
        <f t="shared" si="6"/>
        <v>9958</v>
      </c>
    </row>
    <row r="58" spans="1:10" ht="18.75" customHeight="1">
      <c r="A58" s="8" t="s">
        <v>111</v>
      </c>
      <c r="B58" s="49">
        <v>909</v>
      </c>
      <c r="C58" s="49">
        <v>1612</v>
      </c>
      <c r="D58" s="49">
        <f t="shared" si="4"/>
        <v>2521</v>
      </c>
      <c r="E58" s="49">
        <v>515</v>
      </c>
      <c r="F58" s="49">
        <v>944</v>
      </c>
      <c r="G58" s="49">
        <f t="shared" si="5"/>
        <v>1459</v>
      </c>
      <c r="H58" s="59">
        <v>1500</v>
      </c>
      <c r="I58" s="59">
        <v>2739</v>
      </c>
      <c r="J58" s="49">
        <f t="shared" si="6"/>
        <v>4239</v>
      </c>
    </row>
    <row r="59" spans="1:10" ht="18.75" customHeight="1">
      <c r="A59" s="8" t="s">
        <v>112</v>
      </c>
      <c r="B59" s="49">
        <v>346</v>
      </c>
      <c r="C59" s="49">
        <v>575</v>
      </c>
      <c r="D59" s="49">
        <f t="shared" si="4"/>
        <v>921</v>
      </c>
      <c r="E59" s="49">
        <v>151</v>
      </c>
      <c r="F59" s="49">
        <v>339</v>
      </c>
      <c r="G59" s="49">
        <f t="shared" si="5"/>
        <v>490</v>
      </c>
      <c r="H59" s="59">
        <v>497</v>
      </c>
      <c r="I59" s="59">
        <v>964</v>
      </c>
      <c r="J59" s="49">
        <f t="shared" si="6"/>
        <v>1461</v>
      </c>
    </row>
    <row r="60" spans="1:10" ht="18.75" customHeight="1">
      <c r="A60" s="8" t="s">
        <v>113</v>
      </c>
      <c r="B60" s="49">
        <v>83</v>
      </c>
      <c r="C60" s="49">
        <v>149</v>
      </c>
      <c r="D60" s="49">
        <f t="shared" si="4"/>
        <v>232</v>
      </c>
      <c r="E60" s="49">
        <v>44</v>
      </c>
      <c r="F60" s="49">
        <v>105</v>
      </c>
      <c r="G60" s="49">
        <f t="shared" si="5"/>
        <v>149</v>
      </c>
      <c r="H60" s="59">
        <v>117</v>
      </c>
      <c r="I60" s="59">
        <v>239</v>
      </c>
      <c r="J60" s="49">
        <f t="shared" si="6"/>
        <v>356</v>
      </c>
    </row>
    <row r="61" spans="1:10" ht="20.25" customHeight="1">
      <c r="A61" s="8" t="s">
        <v>114</v>
      </c>
      <c r="B61" s="49">
        <v>34</v>
      </c>
      <c r="C61" s="49">
        <v>61</v>
      </c>
      <c r="D61" s="49">
        <f t="shared" si="4"/>
        <v>95</v>
      </c>
      <c r="E61" s="49">
        <v>47</v>
      </c>
      <c r="F61" s="49">
        <v>47</v>
      </c>
      <c r="G61" s="49">
        <f t="shared" si="5"/>
        <v>94</v>
      </c>
      <c r="H61" s="59">
        <v>63</v>
      </c>
      <c r="I61" s="59">
        <v>123</v>
      </c>
      <c r="J61" s="49">
        <f t="shared" si="6"/>
        <v>186</v>
      </c>
    </row>
    <row r="62" spans="1:10" ht="20.25" customHeight="1">
      <c r="A62" s="8" t="s">
        <v>115</v>
      </c>
      <c r="B62" s="49">
        <f>B36+B41+B42+B43+B44+B45+B46+B47+B48+B49+B50+B51+B52+B53+B54+B55+B56+B57+B58+B59+B60+B61</f>
        <v>304398</v>
      </c>
      <c r="C62" s="49">
        <f aca="true" t="shared" si="7" ref="C62:J62">C36+C41+C42+C43+C44+C45+C46+C47+C48+C49+C50+C51+C52+C53+C54+C55+C56+C57+C58+C59+C60+C61</f>
        <v>310648</v>
      </c>
      <c r="D62" s="49">
        <f t="shared" si="7"/>
        <v>615046</v>
      </c>
      <c r="E62" s="49">
        <f t="shared" si="7"/>
        <v>124828</v>
      </c>
      <c r="F62" s="49">
        <f t="shared" si="7"/>
        <v>127381</v>
      </c>
      <c r="G62" s="49">
        <f t="shared" si="7"/>
        <v>252209</v>
      </c>
      <c r="H62" s="49">
        <f t="shared" si="7"/>
        <v>410196</v>
      </c>
      <c r="I62" s="49">
        <f t="shared" si="7"/>
        <v>435024</v>
      </c>
      <c r="J62" s="49">
        <f t="shared" si="7"/>
        <v>845220</v>
      </c>
    </row>
    <row r="63" ht="18.75" customHeight="1">
      <c r="A63" s="6" t="s">
        <v>136</v>
      </c>
    </row>
    <row r="64" ht="18.75" customHeight="1">
      <c r="A64" s="6" t="s">
        <v>138</v>
      </c>
    </row>
    <row r="65" spans="1:4" ht="18.75" customHeight="1">
      <c r="A65" s="62"/>
      <c r="B65" s="43"/>
      <c r="C65" s="63" t="s">
        <v>118</v>
      </c>
      <c r="D65" s="46"/>
    </row>
    <row r="66" spans="1:4" ht="18.75" customHeight="1">
      <c r="A66" s="67"/>
      <c r="B66" s="49" t="s">
        <v>1</v>
      </c>
      <c r="C66" s="68" t="s">
        <v>2</v>
      </c>
      <c r="D66" s="49" t="s">
        <v>3</v>
      </c>
    </row>
    <row r="67" spans="1:4" ht="18.75" customHeight="1">
      <c r="A67" s="70">
        <v>0</v>
      </c>
      <c r="B67" s="49">
        <f>B5+E5+H5+B36+E36+H36</f>
        <v>17317</v>
      </c>
      <c r="C67" s="49">
        <f>C5+F5+I5+C36+F36+I36</f>
        <v>16171</v>
      </c>
      <c r="D67" s="49">
        <f>B67+C67</f>
        <v>33488</v>
      </c>
    </row>
    <row r="68" spans="1:4" ht="18.75" customHeight="1">
      <c r="A68" s="32">
        <v>1</v>
      </c>
      <c r="B68" s="49">
        <f aca="true" t="shared" si="8" ref="B68:B92">B6+E6+H6+B37+E37+H37</f>
        <v>18084.671025650285</v>
      </c>
      <c r="C68" s="49">
        <f aca="true" t="shared" si="9" ref="C68:C93">C6+F6+I6+C37+F37+I37</f>
        <v>16798</v>
      </c>
      <c r="D68" s="49">
        <f aca="true" t="shared" si="10" ref="D68:D92">B68+C68</f>
        <v>34882.671025650285</v>
      </c>
    </row>
    <row r="69" spans="1:4" ht="18.75" customHeight="1">
      <c r="A69" s="32">
        <v>2</v>
      </c>
      <c r="B69" s="49">
        <f t="shared" si="8"/>
        <v>18412.115425539363</v>
      </c>
      <c r="C69" s="49">
        <f t="shared" si="9"/>
        <v>17089</v>
      </c>
      <c r="D69" s="49">
        <f t="shared" si="10"/>
        <v>35501.11542553936</v>
      </c>
    </row>
    <row r="70" spans="1:4" ht="18.75" customHeight="1">
      <c r="A70" s="32">
        <v>3</v>
      </c>
      <c r="B70" s="49">
        <f t="shared" si="8"/>
        <v>18504.1717779115</v>
      </c>
      <c r="C70" s="49">
        <f t="shared" si="9"/>
        <v>17444</v>
      </c>
      <c r="D70" s="49">
        <f t="shared" si="10"/>
        <v>35948.1717779115</v>
      </c>
    </row>
    <row r="71" spans="1:4" ht="18.75" customHeight="1">
      <c r="A71" s="32">
        <v>4</v>
      </c>
      <c r="B71" s="49">
        <f t="shared" si="8"/>
        <v>18437.477013954292</v>
      </c>
      <c r="C71" s="49">
        <f t="shared" si="9"/>
        <v>17416.984927118847</v>
      </c>
      <c r="D71" s="49">
        <f t="shared" si="10"/>
        <v>35854.46194107314</v>
      </c>
    </row>
    <row r="72" spans="1:4" ht="18.75" customHeight="1">
      <c r="A72" s="38" t="s">
        <v>94</v>
      </c>
      <c r="B72" s="49">
        <f t="shared" si="8"/>
        <v>73438</v>
      </c>
      <c r="C72" s="49">
        <f t="shared" si="9"/>
        <v>68748</v>
      </c>
      <c r="D72" s="49">
        <f t="shared" si="10"/>
        <v>142186</v>
      </c>
    </row>
    <row r="73" spans="1:4" ht="18.75" customHeight="1">
      <c r="A73" s="51" t="s">
        <v>95</v>
      </c>
      <c r="B73" s="49">
        <f t="shared" si="8"/>
        <v>90976</v>
      </c>
      <c r="C73" s="49">
        <f t="shared" si="9"/>
        <v>85365</v>
      </c>
      <c r="D73" s="49">
        <f t="shared" si="10"/>
        <v>176341</v>
      </c>
    </row>
    <row r="74" spans="1:4" ht="18.75" customHeight="1">
      <c r="A74" s="52" t="s">
        <v>96</v>
      </c>
      <c r="B74" s="49">
        <f t="shared" si="8"/>
        <v>104636</v>
      </c>
      <c r="C74" s="49">
        <f t="shared" si="9"/>
        <v>97892</v>
      </c>
      <c r="D74" s="49">
        <f t="shared" si="10"/>
        <v>202528</v>
      </c>
    </row>
    <row r="75" spans="1:4" ht="18.75" customHeight="1">
      <c r="A75" s="47" t="s">
        <v>97</v>
      </c>
      <c r="B75" s="49">
        <f t="shared" si="8"/>
        <v>113283</v>
      </c>
      <c r="C75" s="49">
        <f t="shared" si="9"/>
        <v>104714</v>
      </c>
      <c r="D75" s="49">
        <f t="shared" si="10"/>
        <v>217997</v>
      </c>
    </row>
    <row r="76" spans="1:4" ht="18.75" customHeight="1">
      <c r="A76" s="47" t="s">
        <v>98</v>
      </c>
      <c r="B76" s="49">
        <f t="shared" si="8"/>
        <v>120742</v>
      </c>
      <c r="C76" s="49">
        <f t="shared" si="9"/>
        <v>102782</v>
      </c>
      <c r="D76" s="49">
        <f t="shared" si="10"/>
        <v>223524</v>
      </c>
    </row>
    <row r="77" spans="1:4" ht="18.75" customHeight="1">
      <c r="A77" s="47" t="s">
        <v>99</v>
      </c>
      <c r="B77" s="49">
        <f t="shared" si="8"/>
        <v>117521</v>
      </c>
      <c r="C77" s="49">
        <f t="shared" si="9"/>
        <v>113745</v>
      </c>
      <c r="D77" s="49">
        <f t="shared" si="10"/>
        <v>231266</v>
      </c>
    </row>
    <row r="78" spans="1:4" ht="18.75" customHeight="1">
      <c r="A78" s="47" t="s">
        <v>100</v>
      </c>
      <c r="B78" s="49">
        <f t="shared" si="8"/>
        <v>121415</v>
      </c>
      <c r="C78" s="49">
        <f t="shared" si="9"/>
        <v>118894</v>
      </c>
      <c r="D78" s="49">
        <f t="shared" si="10"/>
        <v>240309</v>
      </c>
    </row>
    <row r="79" spans="1:4" ht="18.75" customHeight="1">
      <c r="A79" s="47" t="s">
        <v>101</v>
      </c>
      <c r="B79" s="49">
        <f t="shared" si="8"/>
        <v>119689</v>
      </c>
      <c r="C79" s="49">
        <f t="shared" si="9"/>
        <v>121562</v>
      </c>
      <c r="D79" s="49">
        <f t="shared" si="10"/>
        <v>241251</v>
      </c>
    </row>
    <row r="80" spans="1:4" ht="18.75" customHeight="1">
      <c r="A80" s="47" t="s">
        <v>102</v>
      </c>
      <c r="B80" s="49">
        <f t="shared" si="8"/>
        <v>123426</v>
      </c>
      <c r="C80" s="49">
        <f t="shared" si="9"/>
        <v>132479</v>
      </c>
      <c r="D80" s="49">
        <f t="shared" si="10"/>
        <v>255905</v>
      </c>
    </row>
    <row r="81" spans="1:4" ht="18.75" customHeight="1">
      <c r="A81" s="47" t="s">
        <v>103</v>
      </c>
      <c r="B81" s="49">
        <f t="shared" si="8"/>
        <v>121370</v>
      </c>
      <c r="C81" s="49">
        <f t="shared" si="9"/>
        <v>132443</v>
      </c>
      <c r="D81" s="49">
        <f t="shared" si="10"/>
        <v>253813</v>
      </c>
    </row>
    <row r="82" spans="1:4" ht="18.75" customHeight="1">
      <c r="A82" s="47" t="s">
        <v>104</v>
      </c>
      <c r="B82" s="49">
        <f t="shared" si="8"/>
        <v>100497</v>
      </c>
      <c r="C82" s="49">
        <f t="shared" si="9"/>
        <v>113146</v>
      </c>
      <c r="D82" s="49">
        <f t="shared" si="10"/>
        <v>213643</v>
      </c>
    </row>
    <row r="83" spans="1:4" ht="18.75" customHeight="1">
      <c r="A83" s="47" t="s">
        <v>105</v>
      </c>
      <c r="B83" s="49">
        <f t="shared" si="8"/>
        <v>77896</v>
      </c>
      <c r="C83" s="49">
        <f t="shared" si="9"/>
        <v>91311</v>
      </c>
      <c r="D83" s="49">
        <f t="shared" si="10"/>
        <v>169207</v>
      </c>
    </row>
    <row r="84" spans="1:4" ht="18.75" customHeight="1">
      <c r="A84" s="47" t="s">
        <v>106</v>
      </c>
      <c r="B84" s="49">
        <f t="shared" si="8"/>
        <v>56053</v>
      </c>
      <c r="C84" s="49">
        <f t="shared" si="9"/>
        <v>66889</v>
      </c>
      <c r="D84" s="49">
        <f t="shared" si="10"/>
        <v>122942</v>
      </c>
    </row>
    <row r="85" spans="1:4" ht="18.75" customHeight="1">
      <c r="A85" s="47" t="s">
        <v>107</v>
      </c>
      <c r="B85" s="49">
        <f t="shared" si="8"/>
        <v>42252</v>
      </c>
      <c r="C85" s="49">
        <f t="shared" si="9"/>
        <v>52114</v>
      </c>
      <c r="D85" s="49">
        <f t="shared" si="10"/>
        <v>94366</v>
      </c>
    </row>
    <row r="86" spans="1:4" ht="18.75" customHeight="1">
      <c r="A86" s="47" t="s">
        <v>108</v>
      </c>
      <c r="B86" s="49">
        <f t="shared" si="8"/>
        <v>37067</v>
      </c>
      <c r="C86" s="49">
        <f t="shared" si="9"/>
        <v>47779</v>
      </c>
      <c r="D86" s="49">
        <f t="shared" si="10"/>
        <v>84846</v>
      </c>
    </row>
    <row r="87" spans="1:4" ht="18.75" customHeight="1">
      <c r="A87" s="8" t="s">
        <v>109</v>
      </c>
      <c r="B87" s="49">
        <f t="shared" si="8"/>
        <v>24403</v>
      </c>
      <c r="C87" s="49">
        <f t="shared" si="9"/>
        <v>33693</v>
      </c>
      <c r="D87" s="49">
        <f t="shared" si="10"/>
        <v>58096</v>
      </c>
    </row>
    <row r="88" spans="1:4" ht="18.75" customHeight="1">
      <c r="A88" s="8" t="s">
        <v>110</v>
      </c>
      <c r="B88" s="49">
        <f t="shared" si="8"/>
        <v>13219</v>
      </c>
      <c r="C88" s="49">
        <f t="shared" si="9"/>
        <v>20898</v>
      </c>
      <c r="D88" s="49">
        <f t="shared" si="10"/>
        <v>34117</v>
      </c>
    </row>
    <row r="89" spans="1:4" ht="18.75" customHeight="1">
      <c r="A89" s="8" t="s">
        <v>111</v>
      </c>
      <c r="B89" s="49">
        <f t="shared" si="8"/>
        <v>5362</v>
      </c>
      <c r="C89" s="49">
        <f t="shared" si="9"/>
        <v>9434</v>
      </c>
      <c r="D89" s="49">
        <f t="shared" si="10"/>
        <v>14796</v>
      </c>
    </row>
    <row r="90" spans="1:4" ht="18.75" customHeight="1">
      <c r="A90" s="8" t="s">
        <v>112</v>
      </c>
      <c r="B90" s="49">
        <f t="shared" si="8"/>
        <v>1743</v>
      </c>
      <c r="C90" s="49">
        <f t="shared" si="9"/>
        <v>3323</v>
      </c>
      <c r="D90" s="49">
        <f t="shared" si="10"/>
        <v>5066</v>
      </c>
    </row>
    <row r="91" spans="1:4" ht="19.5" customHeight="1">
      <c r="A91" s="8" t="s">
        <v>113</v>
      </c>
      <c r="B91" s="49">
        <f t="shared" si="8"/>
        <v>503</v>
      </c>
      <c r="C91" s="49">
        <f t="shared" si="9"/>
        <v>919</v>
      </c>
      <c r="D91" s="49">
        <f t="shared" si="10"/>
        <v>1422</v>
      </c>
    </row>
    <row r="92" spans="1:4" ht="20.25" customHeight="1">
      <c r="A92" s="8" t="s">
        <v>114</v>
      </c>
      <c r="B92" s="49">
        <f t="shared" si="8"/>
        <v>262</v>
      </c>
      <c r="C92" s="49">
        <f t="shared" si="9"/>
        <v>415</v>
      </c>
      <c r="D92" s="49">
        <f t="shared" si="10"/>
        <v>677</v>
      </c>
    </row>
    <row r="93" spans="1:4" ht="18.75" customHeight="1">
      <c r="A93" s="8" t="s">
        <v>115</v>
      </c>
      <c r="B93" s="49">
        <v>1483070</v>
      </c>
      <c r="C93" s="49">
        <f t="shared" si="9"/>
        <v>1534716</v>
      </c>
      <c r="D93" s="49">
        <f>SUM(B93:C93)</f>
        <v>3017786</v>
      </c>
    </row>
    <row r="96" s="5" customFormat="1" ht="24">
      <c r="A96" s="5" t="s">
        <v>91</v>
      </c>
    </row>
    <row r="97" s="5" customFormat="1" ht="24">
      <c r="A97" s="5" t="s">
        <v>90</v>
      </c>
    </row>
    <row r="98" s="5" customFormat="1" ht="24"/>
    <row r="99" s="5" customFormat="1" ht="24">
      <c r="A99" s="5" t="s">
        <v>161</v>
      </c>
    </row>
  </sheetData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1">
      <selection activeCell="I98" sqref="I98"/>
    </sheetView>
  </sheetViews>
  <sheetFormatPr defaultColWidth="9.140625" defaultRowHeight="18.75" customHeight="1"/>
  <cols>
    <col min="1" max="1" width="11.421875" style="0" customWidth="1"/>
    <col min="2" max="2" width="12.00390625" style="42" customWidth="1"/>
    <col min="3" max="3" width="12.140625" style="42" customWidth="1"/>
    <col min="4" max="4" width="12.8515625" style="42" customWidth="1"/>
    <col min="5" max="5" width="13.140625" style="42" customWidth="1"/>
    <col min="6" max="6" width="12.28125" style="42" customWidth="1"/>
    <col min="7" max="7" width="13.421875" style="42" customWidth="1"/>
    <col min="8" max="8" width="11.140625" style="42" customWidth="1"/>
    <col min="9" max="9" width="10.7109375" style="42" customWidth="1"/>
    <col min="10" max="10" width="10.8515625" style="42" customWidth="1"/>
  </cols>
  <sheetData>
    <row r="1" ht="18.75" customHeight="1">
      <c r="A1" s="6" t="s">
        <v>139</v>
      </c>
    </row>
    <row r="2" ht="18.75" customHeight="1">
      <c r="A2" s="6" t="s">
        <v>140</v>
      </c>
    </row>
    <row r="3" spans="2:10" ht="18.75" customHeight="1">
      <c r="B3" s="43"/>
      <c r="C3" s="44" t="s">
        <v>52</v>
      </c>
      <c r="D3" s="45"/>
      <c r="E3" s="43"/>
      <c r="F3" s="44" t="s">
        <v>53</v>
      </c>
      <c r="G3" s="45"/>
      <c r="H3" s="43"/>
      <c r="I3" s="44" t="s">
        <v>54</v>
      </c>
      <c r="J3" s="46"/>
    </row>
    <row r="4" spans="1:10" ht="18.75" customHeight="1">
      <c r="A4" s="47" t="s">
        <v>93</v>
      </c>
      <c r="B4" s="48" t="s">
        <v>1</v>
      </c>
      <c r="C4" s="48" t="s">
        <v>2</v>
      </c>
      <c r="D4" s="48" t="s">
        <v>3</v>
      </c>
      <c r="E4" s="48" t="s">
        <v>1</v>
      </c>
      <c r="F4" s="48" t="s">
        <v>2</v>
      </c>
      <c r="G4" s="48" t="s">
        <v>3</v>
      </c>
      <c r="H4" s="48" t="s">
        <v>1</v>
      </c>
      <c r="I4" s="48" t="s">
        <v>2</v>
      </c>
      <c r="J4" s="48" t="s">
        <v>3</v>
      </c>
    </row>
    <row r="5" spans="1:10" ht="18.75" customHeight="1">
      <c r="A5" s="47">
        <v>0</v>
      </c>
      <c r="B5" s="49">
        <v>9185</v>
      </c>
      <c r="C5" s="49">
        <v>8649</v>
      </c>
      <c r="D5" s="49">
        <f aca="true" t="shared" si="0" ref="D5:D30">SUM(B5:C5)</f>
        <v>17834</v>
      </c>
      <c r="E5" s="49">
        <v>4683</v>
      </c>
      <c r="F5" s="50">
        <v>4330</v>
      </c>
      <c r="G5" s="49">
        <f aca="true" t="shared" si="1" ref="G5:G30">SUM(E5:F5)</f>
        <v>9013</v>
      </c>
      <c r="H5" s="49">
        <v>3151</v>
      </c>
      <c r="I5" s="49">
        <v>2967</v>
      </c>
      <c r="J5" s="49">
        <f aca="true" t="shared" si="2" ref="J5:J30">SUM(H5:I5)</f>
        <v>6118</v>
      </c>
    </row>
    <row r="6" spans="1:10" ht="18.75" customHeight="1">
      <c r="A6" s="32">
        <v>1</v>
      </c>
      <c r="B6" s="49">
        <v>9525</v>
      </c>
      <c r="C6" s="49">
        <v>8822</v>
      </c>
      <c r="D6" s="49">
        <f>SUM(B6:C6)</f>
        <v>18347</v>
      </c>
      <c r="E6" s="49">
        <v>4834</v>
      </c>
      <c r="F6" s="50">
        <v>4482</v>
      </c>
      <c r="G6" s="49">
        <f>SUM(E6:F6)</f>
        <v>9316</v>
      </c>
      <c r="H6" s="49">
        <v>3224</v>
      </c>
      <c r="I6" s="49">
        <v>3060</v>
      </c>
      <c r="J6" s="49">
        <f>SUM(H6:I6)</f>
        <v>6284</v>
      </c>
    </row>
    <row r="7" spans="1:10" ht="18.75" customHeight="1">
      <c r="A7" s="32">
        <v>2</v>
      </c>
      <c r="B7" s="49">
        <v>9485</v>
      </c>
      <c r="C7" s="49">
        <v>8857</v>
      </c>
      <c r="D7" s="49">
        <f>SUM(B7:C7)</f>
        <v>18342</v>
      </c>
      <c r="E7" s="49">
        <v>4776</v>
      </c>
      <c r="F7" s="50">
        <v>4450</v>
      </c>
      <c r="G7" s="49">
        <f>SUM(E7:F7)</f>
        <v>9226</v>
      </c>
      <c r="H7" s="49">
        <v>3139</v>
      </c>
      <c r="I7" s="49">
        <v>3043</v>
      </c>
      <c r="J7" s="49">
        <f>SUM(H7:I7)</f>
        <v>6182</v>
      </c>
    </row>
    <row r="8" spans="1:10" ht="18.75" customHeight="1">
      <c r="A8" s="32">
        <v>3</v>
      </c>
      <c r="B8" s="49">
        <v>9397.138212323262</v>
      </c>
      <c r="C8" s="49">
        <v>8833</v>
      </c>
      <c r="D8" s="49">
        <f>SUM(B8:C8)</f>
        <v>18230.13821232326</v>
      </c>
      <c r="E8" s="49">
        <v>4754</v>
      </c>
      <c r="F8" s="50">
        <v>4496</v>
      </c>
      <c r="G8" s="49">
        <f>SUM(E8:F8)</f>
        <v>9250</v>
      </c>
      <c r="H8" s="49">
        <v>3108</v>
      </c>
      <c r="I8" s="49">
        <v>3038</v>
      </c>
      <c r="J8" s="49">
        <f>SUM(H8:I8)</f>
        <v>6146</v>
      </c>
    </row>
    <row r="9" spans="1:10" ht="18.75" customHeight="1">
      <c r="A9" s="32">
        <v>4</v>
      </c>
      <c r="B9" s="49">
        <v>9331</v>
      </c>
      <c r="C9" s="49">
        <v>8810</v>
      </c>
      <c r="D9" s="49">
        <f>SUM(B9:C9)</f>
        <v>18141</v>
      </c>
      <c r="E9" s="49">
        <v>4713</v>
      </c>
      <c r="F9" s="50">
        <v>4532</v>
      </c>
      <c r="G9" s="49">
        <f>SUM(E9:F9)</f>
        <v>9245</v>
      </c>
      <c r="H9" s="49">
        <v>3170</v>
      </c>
      <c r="I9" s="49">
        <v>3021</v>
      </c>
      <c r="J9" s="49">
        <f>SUM(H9:I9)</f>
        <v>6191</v>
      </c>
    </row>
    <row r="10" spans="1:10" ht="18.75" customHeight="1">
      <c r="A10" s="51" t="s">
        <v>94</v>
      </c>
      <c r="B10" s="49">
        <v>37738</v>
      </c>
      <c r="C10" s="49">
        <v>35322</v>
      </c>
      <c r="D10" s="49">
        <f t="shared" si="0"/>
        <v>73060</v>
      </c>
      <c r="E10" s="49">
        <v>19077</v>
      </c>
      <c r="F10" s="50">
        <v>17960</v>
      </c>
      <c r="G10" s="49">
        <f t="shared" si="1"/>
        <v>37037</v>
      </c>
      <c r="H10" s="49">
        <v>12641</v>
      </c>
      <c r="I10" s="49">
        <v>12162</v>
      </c>
      <c r="J10" s="49">
        <f t="shared" si="2"/>
        <v>24803</v>
      </c>
    </row>
    <row r="11" spans="1:10" ht="18.75" customHeight="1">
      <c r="A11" s="51" t="s">
        <v>95</v>
      </c>
      <c r="B11" s="49">
        <v>45060</v>
      </c>
      <c r="C11" s="49">
        <v>42254</v>
      </c>
      <c r="D11" s="49">
        <f t="shared" si="0"/>
        <v>87314</v>
      </c>
      <c r="E11" s="49">
        <v>22253</v>
      </c>
      <c r="F11" s="50">
        <v>20991</v>
      </c>
      <c r="G11" s="49">
        <f t="shared" si="1"/>
        <v>43244</v>
      </c>
      <c r="H11" s="49">
        <v>16567</v>
      </c>
      <c r="I11" s="49">
        <v>15460</v>
      </c>
      <c r="J11" s="49">
        <f t="shared" si="2"/>
        <v>32027</v>
      </c>
    </row>
    <row r="12" spans="1:10" ht="18.75" customHeight="1">
      <c r="A12" s="52" t="s">
        <v>96</v>
      </c>
      <c r="B12" s="49">
        <v>48583</v>
      </c>
      <c r="C12" s="49">
        <v>45882</v>
      </c>
      <c r="D12" s="49">
        <f t="shared" si="0"/>
        <v>94465</v>
      </c>
      <c r="E12" s="49">
        <v>23855</v>
      </c>
      <c r="F12" s="50">
        <v>22851</v>
      </c>
      <c r="G12" s="49">
        <f t="shared" si="1"/>
        <v>46706</v>
      </c>
      <c r="H12" s="49">
        <v>18808</v>
      </c>
      <c r="I12" s="49">
        <v>17483</v>
      </c>
      <c r="J12" s="49">
        <f t="shared" si="2"/>
        <v>36291</v>
      </c>
    </row>
    <row r="13" spans="1:10" ht="18.75" customHeight="1">
      <c r="A13" s="47" t="s">
        <v>97</v>
      </c>
      <c r="B13" s="49">
        <v>48937</v>
      </c>
      <c r="C13" s="49">
        <v>47542</v>
      </c>
      <c r="D13" s="49">
        <f t="shared" si="0"/>
        <v>96479</v>
      </c>
      <c r="E13" s="49">
        <v>23149</v>
      </c>
      <c r="F13" s="50">
        <v>22559</v>
      </c>
      <c r="G13" s="49">
        <f t="shared" si="1"/>
        <v>45708</v>
      </c>
      <c r="H13" s="49">
        <v>19515</v>
      </c>
      <c r="I13" s="49">
        <v>19136</v>
      </c>
      <c r="J13" s="49">
        <f t="shared" si="2"/>
        <v>38651</v>
      </c>
    </row>
    <row r="14" spans="1:10" ht="18.75" customHeight="1">
      <c r="A14" s="47" t="s">
        <v>98</v>
      </c>
      <c r="B14" s="49">
        <v>53613</v>
      </c>
      <c r="C14" s="49">
        <v>45020</v>
      </c>
      <c r="D14" s="49">
        <f t="shared" si="0"/>
        <v>98633</v>
      </c>
      <c r="E14" s="49">
        <v>20480</v>
      </c>
      <c r="F14" s="50">
        <v>20894</v>
      </c>
      <c r="G14" s="49">
        <f t="shared" si="1"/>
        <v>41374</v>
      </c>
      <c r="H14" s="49">
        <v>18478</v>
      </c>
      <c r="I14" s="49">
        <v>18742</v>
      </c>
      <c r="J14" s="49">
        <f t="shared" si="2"/>
        <v>37220</v>
      </c>
    </row>
    <row r="15" spans="1:10" ht="18.75" customHeight="1">
      <c r="A15" s="47" t="s">
        <v>99</v>
      </c>
      <c r="B15" s="49">
        <v>51812</v>
      </c>
      <c r="C15" s="49">
        <v>53797</v>
      </c>
      <c r="D15" s="49">
        <f t="shared" si="0"/>
        <v>105609</v>
      </c>
      <c r="E15" s="49">
        <v>24775</v>
      </c>
      <c r="F15" s="50">
        <v>25464</v>
      </c>
      <c r="G15" s="49">
        <f t="shared" si="1"/>
        <v>50239</v>
      </c>
      <c r="H15" s="49">
        <v>20625</v>
      </c>
      <c r="I15" s="49">
        <v>20050</v>
      </c>
      <c r="J15" s="49">
        <f t="shared" si="2"/>
        <v>40675</v>
      </c>
    </row>
    <row r="16" spans="1:10" ht="18.75" customHeight="1">
      <c r="A16" s="47" t="s">
        <v>100</v>
      </c>
      <c r="B16" s="49">
        <v>61132</v>
      </c>
      <c r="C16" s="49">
        <v>63230</v>
      </c>
      <c r="D16" s="49">
        <f t="shared" si="0"/>
        <v>124362</v>
      </c>
      <c r="E16" s="49">
        <v>29842</v>
      </c>
      <c r="F16" s="50">
        <v>29597</v>
      </c>
      <c r="G16" s="49">
        <f t="shared" si="1"/>
        <v>59439</v>
      </c>
      <c r="H16" s="49">
        <v>20696</v>
      </c>
      <c r="I16" s="49">
        <v>20566</v>
      </c>
      <c r="J16" s="49">
        <f t="shared" si="2"/>
        <v>41262</v>
      </c>
    </row>
    <row r="17" spans="1:10" ht="18.75" customHeight="1">
      <c r="A17" s="47" t="s">
        <v>101</v>
      </c>
      <c r="B17" s="49">
        <v>59384</v>
      </c>
      <c r="C17" s="49">
        <v>63235</v>
      </c>
      <c r="D17" s="49">
        <f t="shared" si="0"/>
        <v>122619</v>
      </c>
      <c r="E17" s="49">
        <v>30768</v>
      </c>
      <c r="F17" s="50">
        <v>30221</v>
      </c>
      <c r="G17" s="49">
        <f t="shared" si="1"/>
        <v>60989</v>
      </c>
      <c r="H17" s="49">
        <v>21380</v>
      </c>
      <c r="I17" s="49">
        <v>22007</v>
      </c>
      <c r="J17" s="49">
        <f t="shared" si="2"/>
        <v>43387</v>
      </c>
    </row>
    <row r="18" spans="1:10" ht="18.75" customHeight="1">
      <c r="A18" s="47" t="s">
        <v>102</v>
      </c>
      <c r="B18" s="49">
        <v>55954</v>
      </c>
      <c r="C18" s="49">
        <v>60620</v>
      </c>
      <c r="D18" s="49">
        <f t="shared" si="0"/>
        <v>116574</v>
      </c>
      <c r="E18" s="49">
        <v>27647</v>
      </c>
      <c r="F18" s="50">
        <v>28245</v>
      </c>
      <c r="G18" s="49">
        <f t="shared" si="1"/>
        <v>55892</v>
      </c>
      <c r="H18" s="49">
        <v>21963</v>
      </c>
      <c r="I18" s="49">
        <v>23185</v>
      </c>
      <c r="J18" s="49">
        <f t="shared" si="2"/>
        <v>45148</v>
      </c>
    </row>
    <row r="19" spans="1:10" ht="18.75" customHeight="1">
      <c r="A19" s="47" t="s">
        <v>103</v>
      </c>
      <c r="B19" s="49">
        <v>48268</v>
      </c>
      <c r="C19" s="49">
        <v>52745</v>
      </c>
      <c r="D19" s="49">
        <f t="shared" si="0"/>
        <v>101013</v>
      </c>
      <c r="E19" s="49">
        <v>22625</v>
      </c>
      <c r="F19" s="50">
        <v>24050</v>
      </c>
      <c r="G19" s="49">
        <f t="shared" si="1"/>
        <v>46675</v>
      </c>
      <c r="H19" s="49">
        <v>20363</v>
      </c>
      <c r="I19" s="49">
        <v>21484</v>
      </c>
      <c r="J19" s="49">
        <f t="shared" si="2"/>
        <v>41847</v>
      </c>
    </row>
    <row r="20" spans="1:10" ht="18.75" customHeight="1">
      <c r="A20" s="47" t="s">
        <v>104</v>
      </c>
      <c r="B20" s="49">
        <v>36858</v>
      </c>
      <c r="C20" s="49">
        <v>42294</v>
      </c>
      <c r="D20" s="49">
        <f t="shared" si="0"/>
        <v>79152</v>
      </c>
      <c r="E20" s="49">
        <v>17002</v>
      </c>
      <c r="F20" s="50">
        <v>19079</v>
      </c>
      <c r="G20" s="49">
        <f t="shared" si="1"/>
        <v>36081</v>
      </c>
      <c r="H20" s="49">
        <v>16724</v>
      </c>
      <c r="I20" s="49">
        <v>18163</v>
      </c>
      <c r="J20" s="49">
        <f t="shared" si="2"/>
        <v>34887</v>
      </c>
    </row>
    <row r="21" spans="1:10" ht="18.75" customHeight="1">
      <c r="A21" s="47" t="s">
        <v>105</v>
      </c>
      <c r="B21" s="49">
        <v>26792</v>
      </c>
      <c r="C21" s="49">
        <v>31826</v>
      </c>
      <c r="D21" s="49">
        <f t="shared" si="0"/>
        <v>58618</v>
      </c>
      <c r="E21" s="49">
        <v>12661</v>
      </c>
      <c r="F21" s="50">
        <v>14329</v>
      </c>
      <c r="G21" s="49">
        <f t="shared" si="1"/>
        <v>26990</v>
      </c>
      <c r="H21" s="49">
        <v>12739</v>
      </c>
      <c r="I21" s="49">
        <v>13964</v>
      </c>
      <c r="J21" s="49">
        <f t="shared" si="2"/>
        <v>26703</v>
      </c>
    </row>
    <row r="22" spans="1:10" ht="18.75" customHeight="1">
      <c r="A22" s="47" t="s">
        <v>106</v>
      </c>
      <c r="B22" s="49">
        <v>18181</v>
      </c>
      <c r="C22" s="49">
        <v>22005</v>
      </c>
      <c r="D22" s="49">
        <f t="shared" si="0"/>
        <v>40186</v>
      </c>
      <c r="E22" s="49">
        <v>8693</v>
      </c>
      <c r="F22" s="50">
        <v>10166</v>
      </c>
      <c r="G22" s="49">
        <f t="shared" si="1"/>
        <v>18859</v>
      </c>
      <c r="H22" s="49">
        <v>8984</v>
      </c>
      <c r="I22" s="49">
        <v>9613</v>
      </c>
      <c r="J22" s="49">
        <f t="shared" si="2"/>
        <v>18597</v>
      </c>
    </row>
    <row r="23" spans="1:10" ht="18.75" customHeight="1">
      <c r="A23" s="47" t="s">
        <v>107</v>
      </c>
      <c r="B23" s="49">
        <v>13566</v>
      </c>
      <c r="C23" s="49">
        <v>16397</v>
      </c>
      <c r="D23" s="49">
        <f t="shared" si="0"/>
        <v>29963</v>
      </c>
      <c r="E23" s="49">
        <v>6843</v>
      </c>
      <c r="F23" s="50">
        <v>7687</v>
      </c>
      <c r="G23" s="49">
        <f t="shared" si="1"/>
        <v>14530</v>
      </c>
      <c r="H23" s="49">
        <v>7023</v>
      </c>
      <c r="I23" s="49">
        <v>7498</v>
      </c>
      <c r="J23" s="49">
        <f t="shared" si="2"/>
        <v>14521</v>
      </c>
    </row>
    <row r="24" spans="1:10" ht="18.75" customHeight="1">
      <c r="A24" s="47" t="s">
        <v>108</v>
      </c>
      <c r="B24" s="49">
        <v>10863</v>
      </c>
      <c r="C24" s="49">
        <v>13413</v>
      </c>
      <c r="D24" s="49">
        <f t="shared" si="0"/>
        <v>24276</v>
      </c>
      <c r="E24" s="49">
        <v>5226</v>
      </c>
      <c r="F24" s="50">
        <v>6305</v>
      </c>
      <c r="G24" s="49">
        <f t="shared" si="1"/>
        <v>11531</v>
      </c>
      <c r="H24" s="49">
        <v>5854</v>
      </c>
      <c r="I24" s="49">
        <v>6850</v>
      </c>
      <c r="J24" s="49">
        <f t="shared" si="2"/>
        <v>12704</v>
      </c>
    </row>
    <row r="25" spans="1:10" ht="18.75" customHeight="1">
      <c r="A25" s="53" t="s">
        <v>109</v>
      </c>
      <c r="B25" s="73">
        <v>6924</v>
      </c>
      <c r="C25" s="49">
        <v>9486</v>
      </c>
      <c r="D25" s="49">
        <f t="shared" si="0"/>
        <v>16410</v>
      </c>
      <c r="E25" s="49">
        <v>3275</v>
      </c>
      <c r="F25" s="50">
        <v>4499</v>
      </c>
      <c r="G25" s="49">
        <f t="shared" si="1"/>
        <v>7774</v>
      </c>
      <c r="H25" s="49">
        <v>3934</v>
      </c>
      <c r="I25" s="49">
        <v>5146</v>
      </c>
      <c r="J25" s="49">
        <f t="shared" si="2"/>
        <v>9080</v>
      </c>
    </row>
    <row r="26" spans="1:10" ht="18.75" customHeight="1">
      <c r="A26" s="8" t="s">
        <v>110</v>
      </c>
      <c r="B26" s="49">
        <v>3718</v>
      </c>
      <c r="C26" s="49">
        <v>5622</v>
      </c>
      <c r="D26" s="49">
        <f t="shared" si="0"/>
        <v>9340</v>
      </c>
      <c r="E26" s="49">
        <v>1707</v>
      </c>
      <c r="F26" s="50">
        <v>2684</v>
      </c>
      <c r="G26" s="49">
        <f t="shared" si="1"/>
        <v>4391</v>
      </c>
      <c r="H26" s="49">
        <v>2182</v>
      </c>
      <c r="I26" s="49">
        <v>3226</v>
      </c>
      <c r="J26" s="49">
        <f t="shared" si="2"/>
        <v>5408</v>
      </c>
    </row>
    <row r="27" spans="1:10" ht="18.75" customHeight="1">
      <c r="A27" s="8" t="s">
        <v>111</v>
      </c>
      <c r="B27" s="49">
        <v>1614</v>
      </c>
      <c r="C27" s="49">
        <v>2607</v>
      </c>
      <c r="D27" s="49">
        <f t="shared" si="0"/>
        <v>4221</v>
      </c>
      <c r="E27" s="49">
        <v>645</v>
      </c>
      <c r="F27" s="50">
        <v>1188</v>
      </c>
      <c r="G27" s="49">
        <f t="shared" si="1"/>
        <v>1833</v>
      </c>
      <c r="H27" s="49">
        <v>877</v>
      </c>
      <c r="I27" s="49">
        <v>1534</v>
      </c>
      <c r="J27" s="49">
        <f t="shared" si="2"/>
        <v>2411</v>
      </c>
    </row>
    <row r="28" spans="1:10" ht="18.75" customHeight="1">
      <c r="A28" s="8" t="s">
        <v>112</v>
      </c>
      <c r="B28" s="49">
        <v>641</v>
      </c>
      <c r="C28" s="49">
        <v>1030</v>
      </c>
      <c r="D28" s="49">
        <f t="shared" si="0"/>
        <v>1671</v>
      </c>
      <c r="E28" s="49">
        <v>205</v>
      </c>
      <c r="F28" s="50">
        <v>495</v>
      </c>
      <c r="G28" s="49">
        <f t="shared" si="1"/>
        <v>700</v>
      </c>
      <c r="H28" s="49">
        <v>310</v>
      </c>
      <c r="I28" s="49">
        <v>559</v>
      </c>
      <c r="J28" s="49">
        <f t="shared" si="2"/>
        <v>869</v>
      </c>
    </row>
    <row r="29" spans="1:10" ht="18.75" customHeight="1">
      <c r="A29" s="8" t="s">
        <v>113</v>
      </c>
      <c r="B29" s="49">
        <v>222</v>
      </c>
      <c r="C29" s="49">
        <v>365</v>
      </c>
      <c r="D29" s="49">
        <f t="shared" si="0"/>
        <v>587</v>
      </c>
      <c r="E29" s="49">
        <v>77</v>
      </c>
      <c r="F29" s="50">
        <v>127</v>
      </c>
      <c r="G29" s="49">
        <f t="shared" si="1"/>
        <v>204</v>
      </c>
      <c r="H29" s="49">
        <v>81</v>
      </c>
      <c r="I29" s="49">
        <v>156</v>
      </c>
      <c r="J29" s="49">
        <f t="shared" si="2"/>
        <v>237</v>
      </c>
    </row>
    <row r="30" spans="1:10" ht="18.75" customHeight="1">
      <c r="A30" s="57" t="s">
        <v>114</v>
      </c>
      <c r="B30" s="49">
        <v>266</v>
      </c>
      <c r="C30" s="49">
        <v>290</v>
      </c>
      <c r="D30" s="49">
        <f t="shared" si="0"/>
        <v>556</v>
      </c>
      <c r="E30" s="49">
        <v>13</v>
      </c>
      <c r="F30" s="50">
        <v>27</v>
      </c>
      <c r="G30" s="49">
        <f t="shared" si="1"/>
        <v>40</v>
      </c>
      <c r="H30" s="49">
        <v>29</v>
      </c>
      <c r="I30" s="49">
        <v>57</v>
      </c>
      <c r="J30" s="49">
        <f t="shared" si="2"/>
        <v>86</v>
      </c>
    </row>
    <row r="31" spans="1:10" ht="18.75" customHeight="1">
      <c r="A31" s="8" t="s">
        <v>115</v>
      </c>
      <c r="B31" s="49">
        <f>B5+B10+B11+B12+B13+B14+B15+B16+B17+B18+B19+B20+B21+B22+B23+B24+B25+B26+B27+B28+B29+B30</f>
        <v>639311</v>
      </c>
      <c r="C31" s="49">
        <f aca="true" t="shared" si="3" ref="C31:J31">C5+C10+C11+C12+C13+C14+C15+C16+C17+C18+C19+C20+C21+C22+C23+C24+C25+C26+C27+C28+C29+C30</f>
        <v>663631</v>
      </c>
      <c r="D31" s="49">
        <f t="shared" si="3"/>
        <v>1302942</v>
      </c>
      <c r="E31" s="49">
        <f t="shared" si="3"/>
        <v>305501</v>
      </c>
      <c r="F31" s="49">
        <f t="shared" si="3"/>
        <v>313748</v>
      </c>
      <c r="G31" s="49">
        <f t="shared" si="3"/>
        <v>619249</v>
      </c>
      <c r="H31" s="49">
        <f t="shared" si="3"/>
        <v>252924</v>
      </c>
      <c r="I31" s="49">
        <f t="shared" si="3"/>
        <v>260008</v>
      </c>
      <c r="J31" s="49">
        <f t="shared" si="3"/>
        <v>512932</v>
      </c>
    </row>
    <row r="32" spans="1:10" ht="18.75" customHeight="1">
      <c r="A32" s="6" t="s">
        <v>139</v>
      </c>
      <c r="B32" s="60"/>
      <c r="C32" s="60"/>
      <c r="D32" s="60"/>
      <c r="E32" s="60"/>
      <c r="F32" s="60"/>
      <c r="G32" s="60"/>
      <c r="H32" s="60"/>
      <c r="I32" s="60"/>
      <c r="J32" s="60"/>
    </row>
    <row r="33" ht="18.75" customHeight="1">
      <c r="A33" s="6" t="s">
        <v>141</v>
      </c>
    </row>
    <row r="34" spans="2:10" ht="18.75" customHeight="1">
      <c r="B34" s="43"/>
      <c r="C34" s="44" t="s">
        <v>55</v>
      </c>
      <c r="D34" s="45"/>
      <c r="E34" s="43"/>
      <c r="F34" s="44" t="s">
        <v>56</v>
      </c>
      <c r="G34" s="46"/>
      <c r="H34" s="43"/>
      <c r="I34" s="44" t="s">
        <v>57</v>
      </c>
      <c r="J34" s="46"/>
    </row>
    <row r="35" spans="1:10" ht="18.75" customHeight="1">
      <c r="A35" s="47" t="s">
        <v>93</v>
      </c>
      <c r="B35" s="48" t="s">
        <v>1</v>
      </c>
      <c r="C35" s="48" t="s">
        <v>2</v>
      </c>
      <c r="D35" s="48" t="s">
        <v>3</v>
      </c>
      <c r="E35" s="48" t="s">
        <v>1</v>
      </c>
      <c r="F35" s="48" t="s">
        <v>2</v>
      </c>
      <c r="G35" s="48" t="s">
        <v>3</v>
      </c>
      <c r="H35" s="48" t="s">
        <v>1</v>
      </c>
      <c r="I35" s="48" t="s">
        <v>2</v>
      </c>
      <c r="J35" s="48" t="s">
        <v>3</v>
      </c>
    </row>
    <row r="36" spans="1:10" ht="18.75" customHeight="1">
      <c r="A36" s="47">
        <v>0</v>
      </c>
      <c r="B36" s="49">
        <v>1364</v>
      </c>
      <c r="C36" s="49">
        <v>1258</v>
      </c>
      <c r="D36" s="49">
        <f aca="true" t="shared" si="4" ref="D36:D61">SUM(B36:C36)</f>
        <v>2622</v>
      </c>
      <c r="E36" s="49">
        <v>4223</v>
      </c>
      <c r="F36" s="49">
        <v>3963</v>
      </c>
      <c r="G36" s="49">
        <f aca="true" t="shared" si="5" ref="G36:G61">SUM(E36:F36)</f>
        <v>8186</v>
      </c>
      <c r="H36" s="49">
        <v>3015</v>
      </c>
      <c r="I36" s="49">
        <v>2820</v>
      </c>
      <c r="J36" s="49">
        <f aca="true" t="shared" si="6" ref="J36:J61">SUM(H36:I36)</f>
        <v>5835</v>
      </c>
    </row>
    <row r="37" spans="1:10" ht="18.75" customHeight="1">
      <c r="A37" s="32">
        <v>1</v>
      </c>
      <c r="B37" s="49">
        <v>1423.1564758158243</v>
      </c>
      <c r="C37" s="2">
        <v>1330.6666677637402</v>
      </c>
      <c r="D37" s="49">
        <f>SUM(B37:C37)</f>
        <v>2753.823143579564</v>
      </c>
      <c r="E37" s="49">
        <v>4455</v>
      </c>
      <c r="F37" s="49">
        <v>4133</v>
      </c>
      <c r="G37" s="49">
        <f>SUM(E37:F37)</f>
        <v>8588</v>
      </c>
      <c r="H37" s="49">
        <v>3125</v>
      </c>
      <c r="I37" s="49">
        <v>2942</v>
      </c>
      <c r="J37" s="49">
        <f>SUM(H37:I37)</f>
        <v>6067</v>
      </c>
    </row>
    <row r="38" spans="1:10" ht="18.75" customHeight="1">
      <c r="A38" s="32">
        <v>2</v>
      </c>
      <c r="B38" s="49">
        <v>1467.9387479804498</v>
      </c>
      <c r="C38" s="2">
        <v>1383.3006331379033</v>
      </c>
      <c r="D38" s="49">
        <f>SUM(B38:C38)</f>
        <v>2851.239381118353</v>
      </c>
      <c r="E38" s="49">
        <v>4500</v>
      </c>
      <c r="F38" s="49">
        <v>4170</v>
      </c>
      <c r="G38" s="49">
        <f>SUM(E38:F38)</f>
        <v>8670</v>
      </c>
      <c r="H38" s="49">
        <v>3115</v>
      </c>
      <c r="I38" s="49">
        <v>2963</v>
      </c>
      <c r="J38" s="49">
        <f>SUM(H38:I38)</f>
        <v>6078</v>
      </c>
    </row>
    <row r="39" spans="1:10" ht="18.75" customHeight="1">
      <c r="A39" s="32">
        <v>3</v>
      </c>
      <c r="B39" s="49">
        <v>1467.9151697619059</v>
      </c>
      <c r="C39" s="2">
        <v>1367.1006580767935</v>
      </c>
      <c r="D39" s="49">
        <f>SUM(B39:C39)</f>
        <v>2835.0158278386994</v>
      </c>
      <c r="E39" s="49">
        <v>4422</v>
      </c>
      <c r="F39" s="49">
        <v>4213</v>
      </c>
      <c r="G39" s="49">
        <f>SUM(E39:F39)</f>
        <v>8635</v>
      </c>
      <c r="H39" s="49">
        <v>3103</v>
      </c>
      <c r="I39" s="49">
        <v>2898</v>
      </c>
      <c r="J39" s="49">
        <f>SUM(H39:I39)</f>
        <v>6001</v>
      </c>
    </row>
    <row r="40" spans="1:10" ht="18.75" customHeight="1">
      <c r="A40" s="32">
        <v>4</v>
      </c>
      <c r="B40" s="49">
        <v>1459.5950547276027</v>
      </c>
      <c r="C40" s="2">
        <v>1349</v>
      </c>
      <c r="D40" s="49">
        <f>SUM(B40:C40)</f>
        <v>2808.5950547276025</v>
      </c>
      <c r="E40" s="49">
        <v>4370</v>
      </c>
      <c r="F40" s="49">
        <v>4262.275043653108</v>
      </c>
      <c r="G40" s="49">
        <f>SUM(E40:F40)</f>
        <v>8632.275043653108</v>
      </c>
      <c r="H40" s="49">
        <v>3088</v>
      </c>
      <c r="I40" s="49">
        <v>2904</v>
      </c>
      <c r="J40" s="49">
        <f>SUM(H40:I40)</f>
        <v>5992</v>
      </c>
    </row>
    <row r="41" spans="1:10" ht="18.75" customHeight="1">
      <c r="A41" s="51" t="s">
        <v>94</v>
      </c>
      <c r="B41" s="49">
        <v>5819</v>
      </c>
      <c r="C41" s="49">
        <v>5430</v>
      </c>
      <c r="D41" s="49">
        <f t="shared" si="4"/>
        <v>11249</v>
      </c>
      <c r="E41" s="49">
        <v>17747</v>
      </c>
      <c r="F41" s="49">
        <v>16778</v>
      </c>
      <c r="G41" s="49">
        <f t="shared" si="5"/>
        <v>34525</v>
      </c>
      <c r="H41" s="49">
        <v>12431</v>
      </c>
      <c r="I41" s="49">
        <v>11707</v>
      </c>
      <c r="J41" s="49">
        <f t="shared" si="6"/>
        <v>24138</v>
      </c>
    </row>
    <row r="42" spans="1:10" ht="18.75" customHeight="1">
      <c r="A42" s="52" t="s">
        <v>95</v>
      </c>
      <c r="B42" s="49">
        <v>7354</v>
      </c>
      <c r="C42" s="49">
        <v>6777</v>
      </c>
      <c r="D42" s="49">
        <f t="shared" si="4"/>
        <v>14131</v>
      </c>
      <c r="E42" s="49">
        <v>22019</v>
      </c>
      <c r="F42" s="49">
        <v>20897</v>
      </c>
      <c r="G42" s="49">
        <f t="shared" si="5"/>
        <v>42916</v>
      </c>
      <c r="H42" s="49">
        <v>15333</v>
      </c>
      <c r="I42" s="49">
        <v>14310</v>
      </c>
      <c r="J42" s="49">
        <f t="shared" si="6"/>
        <v>29643</v>
      </c>
    </row>
    <row r="43" spans="1:10" ht="18.75" customHeight="1">
      <c r="A43" s="47" t="s">
        <v>96</v>
      </c>
      <c r="B43" s="49">
        <v>8142</v>
      </c>
      <c r="C43" s="49">
        <v>7667</v>
      </c>
      <c r="D43" s="49">
        <f t="shared" si="4"/>
        <v>15809</v>
      </c>
      <c r="E43" s="49">
        <v>24601</v>
      </c>
      <c r="F43" s="49">
        <v>23450</v>
      </c>
      <c r="G43" s="49">
        <f t="shared" si="5"/>
        <v>48051</v>
      </c>
      <c r="H43" s="49">
        <v>17315</v>
      </c>
      <c r="I43" s="49">
        <v>16235</v>
      </c>
      <c r="J43" s="49">
        <f t="shared" si="6"/>
        <v>33550</v>
      </c>
    </row>
    <row r="44" spans="1:10" ht="18.75" customHeight="1">
      <c r="A44" s="47" t="s">
        <v>97</v>
      </c>
      <c r="B44" s="49">
        <v>8602</v>
      </c>
      <c r="C44" s="49">
        <v>8251</v>
      </c>
      <c r="D44" s="49">
        <f t="shared" si="4"/>
        <v>16853</v>
      </c>
      <c r="E44" s="49">
        <v>26184</v>
      </c>
      <c r="F44" s="49">
        <v>24473</v>
      </c>
      <c r="G44" s="49">
        <f t="shared" si="5"/>
        <v>50657</v>
      </c>
      <c r="H44" s="49">
        <v>18196</v>
      </c>
      <c r="I44" s="49">
        <v>16880</v>
      </c>
      <c r="J44" s="49">
        <f t="shared" si="6"/>
        <v>35076</v>
      </c>
    </row>
    <row r="45" spans="1:10" ht="18.75" customHeight="1">
      <c r="A45" s="47" t="s">
        <v>98</v>
      </c>
      <c r="B45" s="49">
        <v>8015</v>
      </c>
      <c r="C45" s="49">
        <v>8121</v>
      </c>
      <c r="D45" s="49">
        <f t="shared" si="4"/>
        <v>16136</v>
      </c>
      <c r="E45" s="49">
        <v>24372</v>
      </c>
      <c r="F45" s="49">
        <v>23841</v>
      </c>
      <c r="G45" s="49">
        <f t="shared" si="5"/>
        <v>48213</v>
      </c>
      <c r="H45" s="49">
        <v>19491</v>
      </c>
      <c r="I45" s="49">
        <v>16405</v>
      </c>
      <c r="J45" s="49">
        <f t="shared" si="6"/>
        <v>35896</v>
      </c>
    </row>
    <row r="46" spans="1:10" ht="18.75" customHeight="1">
      <c r="A46" s="47" t="s">
        <v>99</v>
      </c>
      <c r="B46" s="49">
        <v>9198</v>
      </c>
      <c r="C46" s="49">
        <v>8820</v>
      </c>
      <c r="D46" s="49">
        <f t="shared" si="4"/>
        <v>18018</v>
      </c>
      <c r="E46" s="49">
        <v>27348</v>
      </c>
      <c r="F46" s="49">
        <v>26865</v>
      </c>
      <c r="G46" s="49">
        <f t="shared" si="5"/>
        <v>54213</v>
      </c>
      <c r="H46" s="49">
        <v>18843</v>
      </c>
      <c r="I46" s="49">
        <v>18384</v>
      </c>
      <c r="J46" s="49">
        <f t="shared" si="6"/>
        <v>37227</v>
      </c>
    </row>
    <row r="47" spans="1:10" ht="18.75" customHeight="1">
      <c r="A47" s="47" t="s">
        <v>100</v>
      </c>
      <c r="B47" s="49">
        <v>9364</v>
      </c>
      <c r="C47" s="49">
        <v>9108</v>
      </c>
      <c r="D47" s="49">
        <f t="shared" si="4"/>
        <v>18472</v>
      </c>
      <c r="E47" s="49">
        <v>28273</v>
      </c>
      <c r="F47" s="49">
        <v>28290</v>
      </c>
      <c r="G47" s="49">
        <f t="shared" si="5"/>
        <v>56563</v>
      </c>
      <c r="H47" s="49">
        <v>20145</v>
      </c>
      <c r="I47" s="49">
        <v>19940</v>
      </c>
      <c r="J47" s="49">
        <f t="shared" si="6"/>
        <v>40085</v>
      </c>
    </row>
    <row r="48" spans="1:10" ht="18.75" customHeight="1">
      <c r="A48" s="47" t="s">
        <v>101</v>
      </c>
      <c r="B48" s="49">
        <v>9312</v>
      </c>
      <c r="C48" s="49">
        <v>9170</v>
      </c>
      <c r="D48" s="49">
        <f t="shared" si="4"/>
        <v>18482</v>
      </c>
      <c r="E48" s="49">
        <v>27907</v>
      </c>
      <c r="F48" s="49">
        <v>28833</v>
      </c>
      <c r="G48" s="49">
        <f t="shared" si="5"/>
        <v>56740</v>
      </c>
      <c r="H48" s="49">
        <v>19654</v>
      </c>
      <c r="I48" s="49">
        <v>19785</v>
      </c>
      <c r="J48" s="49">
        <f t="shared" si="6"/>
        <v>39439</v>
      </c>
    </row>
    <row r="49" spans="1:10" ht="18.75" customHeight="1">
      <c r="A49" s="47" t="s">
        <v>102</v>
      </c>
      <c r="B49" s="49">
        <v>9083</v>
      </c>
      <c r="C49" s="49">
        <v>9208</v>
      </c>
      <c r="D49" s="49">
        <f t="shared" si="4"/>
        <v>18291</v>
      </c>
      <c r="E49" s="49">
        <v>28054</v>
      </c>
      <c r="F49" s="49">
        <v>29361</v>
      </c>
      <c r="G49" s="49">
        <f t="shared" si="5"/>
        <v>57415</v>
      </c>
      <c r="H49" s="49">
        <v>19242</v>
      </c>
      <c r="I49" s="49">
        <v>19744</v>
      </c>
      <c r="J49" s="49">
        <f t="shared" si="6"/>
        <v>38986</v>
      </c>
    </row>
    <row r="50" spans="1:10" ht="18.75" customHeight="1">
      <c r="A50" s="47" t="s">
        <v>103</v>
      </c>
      <c r="B50" s="49">
        <v>8388</v>
      </c>
      <c r="C50" s="49">
        <v>8616</v>
      </c>
      <c r="D50" s="49">
        <f t="shared" si="4"/>
        <v>17004</v>
      </c>
      <c r="E50" s="49">
        <v>25560</v>
      </c>
      <c r="F50" s="49">
        <v>26935</v>
      </c>
      <c r="G50" s="49">
        <f t="shared" si="5"/>
        <v>52495</v>
      </c>
      <c r="H50" s="49">
        <v>17599</v>
      </c>
      <c r="I50" s="49">
        <v>18513</v>
      </c>
      <c r="J50" s="49">
        <f t="shared" si="6"/>
        <v>36112</v>
      </c>
    </row>
    <row r="51" spans="1:10" ht="18.75" customHeight="1">
      <c r="A51" s="47" t="s">
        <v>104</v>
      </c>
      <c r="B51" s="49">
        <v>7083</v>
      </c>
      <c r="C51" s="49">
        <v>7370</v>
      </c>
      <c r="D51" s="49">
        <f t="shared" si="4"/>
        <v>14453</v>
      </c>
      <c r="E51" s="49">
        <v>20306</v>
      </c>
      <c r="F51" s="49">
        <v>22276</v>
      </c>
      <c r="G51" s="49">
        <f t="shared" si="5"/>
        <v>42582</v>
      </c>
      <c r="H51" s="49">
        <v>13982</v>
      </c>
      <c r="I51" s="49">
        <v>15221</v>
      </c>
      <c r="J51" s="49">
        <f t="shared" si="6"/>
        <v>29203</v>
      </c>
    </row>
    <row r="52" spans="1:10" ht="18.75" customHeight="1">
      <c r="A52" s="47" t="s">
        <v>105</v>
      </c>
      <c r="B52" s="49">
        <v>5561</v>
      </c>
      <c r="C52" s="49">
        <v>5924</v>
      </c>
      <c r="D52" s="49">
        <f t="shared" si="4"/>
        <v>11485</v>
      </c>
      <c r="E52" s="49">
        <v>15842</v>
      </c>
      <c r="F52" s="49">
        <v>17872</v>
      </c>
      <c r="G52" s="49">
        <f t="shared" si="5"/>
        <v>33714</v>
      </c>
      <c r="H52" s="49">
        <v>10544</v>
      </c>
      <c r="I52" s="49">
        <v>12153</v>
      </c>
      <c r="J52" s="49">
        <f t="shared" si="6"/>
        <v>22697</v>
      </c>
    </row>
    <row r="53" spans="1:10" ht="18.75" customHeight="1">
      <c r="A53" s="47" t="s">
        <v>106</v>
      </c>
      <c r="B53" s="49">
        <v>4032</v>
      </c>
      <c r="C53" s="49">
        <v>4222</v>
      </c>
      <c r="D53" s="49">
        <f t="shared" si="4"/>
        <v>8254</v>
      </c>
      <c r="E53" s="49">
        <v>11446</v>
      </c>
      <c r="F53" s="49">
        <v>13485</v>
      </c>
      <c r="G53" s="49">
        <f t="shared" si="5"/>
        <v>24931</v>
      </c>
      <c r="H53" s="49">
        <v>7557</v>
      </c>
      <c r="I53" s="49">
        <v>8628</v>
      </c>
      <c r="J53" s="49">
        <f t="shared" si="6"/>
        <v>16185</v>
      </c>
    </row>
    <row r="54" spans="1:10" ht="18.75" customHeight="1">
      <c r="A54" s="47" t="s">
        <v>107</v>
      </c>
      <c r="B54" s="49">
        <v>3311</v>
      </c>
      <c r="C54" s="49">
        <v>3406</v>
      </c>
      <c r="D54" s="49">
        <f t="shared" si="4"/>
        <v>6717</v>
      </c>
      <c r="E54" s="49">
        <v>8815</v>
      </c>
      <c r="F54" s="49">
        <v>10514</v>
      </c>
      <c r="G54" s="49">
        <f t="shared" si="5"/>
        <v>19329</v>
      </c>
      <c r="H54" s="49">
        <v>5813</v>
      </c>
      <c r="I54" s="49">
        <v>7074</v>
      </c>
      <c r="J54" s="49">
        <f t="shared" si="6"/>
        <v>12887</v>
      </c>
    </row>
    <row r="55" spans="1:10" ht="18.75" customHeight="1">
      <c r="A55" s="47" t="s">
        <v>108</v>
      </c>
      <c r="B55" s="49">
        <v>2584</v>
      </c>
      <c r="C55" s="49">
        <v>2790</v>
      </c>
      <c r="D55" s="49">
        <f t="shared" si="4"/>
        <v>5374</v>
      </c>
      <c r="E55" s="49">
        <v>7327</v>
      </c>
      <c r="F55" s="49">
        <v>9308</v>
      </c>
      <c r="G55" s="49">
        <f t="shared" si="5"/>
        <v>16635</v>
      </c>
      <c r="H55" s="49">
        <v>4722</v>
      </c>
      <c r="I55" s="49">
        <v>6252</v>
      </c>
      <c r="J55" s="49">
        <f t="shared" si="6"/>
        <v>10974</v>
      </c>
    </row>
    <row r="56" spans="1:10" ht="18.75" customHeight="1">
      <c r="A56" s="47" t="s">
        <v>109</v>
      </c>
      <c r="B56" s="49">
        <v>1590</v>
      </c>
      <c r="C56" s="49">
        <v>2012</v>
      </c>
      <c r="D56" s="49">
        <f t="shared" si="4"/>
        <v>3602</v>
      </c>
      <c r="E56" s="49">
        <v>4794</v>
      </c>
      <c r="F56" s="49">
        <v>6790</v>
      </c>
      <c r="G56" s="49">
        <f t="shared" si="5"/>
        <v>11584</v>
      </c>
      <c r="H56" s="49">
        <v>3340</v>
      </c>
      <c r="I56" s="49">
        <v>4683</v>
      </c>
      <c r="J56" s="49">
        <f t="shared" si="6"/>
        <v>8023</v>
      </c>
    </row>
    <row r="57" spans="1:10" ht="18.75" customHeight="1">
      <c r="A57" s="47" t="s">
        <v>110</v>
      </c>
      <c r="B57" s="49">
        <v>895</v>
      </c>
      <c r="C57" s="49">
        <v>1202</v>
      </c>
      <c r="D57" s="49">
        <f t="shared" si="4"/>
        <v>2097</v>
      </c>
      <c r="E57" s="49">
        <v>2729</v>
      </c>
      <c r="F57" s="49">
        <v>4427</v>
      </c>
      <c r="G57" s="49">
        <f t="shared" si="5"/>
        <v>7156</v>
      </c>
      <c r="H57" s="49">
        <v>1897</v>
      </c>
      <c r="I57" s="49">
        <v>3031</v>
      </c>
      <c r="J57" s="49">
        <f t="shared" si="6"/>
        <v>4928</v>
      </c>
    </row>
    <row r="58" spans="1:10" ht="18.75" customHeight="1">
      <c r="A58" s="47" t="s">
        <v>111</v>
      </c>
      <c r="B58" s="49">
        <v>378</v>
      </c>
      <c r="C58" s="49">
        <v>553</v>
      </c>
      <c r="D58" s="49">
        <f t="shared" si="4"/>
        <v>931</v>
      </c>
      <c r="E58" s="49">
        <v>1242</v>
      </c>
      <c r="F58" s="49">
        <v>2267</v>
      </c>
      <c r="G58" s="49">
        <f t="shared" si="5"/>
        <v>3509</v>
      </c>
      <c r="H58" s="49">
        <v>819</v>
      </c>
      <c r="I58" s="49">
        <v>1394</v>
      </c>
      <c r="J58" s="49">
        <f t="shared" si="6"/>
        <v>2213</v>
      </c>
    </row>
    <row r="59" spans="1:10" ht="18.75" customHeight="1">
      <c r="A59" s="47" t="s">
        <v>112</v>
      </c>
      <c r="B59" s="49">
        <v>142</v>
      </c>
      <c r="C59" s="49">
        <v>216</v>
      </c>
      <c r="D59" s="49">
        <f t="shared" si="4"/>
        <v>358</v>
      </c>
      <c r="E59" s="49">
        <v>490</v>
      </c>
      <c r="F59" s="49">
        <v>946</v>
      </c>
      <c r="G59" s="49">
        <f t="shared" si="5"/>
        <v>1436</v>
      </c>
      <c r="H59" s="49">
        <v>274</v>
      </c>
      <c r="I59" s="49">
        <v>535</v>
      </c>
      <c r="J59" s="49">
        <f t="shared" si="6"/>
        <v>809</v>
      </c>
    </row>
    <row r="60" spans="1:10" ht="18.75" customHeight="1">
      <c r="A60" s="47" t="s">
        <v>113</v>
      </c>
      <c r="B60" s="49">
        <v>45</v>
      </c>
      <c r="C60" s="49">
        <v>63</v>
      </c>
      <c r="D60" s="49">
        <f t="shared" si="4"/>
        <v>108</v>
      </c>
      <c r="E60" s="49">
        <v>159</v>
      </c>
      <c r="F60" s="49">
        <v>267</v>
      </c>
      <c r="G60" s="49">
        <f t="shared" si="5"/>
        <v>426</v>
      </c>
      <c r="H60" s="49">
        <v>78</v>
      </c>
      <c r="I60" s="49">
        <v>165</v>
      </c>
      <c r="J60" s="49">
        <f t="shared" si="6"/>
        <v>243</v>
      </c>
    </row>
    <row r="61" spans="1:10" ht="18.75" customHeight="1">
      <c r="A61" s="47" t="s">
        <v>114</v>
      </c>
      <c r="B61" s="49">
        <v>9</v>
      </c>
      <c r="C61" s="49">
        <v>10</v>
      </c>
      <c r="D61" s="49">
        <f t="shared" si="4"/>
        <v>19</v>
      </c>
      <c r="E61" s="49">
        <v>72</v>
      </c>
      <c r="F61" s="49">
        <v>110</v>
      </c>
      <c r="G61" s="49">
        <f t="shared" si="5"/>
        <v>182</v>
      </c>
      <c r="H61" s="49">
        <v>23</v>
      </c>
      <c r="I61" s="49">
        <v>41</v>
      </c>
      <c r="J61" s="49">
        <f t="shared" si="6"/>
        <v>64</v>
      </c>
    </row>
    <row r="62" spans="1:10" ht="18.75" customHeight="1">
      <c r="A62" s="56" t="s">
        <v>115</v>
      </c>
      <c r="B62" s="49">
        <f>B36+B41+B42+B43+B44+B45+B46+B47+B48+B49+B50+B51+B52+B53+B54+B55+B56+B57+B58+B59+B60+B61</f>
        <v>110271</v>
      </c>
      <c r="C62" s="49">
        <f aca="true" t="shared" si="7" ref="C62:J62">C36+C41+C42+C43+C44+C45+C46+C47+C48+C49+C50+C51+C52+C53+C54+C55+C56+C57+C58+C59+C60+C61</f>
        <v>110194</v>
      </c>
      <c r="D62" s="49">
        <f t="shared" si="7"/>
        <v>220465</v>
      </c>
      <c r="E62" s="49">
        <f t="shared" si="7"/>
        <v>329510</v>
      </c>
      <c r="F62" s="49">
        <f t="shared" si="7"/>
        <v>341948</v>
      </c>
      <c r="G62" s="49">
        <f t="shared" si="7"/>
        <v>671458</v>
      </c>
      <c r="H62" s="49">
        <f t="shared" si="7"/>
        <v>230313</v>
      </c>
      <c r="I62" s="49">
        <f t="shared" si="7"/>
        <v>233900</v>
      </c>
      <c r="J62" s="49">
        <f t="shared" si="7"/>
        <v>464213</v>
      </c>
    </row>
    <row r="63" ht="18.75" customHeight="1">
      <c r="A63" s="6" t="s">
        <v>139</v>
      </c>
    </row>
    <row r="64" ht="18.75" customHeight="1">
      <c r="A64" s="6" t="s">
        <v>141</v>
      </c>
    </row>
    <row r="65" spans="2:7" ht="18.75" customHeight="1">
      <c r="B65" s="43"/>
      <c r="C65" s="44" t="s">
        <v>58</v>
      </c>
      <c r="D65" s="45"/>
      <c r="E65" s="43"/>
      <c r="F65" s="44" t="s">
        <v>119</v>
      </c>
      <c r="G65" s="46"/>
    </row>
    <row r="66" spans="1:7" ht="18.75" customHeight="1">
      <c r="A66" s="47" t="s">
        <v>93</v>
      </c>
      <c r="B66" s="48" t="s">
        <v>1</v>
      </c>
      <c r="C66" s="48" t="s">
        <v>2</v>
      </c>
      <c r="D66" s="48" t="s">
        <v>3</v>
      </c>
      <c r="E66" s="48" t="s">
        <v>1</v>
      </c>
      <c r="F66" s="48" t="s">
        <v>2</v>
      </c>
      <c r="G66" s="48" t="s">
        <v>3</v>
      </c>
    </row>
    <row r="67" spans="1:7" ht="18.75" customHeight="1">
      <c r="A67" s="47">
        <v>0</v>
      </c>
      <c r="B67" s="72">
        <v>3641</v>
      </c>
      <c r="C67" s="49">
        <v>3530</v>
      </c>
      <c r="D67" s="49">
        <f aca="true" t="shared" si="8" ref="D67:D92">SUM(B67:C67)</f>
        <v>7171</v>
      </c>
      <c r="E67" s="49">
        <f>B5+E5+H5+B36+E36+H36+B67</f>
        <v>29262</v>
      </c>
      <c r="F67" s="49">
        <f>C5+F5+I5+C36+F36+I36+C67</f>
        <v>27517</v>
      </c>
      <c r="G67" s="49">
        <f>E67+F67</f>
        <v>56779</v>
      </c>
    </row>
    <row r="68" spans="1:7" ht="18.75" customHeight="1">
      <c r="A68" s="32">
        <v>1</v>
      </c>
      <c r="B68" s="72">
        <v>3795</v>
      </c>
      <c r="C68" s="49">
        <v>3686</v>
      </c>
      <c r="D68" s="49">
        <f>SUM(B68:C68)</f>
        <v>7481</v>
      </c>
      <c r="E68" s="49">
        <f aca="true" t="shared" si="9" ref="E68:E92">B6+E6+H6+B37+E37+H37+B68</f>
        <v>30381.156475815824</v>
      </c>
      <c r="F68" s="49">
        <f aca="true" t="shared" si="10" ref="F68:F92">C6+F6+I6+C37+F37+I37+C68</f>
        <v>28455.66666776374</v>
      </c>
      <c r="G68" s="49">
        <f aca="true" t="shared" si="11" ref="G68:G92">E68+F68</f>
        <v>58836.82314357956</v>
      </c>
    </row>
    <row r="69" spans="1:7" ht="18.75" customHeight="1">
      <c r="A69" s="32">
        <v>2</v>
      </c>
      <c r="B69" s="72">
        <v>3797</v>
      </c>
      <c r="C69" s="49">
        <v>3676</v>
      </c>
      <c r="D69" s="49">
        <f>SUM(B69:C69)</f>
        <v>7473</v>
      </c>
      <c r="E69" s="49">
        <f t="shared" si="9"/>
        <v>30279.93874798045</v>
      </c>
      <c r="F69" s="49">
        <f t="shared" si="10"/>
        <v>28542.300633137904</v>
      </c>
      <c r="G69" s="49">
        <f t="shared" si="11"/>
        <v>58822.23938111836</v>
      </c>
    </row>
    <row r="70" spans="1:7" ht="18.75" customHeight="1">
      <c r="A70" s="32">
        <v>3</v>
      </c>
      <c r="B70" s="72">
        <v>3819</v>
      </c>
      <c r="C70" s="49">
        <v>3664</v>
      </c>
      <c r="D70" s="49">
        <f>SUM(B70:C70)</f>
        <v>7483</v>
      </c>
      <c r="E70" s="49">
        <f t="shared" si="9"/>
        <v>30071.053382085167</v>
      </c>
      <c r="F70" s="49">
        <f t="shared" si="10"/>
        <v>28509.100658076793</v>
      </c>
      <c r="G70" s="49">
        <f t="shared" si="11"/>
        <v>58580.15404016196</v>
      </c>
    </row>
    <row r="71" spans="1:7" ht="18.75" customHeight="1">
      <c r="A71" s="32">
        <v>4</v>
      </c>
      <c r="B71" s="72">
        <v>3968</v>
      </c>
      <c r="C71" s="49">
        <v>3724</v>
      </c>
      <c r="D71" s="49">
        <f>SUM(B71:C71)</f>
        <v>7692</v>
      </c>
      <c r="E71" s="49">
        <f t="shared" si="9"/>
        <v>30099.595054727604</v>
      </c>
      <c r="F71" s="49">
        <f t="shared" si="10"/>
        <v>28602.275043653106</v>
      </c>
      <c r="G71" s="49">
        <f t="shared" si="11"/>
        <v>58701.87009838071</v>
      </c>
    </row>
    <row r="72" spans="1:7" ht="18.75" customHeight="1">
      <c r="A72" s="51" t="s">
        <v>94</v>
      </c>
      <c r="B72" s="49">
        <v>15379</v>
      </c>
      <c r="C72" s="49">
        <v>14750</v>
      </c>
      <c r="D72" s="49">
        <f t="shared" si="8"/>
        <v>30129</v>
      </c>
      <c r="E72" s="49">
        <f t="shared" si="9"/>
        <v>120832</v>
      </c>
      <c r="F72" s="49">
        <f t="shared" si="10"/>
        <v>114109</v>
      </c>
      <c r="G72" s="49">
        <f t="shared" si="11"/>
        <v>234941</v>
      </c>
    </row>
    <row r="73" spans="1:7" ht="18.75" customHeight="1">
      <c r="A73" s="52" t="s">
        <v>95</v>
      </c>
      <c r="B73" s="49">
        <v>19455</v>
      </c>
      <c r="C73" s="49">
        <v>18033</v>
      </c>
      <c r="D73" s="49">
        <f t="shared" si="8"/>
        <v>37488</v>
      </c>
      <c r="E73" s="49">
        <f t="shared" si="9"/>
        <v>148041</v>
      </c>
      <c r="F73" s="49">
        <f t="shared" si="10"/>
        <v>138722</v>
      </c>
      <c r="G73" s="49">
        <f t="shared" si="11"/>
        <v>286763</v>
      </c>
    </row>
    <row r="74" spans="1:7" ht="18.75" customHeight="1">
      <c r="A74" s="47" t="s">
        <v>96</v>
      </c>
      <c r="B74" s="49">
        <v>21952</v>
      </c>
      <c r="C74" s="49">
        <v>20385</v>
      </c>
      <c r="D74" s="49">
        <f t="shared" si="8"/>
        <v>42337</v>
      </c>
      <c r="E74" s="49">
        <f t="shared" si="9"/>
        <v>163256</v>
      </c>
      <c r="F74" s="49">
        <f t="shared" si="10"/>
        <v>153953</v>
      </c>
      <c r="G74" s="49">
        <f t="shared" si="11"/>
        <v>317209</v>
      </c>
    </row>
    <row r="75" spans="1:7" ht="18.75" customHeight="1">
      <c r="A75" s="47" t="s">
        <v>97</v>
      </c>
      <c r="B75" s="49">
        <v>22616</v>
      </c>
      <c r="C75" s="49">
        <v>21103</v>
      </c>
      <c r="D75" s="49">
        <f t="shared" si="8"/>
        <v>43719</v>
      </c>
      <c r="E75" s="49">
        <f t="shared" si="9"/>
        <v>167199</v>
      </c>
      <c r="F75" s="49">
        <f t="shared" si="10"/>
        <v>159944</v>
      </c>
      <c r="G75" s="49">
        <f t="shared" si="11"/>
        <v>327143</v>
      </c>
    </row>
    <row r="76" spans="1:7" ht="18.75" customHeight="1">
      <c r="A76" s="47" t="s">
        <v>98</v>
      </c>
      <c r="B76" s="49">
        <v>21848</v>
      </c>
      <c r="C76" s="49">
        <v>20770</v>
      </c>
      <c r="D76" s="49">
        <f t="shared" si="8"/>
        <v>42618</v>
      </c>
      <c r="E76" s="49">
        <f t="shared" si="9"/>
        <v>166297</v>
      </c>
      <c r="F76" s="49">
        <f t="shared" si="10"/>
        <v>153793</v>
      </c>
      <c r="G76" s="49">
        <f t="shared" si="11"/>
        <v>320090</v>
      </c>
    </row>
    <row r="77" spans="1:7" ht="18.75" customHeight="1">
      <c r="A77" s="47" t="s">
        <v>99</v>
      </c>
      <c r="B77" s="49">
        <v>23675</v>
      </c>
      <c r="C77" s="49">
        <v>22412</v>
      </c>
      <c r="D77" s="49">
        <f t="shared" si="8"/>
        <v>46087</v>
      </c>
      <c r="E77" s="49">
        <f t="shared" si="9"/>
        <v>176276</v>
      </c>
      <c r="F77" s="49">
        <f t="shared" si="10"/>
        <v>175792</v>
      </c>
      <c r="G77" s="49">
        <f t="shared" si="11"/>
        <v>352068</v>
      </c>
    </row>
    <row r="78" spans="1:7" ht="18.75" customHeight="1">
      <c r="A78" s="47" t="s">
        <v>100</v>
      </c>
      <c r="B78" s="49">
        <v>24113</v>
      </c>
      <c r="C78" s="49">
        <v>23068</v>
      </c>
      <c r="D78" s="49">
        <f t="shared" si="8"/>
        <v>47181</v>
      </c>
      <c r="E78" s="49">
        <f t="shared" si="9"/>
        <v>193565</v>
      </c>
      <c r="F78" s="49">
        <f t="shared" si="10"/>
        <v>193799</v>
      </c>
      <c r="G78" s="49">
        <f t="shared" si="11"/>
        <v>387364</v>
      </c>
    </row>
    <row r="79" spans="1:7" ht="18.75" customHeight="1">
      <c r="A79" s="47" t="s">
        <v>101</v>
      </c>
      <c r="B79" s="49">
        <v>24133</v>
      </c>
      <c r="C79" s="49">
        <v>23708</v>
      </c>
      <c r="D79" s="49">
        <f t="shared" si="8"/>
        <v>47841</v>
      </c>
      <c r="E79" s="49">
        <f t="shared" si="9"/>
        <v>192538</v>
      </c>
      <c r="F79" s="49">
        <f t="shared" si="10"/>
        <v>196959</v>
      </c>
      <c r="G79" s="49">
        <f t="shared" si="11"/>
        <v>389497</v>
      </c>
    </row>
    <row r="80" spans="1:7" ht="18.75" customHeight="1">
      <c r="A80" s="47" t="s">
        <v>102</v>
      </c>
      <c r="B80" s="49">
        <v>23272</v>
      </c>
      <c r="C80" s="49">
        <v>23238</v>
      </c>
      <c r="D80" s="49">
        <f t="shared" si="8"/>
        <v>46510</v>
      </c>
      <c r="E80" s="49">
        <f t="shared" si="9"/>
        <v>185215</v>
      </c>
      <c r="F80" s="49">
        <f t="shared" si="10"/>
        <v>193601</v>
      </c>
      <c r="G80" s="49">
        <f t="shared" si="11"/>
        <v>378816</v>
      </c>
    </row>
    <row r="81" spans="1:7" ht="18.75" customHeight="1">
      <c r="A81" s="47" t="s">
        <v>103</v>
      </c>
      <c r="B81" s="49">
        <v>20231</v>
      </c>
      <c r="C81" s="49">
        <v>20525</v>
      </c>
      <c r="D81" s="49">
        <f t="shared" si="8"/>
        <v>40756</v>
      </c>
      <c r="E81" s="49">
        <f t="shared" si="9"/>
        <v>163034</v>
      </c>
      <c r="F81" s="49">
        <f t="shared" si="10"/>
        <v>172868</v>
      </c>
      <c r="G81" s="49">
        <f t="shared" si="11"/>
        <v>335902</v>
      </c>
    </row>
    <row r="82" spans="1:7" ht="18.75" customHeight="1">
      <c r="A82" s="47" t="s">
        <v>104</v>
      </c>
      <c r="B82" s="49">
        <v>16426</v>
      </c>
      <c r="C82" s="49">
        <v>16537</v>
      </c>
      <c r="D82" s="49">
        <f t="shared" si="8"/>
        <v>32963</v>
      </c>
      <c r="E82" s="49">
        <f t="shared" si="9"/>
        <v>128381</v>
      </c>
      <c r="F82" s="49">
        <f t="shared" si="10"/>
        <v>140940</v>
      </c>
      <c r="G82" s="49">
        <f t="shared" si="11"/>
        <v>269321</v>
      </c>
    </row>
    <row r="83" spans="1:7" ht="18.75" customHeight="1">
      <c r="A83" s="47" t="s">
        <v>105</v>
      </c>
      <c r="B83" s="49">
        <v>12052</v>
      </c>
      <c r="C83" s="49">
        <v>12677</v>
      </c>
      <c r="D83" s="49">
        <f t="shared" si="8"/>
        <v>24729</v>
      </c>
      <c r="E83" s="49">
        <f t="shared" si="9"/>
        <v>96191</v>
      </c>
      <c r="F83" s="49">
        <f t="shared" si="10"/>
        <v>108745</v>
      </c>
      <c r="G83" s="49">
        <f t="shared" si="11"/>
        <v>204936</v>
      </c>
    </row>
    <row r="84" spans="1:7" ht="18.75" customHeight="1">
      <c r="A84" s="47" t="s">
        <v>106</v>
      </c>
      <c r="B84" s="49">
        <v>8236</v>
      </c>
      <c r="C84" s="49">
        <v>8929</v>
      </c>
      <c r="D84" s="49">
        <f t="shared" si="8"/>
        <v>17165</v>
      </c>
      <c r="E84" s="49">
        <f t="shared" si="9"/>
        <v>67129</v>
      </c>
      <c r="F84" s="49">
        <f t="shared" si="10"/>
        <v>77048</v>
      </c>
      <c r="G84" s="49">
        <f t="shared" si="11"/>
        <v>144177</v>
      </c>
    </row>
    <row r="85" spans="1:7" ht="18.75" customHeight="1">
      <c r="A85" s="47" t="s">
        <v>107</v>
      </c>
      <c r="B85" s="49">
        <v>6079</v>
      </c>
      <c r="C85" s="49">
        <v>6795</v>
      </c>
      <c r="D85" s="49">
        <f t="shared" si="8"/>
        <v>12874</v>
      </c>
      <c r="E85" s="49">
        <f t="shared" si="9"/>
        <v>51450</v>
      </c>
      <c r="F85" s="49">
        <f t="shared" si="10"/>
        <v>59371</v>
      </c>
      <c r="G85" s="49">
        <f t="shared" si="11"/>
        <v>110821</v>
      </c>
    </row>
    <row r="86" spans="1:7" ht="18.75" customHeight="1">
      <c r="A86" s="47" t="s">
        <v>108</v>
      </c>
      <c r="B86" s="72">
        <v>4823</v>
      </c>
      <c r="C86" s="49">
        <v>5746</v>
      </c>
      <c r="D86" s="49">
        <f t="shared" si="8"/>
        <v>10569</v>
      </c>
      <c r="E86" s="49">
        <f t="shared" si="9"/>
        <v>41399</v>
      </c>
      <c r="F86" s="49">
        <f t="shared" si="10"/>
        <v>50664</v>
      </c>
      <c r="G86" s="49">
        <f t="shared" si="11"/>
        <v>92063</v>
      </c>
    </row>
    <row r="87" spans="1:7" ht="18.75" customHeight="1">
      <c r="A87" s="47" t="s">
        <v>109</v>
      </c>
      <c r="B87" s="49">
        <v>2938</v>
      </c>
      <c r="C87" s="49">
        <v>3908</v>
      </c>
      <c r="D87" s="49">
        <f t="shared" si="8"/>
        <v>6846</v>
      </c>
      <c r="E87" s="49">
        <f t="shared" si="9"/>
        <v>26795</v>
      </c>
      <c r="F87" s="49">
        <f t="shared" si="10"/>
        <v>36524</v>
      </c>
      <c r="G87" s="49">
        <f t="shared" si="11"/>
        <v>63319</v>
      </c>
    </row>
    <row r="88" spans="1:7" ht="18.75" customHeight="1">
      <c r="A88" s="47" t="s">
        <v>110</v>
      </c>
      <c r="B88" s="49">
        <v>1663</v>
      </c>
      <c r="C88" s="49">
        <v>2251</v>
      </c>
      <c r="D88" s="49">
        <f t="shared" si="8"/>
        <v>3914</v>
      </c>
      <c r="E88" s="49">
        <f t="shared" si="9"/>
        <v>14791</v>
      </c>
      <c r="F88" s="49">
        <f t="shared" si="10"/>
        <v>22443</v>
      </c>
      <c r="G88" s="49">
        <f t="shared" si="11"/>
        <v>37234</v>
      </c>
    </row>
    <row r="89" spans="1:7" ht="18.75" customHeight="1">
      <c r="A89" s="47" t="s">
        <v>111</v>
      </c>
      <c r="B89" s="49">
        <v>621</v>
      </c>
      <c r="C89" s="49">
        <v>991</v>
      </c>
      <c r="D89" s="49">
        <f t="shared" si="8"/>
        <v>1612</v>
      </c>
      <c r="E89" s="49">
        <f t="shared" si="9"/>
        <v>6196</v>
      </c>
      <c r="F89" s="49">
        <f t="shared" si="10"/>
        <v>10534</v>
      </c>
      <c r="G89" s="49">
        <f t="shared" si="11"/>
        <v>16730</v>
      </c>
    </row>
    <row r="90" spans="1:7" ht="18.75" customHeight="1">
      <c r="A90" s="47" t="s">
        <v>112</v>
      </c>
      <c r="B90" s="72">
        <v>209</v>
      </c>
      <c r="C90" s="49">
        <v>329</v>
      </c>
      <c r="D90" s="49">
        <f t="shared" si="8"/>
        <v>538</v>
      </c>
      <c r="E90" s="49">
        <f t="shared" si="9"/>
        <v>2271</v>
      </c>
      <c r="F90" s="49">
        <f t="shared" si="10"/>
        <v>4110</v>
      </c>
      <c r="G90" s="49">
        <f t="shared" si="11"/>
        <v>6381</v>
      </c>
    </row>
    <row r="91" spans="1:7" ht="18.75" customHeight="1">
      <c r="A91" s="47" t="s">
        <v>113</v>
      </c>
      <c r="B91" s="49">
        <v>74</v>
      </c>
      <c r="C91" s="49">
        <v>112</v>
      </c>
      <c r="D91" s="49">
        <f t="shared" si="8"/>
        <v>186</v>
      </c>
      <c r="E91" s="49">
        <f t="shared" si="9"/>
        <v>736</v>
      </c>
      <c r="F91" s="49">
        <f t="shared" si="10"/>
        <v>1255</v>
      </c>
      <c r="G91" s="49">
        <f t="shared" si="11"/>
        <v>1991</v>
      </c>
    </row>
    <row r="92" spans="1:7" ht="18.75" customHeight="1">
      <c r="A92" s="47" t="s">
        <v>114</v>
      </c>
      <c r="B92" s="49">
        <v>14</v>
      </c>
      <c r="C92" s="49">
        <v>29</v>
      </c>
      <c r="D92" s="49">
        <f t="shared" si="8"/>
        <v>43</v>
      </c>
      <c r="E92" s="49">
        <f t="shared" si="9"/>
        <v>426</v>
      </c>
      <c r="F92" s="49">
        <f t="shared" si="10"/>
        <v>564</v>
      </c>
      <c r="G92" s="49">
        <f t="shared" si="11"/>
        <v>990</v>
      </c>
    </row>
    <row r="93" spans="1:7" ht="18.75" customHeight="1">
      <c r="A93" s="56" t="s">
        <v>115</v>
      </c>
      <c r="B93" s="49">
        <f>B67+B72+B73+B74+B75+B76+B77+B78+B79+B80+B81+B82+B83+B84+B85+B86+B87+B88+B89+B90+B91+B92</f>
        <v>273450</v>
      </c>
      <c r="C93" s="49">
        <f>C67+C72+C73+C74+C75+C76+C77+C78+C79+C80+C81+C82+C83+C84+C85+C86+C87+C88+C89+C90+C91+C92</f>
        <v>269826</v>
      </c>
      <c r="D93" s="49">
        <f>D67+D72+D73+D74+D75+D76+D77+D78+D79+D80+D81+D82+D83+D84+D85+D86+D87+D88+D89+D90+D91+D92</f>
        <v>543276</v>
      </c>
      <c r="E93" s="49">
        <v>2141280</v>
      </c>
      <c r="F93" s="49">
        <v>2193255</v>
      </c>
      <c r="G93" s="49">
        <f>SUM(E93:F93)</f>
        <v>4334535</v>
      </c>
    </row>
    <row r="96" s="5" customFormat="1" ht="24">
      <c r="A96" s="5" t="s">
        <v>91</v>
      </c>
    </row>
    <row r="97" s="5" customFormat="1" ht="24">
      <c r="A97" s="5" t="s">
        <v>90</v>
      </c>
    </row>
    <row r="98" s="5" customFormat="1" ht="24"/>
    <row r="99" s="5" customFormat="1" ht="24">
      <c r="A99" s="5" t="s">
        <v>161</v>
      </c>
    </row>
  </sheetData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9"/>
  <sheetViews>
    <sheetView workbookViewId="0" topLeftCell="A1">
      <selection activeCell="H100" sqref="H100"/>
    </sheetView>
  </sheetViews>
  <sheetFormatPr defaultColWidth="9.140625" defaultRowHeight="18.75" customHeight="1"/>
  <cols>
    <col min="1" max="1" width="9.57421875" style="0" customWidth="1"/>
    <col min="2" max="2" width="12.00390625" style="42" customWidth="1"/>
    <col min="3" max="4" width="10.7109375" style="42" customWidth="1"/>
    <col min="5" max="5" width="12.57421875" style="42" customWidth="1"/>
    <col min="6" max="6" width="12.140625" style="42" customWidth="1"/>
    <col min="7" max="7" width="13.140625" style="42" customWidth="1"/>
    <col min="8" max="8" width="12.421875" style="42" customWidth="1"/>
    <col min="9" max="9" width="10.7109375" style="42" customWidth="1"/>
    <col min="10" max="10" width="11.00390625" style="42" customWidth="1"/>
    <col min="11" max="11" width="11.7109375" style="42" customWidth="1"/>
    <col min="12" max="12" width="10.28125" style="42" customWidth="1"/>
    <col min="13" max="13" width="12.140625" style="42" customWidth="1"/>
  </cols>
  <sheetData>
    <row r="1" ht="18.75" customHeight="1">
      <c r="A1" s="6" t="s">
        <v>132</v>
      </c>
    </row>
    <row r="2" ht="18.75" customHeight="1">
      <c r="A2" s="6" t="s">
        <v>142</v>
      </c>
    </row>
    <row r="3" spans="2:13" ht="18.75" customHeight="1">
      <c r="B3" s="43"/>
      <c r="C3" s="44" t="s">
        <v>59</v>
      </c>
      <c r="D3" s="45"/>
      <c r="E3" s="43"/>
      <c r="F3" s="44" t="s">
        <v>60</v>
      </c>
      <c r="G3" s="45"/>
      <c r="H3" s="43"/>
      <c r="I3" s="44" t="s">
        <v>61</v>
      </c>
      <c r="J3" s="46"/>
      <c r="K3"/>
      <c r="L3"/>
      <c r="M3"/>
    </row>
    <row r="4" spans="1:13" ht="18.75" customHeight="1">
      <c r="A4" s="47" t="s">
        <v>93</v>
      </c>
      <c r="B4" s="48" t="s">
        <v>1</v>
      </c>
      <c r="C4" s="48" t="s">
        <v>2</v>
      </c>
      <c r="D4" s="48" t="s">
        <v>3</v>
      </c>
      <c r="E4" s="48" t="s">
        <v>1</v>
      </c>
      <c r="F4" s="48" t="s">
        <v>2</v>
      </c>
      <c r="G4" s="48" t="s">
        <v>3</v>
      </c>
      <c r="H4" s="48" t="s">
        <v>1</v>
      </c>
      <c r="I4" s="48" t="s">
        <v>2</v>
      </c>
      <c r="J4" s="48" t="s">
        <v>3</v>
      </c>
      <c r="K4"/>
      <c r="L4"/>
      <c r="M4"/>
    </row>
    <row r="5" spans="1:13" ht="18.75" customHeight="1">
      <c r="A5" s="47">
        <v>0</v>
      </c>
      <c r="B5" s="49">
        <v>4934</v>
      </c>
      <c r="C5" s="49">
        <v>4707</v>
      </c>
      <c r="D5" s="49">
        <f aca="true" t="shared" si="0" ref="D5:D30">SUM(B5:C5)</f>
        <v>9641</v>
      </c>
      <c r="E5" s="49">
        <v>5613</v>
      </c>
      <c r="F5" s="49">
        <v>5086</v>
      </c>
      <c r="G5" s="49">
        <f aca="true" t="shared" si="1" ref="G5:G30">SUM(E5:F5)</f>
        <v>10699</v>
      </c>
      <c r="H5" s="49">
        <v>4979</v>
      </c>
      <c r="I5" s="49">
        <v>4734</v>
      </c>
      <c r="J5" s="49">
        <f aca="true" t="shared" si="2" ref="J5:J30">SUM(H5:I5)</f>
        <v>9713</v>
      </c>
      <c r="K5"/>
      <c r="L5"/>
      <c r="M5"/>
    </row>
    <row r="6" spans="1:13" ht="18.75" customHeight="1">
      <c r="A6" s="32">
        <v>1</v>
      </c>
      <c r="B6" s="49">
        <v>5159</v>
      </c>
      <c r="C6" s="49">
        <v>4869</v>
      </c>
      <c r="D6" s="49">
        <f>SUM(B6:C6)</f>
        <v>10028</v>
      </c>
      <c r="E6" s="49">
        <v>5806</v>
      </c>
      <c r="F6" s="49">
        <v>5333</v>
      </c>
      <c r="G6" s="49">
        <f>SUM(E6:F6)</f>
        <v>11139</v>
      </c>
      <c r="H6" s="49">
        <v>5284</v>
      </c>
      <c r="I6" s="49">
        <v>4975</v>
      </c>
      <c r="J6" s="49">
        <f>SUM(H6:I6)</f>
        <v>10259</v>
      </c>
      <c r="K6"/>
      <c r="L6"/>
      <c r="M6"/>
    </row>
    <row r="7" spans="1:13" ht="18.75" customHeight="1">
      <c r="A7" s="32">
        <v>2</v>
      </c>
      <c r="B7" s="49">
        <v>5282</v>
      </c>
      <c r="C7" s="49">
        <v>4961</v>
      </c>
      <c r="D7" s="49">
        <f>SUM(B7:C7)</f>
        <v>10243</v>
      </c>
      <c r="E7" s="49">
        <v>5860</v>
      </c>
      <c r="F7" s="49">
        <v>5469</v>
      </c>
      <c r="G7" s="49">
        <f>SUM(E7:F7)</f>
        <v>11329</v>
      </c>
      <c r="H7" s="49">
        <v>5455</v>
      </c>
      <c r="I7" s="49">
        <v>5128</v>
      </c>
      <c r="J7" s="49">
        <f>SUM(H7:I7)</f>
        <v>10583</v>
      </c>
      <c r="K7"/>
      <c r="L7"/>
      <c r="M7"/>
    </row>
    <row r="8" spans="1:13" ht="18.75" customHeight="1">
      <c r="A8" s="32">
        <v>3</v>
      </c>
      <c r="B8" s="49">
        <v>5373</v>
      </c>
      <c r="C8" s="49">
        <v>5007</v>
      </c>
      <c r="D8" s="49">
        <f>SUM(B8:C8)</f>
        <v>10380</v>
      </c>
      <c r="E8" s="49">
        <v>5957</v>
      </c>
      <c r="F8" s="49">
        <v>5521</v>
      </c>
      <c r="G8" s="49">
        <f>SUM(E8:F8)</f>
        <v>11478</v>
      </c>
      <c r="H8" s="49">
        <v>5465</v>
      </c>
      <c r="I8" s="49">
        <v>5163</v>
      </c>
      <c r="J8" s="49">
        <f>SUM(H8:I8)</f>
        <v>10628</v>
      </c>
      <c r="K8"/>
      <c r="L8"/>
      <c r="M8"/>
    </row>
    <row r="9" spans="1:13" ht="18.75" customHeight="1">
      <c r="A9" s="32">
        <v>4</v>
      </c>
      <c r="B9" s="49">
        <v>5334</v>
      </c>
      <c r="C9" s="49">
        <v>4986</v>
      </c>
      <c r="D9" s="49">
        <f>SUM(B9:C9)</f>
        <v>10320</v>
      </c>
      <c r="E9" s="49">
        <v>5979</v>
      </c>
      <c r="F9" s="49">
        <v>5474</v>
      </c>
      <c r="G9" s="49">
        <f>SUM(E9:F9)</f>
        <v>11453</v>
      </c>
      <c r="H9" s="49">
        <v>5412</v>
      </c>
      <c r="I9" s="49">
        <v>5102</v>
      </c>
      <c r="J9" s="49">
        <f>SUM(H9:I9)</f>
        <v>10514</v>
      </c>
      <c r="K9"/>
      <c r="L9"/>
      <c r="M9"/>
    </row>
    <row r="10" spans="1:13" ht="18.75" customHeight="1">
      <c r="A10" s="51" t="s">
        <v>94</v>
      </c>
      <c r="B10" s="49">
        <v>21148</v>
      </c>
      <c r="C10" s="49">
        <v>19823</v>
      </c>
      <c r="D10" s="49">
        <f t="shared" si="0"/>
        <v>40971</v>
      </c>
      <c r="E10" s="49">
        <v>23602</v>
      </c>
      <c r="F10" s="49">
        <v>21797</v>
      </c>
      <c r="G10" s="49">
        <f t="shared" si="1"/>
        <v>45399</v>
      </c>
      <c r="H10" s="49">
        <v>21616</v>
      </c>
      <c r="I10" s="49">
        <v>20368</v>
      </c>
      <c r="J10" s="49">
        <f t="shared" si="2"/>
        <v>41984</v>
      </c>
      <c r="K10"/>
      <c r="L10"/>
      <c r="M10"/>
    </row>
    <row r="11" spans="1:13" ht="18.75" customHeight="1">
      <c r="A11" s="52" t="s">
        <v>95</v>
      </c>
      <c r="B11" s="49">
        <v>26130</v>
      </c>
      <c r="C11" s="49">
        <v>24785</v>
      </c>
      <c r="D11" s="49">
        <f t="shared" si="0"/>
        <v>50915</v>
      </c>
      <c r="E11" s="49">
        <v>28626</v>
      </c>
      <c r="F11" s="49">
        <v>26792</v>
      </c>
      <c r="G11" s="49">
        <f t="shared" si="1"/>
        <v>55418</v>
      </c>
      <c r="H11" s="49">
        <v>26736</v>
      </c>
      <c r="I11" s="49">
        <v>24941</v>
      </c>
      <c r="J11" s="49">
        <f t="shared" si="2"/>
        <v>51677</v>
      </c>
      <c r="K11"/>
      <c r="L11"/>
      <c r="M11"/>
    </row>
    <row r="12" spans="1:13" ht="18.75" customHeight="1">
      <c r="A12" s="47" t="s">
        <v>96</v>
      </c>
      <c r="B12" s="49">
        <v>29913</v>
      </c>
      <c r="C12" s="49">
        <v>28094</v>
      </c>
      <c r="D12" s="49">
        <f t="shared" si="0"/>
        <v>58007</v>
      </c>
      <c r="E12" s="49">
        <v>31370</v>
      </c>
      <c r="F12" s="49">
        <v>29303</v>
      </c>
      <c r="G12" s="49">
        <f t="shared" si="1"/>
        <v>60673</v>
      </c>
      <c r="H12" s="49">
        <v>30615</v>
      </c>
      <c r="I12" s="49">
        <v>29159</v>
      </c>
      <c r="J12" s="49">
        <f t="shared" si="2"/>
        <v>59774</v>
      </c>
      <c r="K12"/>
      <c r="L12"/>
      <c r="M12"/>
    </row>
    <row r="13" spans="1:13" ht="18.75" customHeight="1">
      <c r="A13" s="47" t="s">
        <v>97</v>
      </c>
      <c r="B13" s="49">
        <v>32137</v>
      </c>
      <c r="C13" s="49">
        <v>29780</v>
      </c>
      <c r="D13" s="49">
        <f t="shared" si="0"/>
        <v>61917</v>
      </c>
      <c r="E13" s="49">
        <v>33915</v>
      </c>
      <c r="F13" s="49">
        <v>31245</v>
      </c>
      <c r="G13" s="49">
        <f t="shared" si="1"/>
        <v>65160</v>
      </c>
      <c r="H13" s="49">
        <v>33827</v>
      </c>
      <c r="I13" s="49">
        <v>33054</v>
      </c>
      <c r="J13" s="49">
        <f t="shared" si="2"/>
        <v>66881</v>
      </c>
      <c r="K13"/>
      <c r="L13"/>
      <c r="M13"/>
    </row>
    <row r="14" spans="1:13" ht="18.75" customHeight="1">
      <c r="A14" s="47" t="s">
        <v>98</v>
      </c>
      <c r="B14" s="49">
        <v>31913</v>
      </c>
      <c r="C14" s="49">
        <v>29349</v>
      </c>
      <c r="D14" s="49">
        <f t="shared" si="0"/>
        <v>61262</v>
      </c>
      <c r="E14" s="49">
        <v>37388</v>
      </c>
      <c r="F14" s="49">
        <v>31799</v>
      </c>
      <c r="G14" s="49">
        <f t="shared" si="1"/>
        <v>69187</v>
      </c>
      <c r="H14" s="49">
        <v>32126</v>
      </c>
      <c r="I14" s="49">
        <v>32825</v>
      </c>
      <c r="J14" s="49">
        <f t="shared" si="2"/>
        <v>64951</v>
      </c>
      <c r="K14"/>
      <c r="L14"/>
      <c r="M14"/>
    </row>
    <row r="15" spans="1:13" ht="18.75" customHeight="1">
      <c r="A15" s="47" t="s">
        <v>99</v>
      </c>
      <c r="B15" s="49">
        <v>33561</v>
      </c>
      <c r="C15" s="49">
        <v>32558</v>
      </c>
      <c r="D15" s="49">
        <f t="shared" si="0"/>
        <v>66119</v>
      </c>
      <c r="E15" s="49">
        <v>36464</v>
      </c>
      <c r="F15" s="49">
        <v>34213</v>
      </c>
      <c r="G15" s="49">
        <f t="shared" si="1"/>
        <v>70677</v>
      </c>
      <c r="H15" s="49">
        <v>34760</v>
      </c>
      <c r="I15" s="49">
        <v>34923</v>
      </c>
      <c r="J15" s="49">
        <f t="shared" si="2"/>
        <v>69683</v>
      </c>
      <c r="K15"/>
      <c r="L15"/>
      <c r="M15"/>
    </row>
    <row r="16" spans="1:13" ht="18.75" customHeight="1">
      <c r="A16" s="47" t="s">
        <v>100</v>
      </c>
      <c r="B16" s="49">
        <v>34995</v>
      </c>
      <c r="C16" s="49">
        <v>34253</v>
      </c>
      <c r="D16" s="49">
        <f t="shared" si="0"/>
        <v>69248</v>
      </c>
      <c r="E16" s="49">
        <v>36931</v>
      </c>
      <c r="F16" s="49">
        <v>34853</v>
      </c>
      <c r="G16" s="49">
        <f t="shared" si="1"/>
        <v>71784</v>
      </c>
      <c r="H16" s="49">
        <v>36390</v>
      </c>
      <c r="I16" s="49">
        <v>37562</v>
      </c>
      <c r="J16" s="49">
        <f t="shared" si="2"/>
        <v>73952</v>
      </c>
      <c r="K16"/>
      <c r="L16"/>
      <c r="M16"/>
    </row>
    <row r="17" spans="1:13" ht="18.75" customHeight="1">
      <c r="A17" s="47" t="s">
        <v>101</v>
      </c>
      <c r="B17" s="49">
        <v>34071</v>
      </c>
      <c r="C17" s="49">
        <v>35188</v>
      </c>
      <c r="D17" s="49">
        <f t="shared" si="0"/>
        <v>69259</v>
      </c>
      <c r="E17" s="49">
        <v>35608</v>
      </c>
      <c r="F17" s="49">
        <v>35202</v>
      </c>
      <c r="G17" s="49">
        <f t="shared" si="1"/>
        <v>70810</v>
      </c>
      <c r="H17" s="49">
        <v>34365</v>
      </c>
      <c r="I17" s="49">
        <v>37671</v>
      </c>
      <c r="J17" s="49">
        <f t="shared" si="2"/>
        <v>72036</v>
      </c>
      <c r="K17"/>
      <c r="L17"/>
      <c r="M17"/>
    </row>
    <row r="18" spans="1:13" ht="18.75" customHeight="1">
      <c r="A18" s="47" t="s">
        <v>102</v>
      </c>
      <c r="B18" s="49">
        <v>32865</v>
      </c>
      <c r="C18" s="49">
        <v>35748</v>
      </c>
      <c r="D18" s="49">
        <f t="shared" si="0"/>
        <v>68613</v>
      </c>
      <c r="E18" s="49">
        <v>33265</v>
      </c>
      <c r="F18" s="49">
        <v>34437</v>
      </c>
      <c r="G18" s="49">
        <f t="shared" si="1"/>
        <v>67702</v>
      </c>
      <c r="H18" s="49">
        <v>34315</v>
      </c>
      <c r="I18" s="49">
        <v>38798</v>
      </c>
      <c r="J18" s="49">
        <f t="shared" si="2"/>
        <v>73113</v>
      </c>
      <c r="K18"/>
      <c r="L18"/>
      <c r="M18"/>
    </row>
    <row r="19" spans="1:13" ht="18.75" customHeight="1">
      <c r="A19" s="47" t="s">
        <v>103</v>
      </c>
      <c r="B19" s="49">
        <v>31405</v>
      </c>
      <c r="C19" s="49">
        <v>35220</v>
      </c>
      <c r="D19" s="49">
        <f t="shared" si="0"/>
        <v>66625</v>
      </c>
      <c r="E19" s="49">
        <v>30659</v>
      </c>
      <c r="F19" s="49">
        <v>32585</v>
      </c>
      <c r="G19" s="49">
        <f t="shared" si="1"/>
        <v>63244</v>
      </c>
      <c r="H19" s="49">
        <v>32603</v>
      </c>
      <c r="I19" s="49">
        <v>37436</v>
      </c>
      <c r="J19" s="49">
        <f t="shared" si="2"/>
        <v>70039</v>
      </c>
      <c r="K19"/>
      <c r="L19"/>
      <c r="M19"/>
    </row>
    <row r="20" spans="1:13" ht="18.75" customHeight="1">
      <c r="A20" s="47" t="s">
        <v>104</v>
      </c>
      <c r="B20" s="49">
        <v>26786</v>
      </c>
      <c r="C20" s="49">
        <v>31024</v>
      </c>
      <c r="D20" s="49">
        <f t="shared" si="0"/>
        <v>57810</v>
      </c>
      <c r="E20" s="49">
        <v>26318</v>
      </c>
      <c r="F20" s="49">
        <v>28105</v>
      </c>
      <c r="G20" s="49">
        <f t="shared" si="1"/>
        <v>54423</v>
      </c>
      <c r="H20" s="49">
        <v>26749</v>
      </c>
      <c r="I20" s="49">
        <v>31584</v>
      </c>
      <c r="J20" s="49">
        <f t="shared" si="2"/>
        <v>58333</v>
      </c>
      <c r="K20"/>
      <c r="L20"/>
      <c r="M20"/>
    </row>
    <row r="21" spans="1:13" ht="18.75" customHeight="1">
      <c r="A21" s="47" t="s">
        <v>105</v>
      </c>
      <c r="B21" s="49">
        <v>21321</v>
      </c>
      <c r="C21" s="49">
        <v>24855</v>
      </c>
      <c r="D21" s="49">
        <f t="shared" si="0"/>
        <v>46176</v>
      </c>
      <c r="E21" s="49">
        <v>19817</v>
      </c>
      <c r="F21" s="49">
        <v>21511</v>
      </c>
      <c r="G21" s="49">
        <f t="shared" si="1"/>
        <v>41328</v>
      </c>
      <c r="H21" s="49">
        <v>20150</v>
      </c>
      <c r="I21" s="49">
        <v>24119</v>
      </c>
      <c r="J21" s="49">
        <f t="shared" si="2"/>
        <v>44269</v>
      </c>
      <c r="K21"/>
      <c r="L21"/>
      <c r="M21"/>
    </row>
    <row r="22" spans="1:13" ht="18.75" customHeight="1">
      <c r="A22" s="47" t="s">
        <v>106</v>
      </c>
      <c r="B22" s="49">
        <v>14977</v>
      </c>
      <c r="C22" s="49">
        <v>17902</v>
      </c>
      <c r="D22" s="49">
        <f t="shared" si="0"/>
        <v>32879</v>
      </c>
      <c r="E22" s="49">
        <v>13660</v>
      </c>
      <c r="F22" s="49">
        <v>14998</v>
      </c>
      <c r="G22" s="49">
        <f t="shared" si="1"/>
        <v>28658</v>
      </c>
      <c r="H22" s="49">
        <v>13846</v>
      </c>
      <c r="I22" s="49">
        <v>17215</v>
      </c>
      <c r="J22" s="49">
        <f t="shared" si="2"/>
        <v>31061</v>
      </c>
      <c r="K22"/>
      <c r="L22"/>
      <c r="M22"/>
    </row>
    <row r="23" spans="1:13" ht="18.75" customHeight="1">
      <c r="A23" s="47" t="s">
        <v>107</v>
      </c>
      <c r="B23" s="49">
        <v>11026</v>
      </c>
      <c r="C23" s="49">
        <v>13545</v>
      </c>
      <c r="D23" s="49">
        <f t="shared" si="0"/>
        <v>24571</v>
      </c>
      <c r="E23" s="49">
        <v>9985</v>
      </c>
      <c r="F23" s="49">
        <v>11184</v>
      </c>
      <c r="G23" s="49">
        <f t="shared" si="1"/>
        <v>21169</v>
      </c>
      <c r="H23" s="49">
        <v>9976</v>
      </c>
      <c r="I23" s="49">
        <v>12554</v>
      </c>
      <c r="J23" s="49">
        <f t="shared" si="2"/>
        <v>22530</v>
      </c>
      <c r="K23"/>
      <c r="L23"/>
      <c r="M23"/>
    </row>
    <row r="24" spans="1:13" ht="18.75" customHeight="1">
      <c r="A24" s="47" t="s">
        <v>108</v>
      </c>
      <c r="B24" s="49">
        <v>9497</v>
      </c>
      <c r="C24" s="49">
        <v>12354</v>
      </c>
      <c r="D24" s="49">
        <f t="shared" si="0"/>
        <v>21851</v>
      </c>
      <c r="E24" s="49">
        <v>8000</v>
      </c>
      <c r="F24" s="49">
        <v>9534</v>
      </c>
      <c r="G24" s="49">
        <f t="shared" si="1"/>
        <v>17534</v>
      </c>
      <c r="H24" s="49">
        <v>8316</v>
      </c>
      <c r="I24" s="49">
        <v>11164</v>
      </c>
      <c r="J24" s="49">
        <f t="shared" si="2"/>
        <v>19480</v>
      </c>
      <c r="K24"/>
      <c r="L24"/>
      <c r="M24"/>
    </row>
    <row r="25" spans="1:13" ht="18.75" customHeight="1">
      <c r="A25" s="47" t="s">
        <v>109</v>
      </c>
      <c r="B25" s="73">
        <v>6377</v>
      </c>
      <c r="C25" s="49">
        <v>9215</v>
      </c>
      <c r="D25" s="49">
        <f t="shared" si="0"/>
        <v>15592</v>
      </c>
      <c r="E25" s="49">
        <v>5016</v>
      </c>
      <c r="F25" s="49">
        <v>6582</v>
      </c>
      <c r="G25" s="49">
        <f t="shared" si="1"/>
        <v>11598</v>
      </c>
      <c r="H25" s="72">
        <v>5196</v>
      </c>
      <c r="I25" s="49">
        <v>7741</v>
      </c>
      <c r="J25" s="49">
        <f t="shared" si="2"/>
        <v>12937</v>
      </c>
      <c r="K25"/>
      <c r="L25"/>
      <c r="M25"/>
    </row>
    <row r="26" spans="1:13" ht="18.75" customHeight="1">
      <c r="A26" s="47" t="s">
        <v>110</v>
      </c>
      <c r="B26" s="49">
        <v>3474</v>
      </c>
      <c r="C26" s="49">
        <v>5838</v>
      </c>
      <c r="D26" s="49">
        <f t="shared" si="0"/>
        <v>9312</v>
      </c>
      <c r="E26" s="49">
        <v>2749</v>
      </c>
      <c r="F26" s="49">
        <v>4067</v>
      </c>
      <c r="G26" s="49">
        <f t="shared" si="1"/>
        <v>6816</v>
      </c>
      <c r="H26" s="72">
        <v>2850</v>
      </c>
      <c r="I26" s="49">
        <v>5054</v>
      </c>
      <c r="J26" s="49">
        <f t="shared" si="2"/>
        <v>7904</v>
      </c>
      <c r="K26"/>
      <c r="L26"/>
      <c r="M26"/>
    </row>
    <row r="27" spans="1:13" ht="18.75" customHeight="1">
      <c r="A27" s="47" t="s">
        <v>111</v>
      </c>
      <c r="B27" s="49">
        <v>1496</v>
      </c>
      <c r="C27" s="49">
        <v>2753</v>
      </c>
      <c r="D27" s="49">
        <f t="shared" si="0"/>
        <v>4249</v>
      </c>
      <c r="E27" s="49">
        <v>1043</v>
      </c>
      <c r="F27" s="49">
        <v>1769</v>
      </c>
      <c r="G27" s="49">
        <f t="shared" si="1"/>
        <v>2812</v>
      </c>
      <c r="H27" s="72">
        <v>1152</v>
      </c>
      <c r="I27" s="49">
        <v>2447</v>
      </c>
      <c r="J27" s="49">
        <f t="shared" si="2"/>
        <v>3599</v>
      </c>
      <c r="K27"/>
      <c r="L27"/>
      <c r="M27"/>
    </row>
    <row r="28" spans="1:13" ht="18.75" customHeight="1">
      <c r="A28" s="47" t="s">
        <v>112</v>
      </c>
      <c r="B28" s="49">
        <v>492</v>
      </c>
      <c r="C28" s="49">
        <v>1079</v>
      </c>
      <c r="D28" s="49">
        <f t="shared" si="0"/>
        <v>1571</v>
      </c>
      <c r="E28" s="49">
        <v>352</v>
      </c>
      <c r="F28" s="49">
        <v>689</v>
      </c>
      <c r="G28" s="49">
        <f t="shared" si="1"/>
        <v>1041</v>
      </c>
      <c r="H28" s="72">
        <v>433</v>
      </c>
      <c r="I28" s="49">
        <v>881</v>
      </c>
      <c r="J28" s="49">
        <f t="shared" si="2"/>
        <v>1314</v>
      </c>
      <c r="K28"/>
      <c r="L28"/>
      <c r="M28"/>
    </row>
    <row r="29" spans="1:13" ht="18.75" customHeight="1">
      <c r="A29" s="47" t="s">
        <v>113</v>
      </c>
      <c r="B29" s="49">
        <v>145</v>
      </c>
      <c r="C29" s="49">
        <v>268</v>
      </c>
      <c r="D29" s="49">
        <f t="shared" si="0"/>
        <v>413</v>
      </c>
      <c r="E29" s="49">
        <v>115</v>
      </c>
      <c r="F29" s="49">
        <v>197</v>
      </c>
      <c r="G29" s="49">
        <f t="shared" si="1"/>
        <v>312</v>
      </c>
      <c r="H29" s="72">
        <v>114</v>
      </c>
      <c r="I29" s="49">
        <v>271</v>
      </c>
      <c r="J29" s="49">
        <f t="shared" si="2"/>
        <v>385</v>
      </c>
      <c r="K29"/>
      <c r="L29"/>
      <c r="M29"/>
    </row>
    <row r="30" spans="1:13" ht="18.75" customHeight="1">
      <c r="A30" s="47" t="s">
        <v>114</v>
      </c>
      <c r="B30" s="49">
        <v>63</v>
      </c>
      <c r="C30" s="49">
        <v>89</v>
      </c>
      <c r="D30" s="49">
        <f t="shared" si="0"/>
        <v>152</v>
      </c>
      <c r="E30" s="49">
        <v>63</v>
      </c>
      <c r="F30" s="49">
        <v>93</v>
      </c>
      <c r="G30" s="49">
        <f t="shared" si="1"/>
        <v>156</v>
      </c>
      <c r="H30" s="72">
        <v>71</v>
      </c>
      <c r="I30" s="49">
        <v>151</v>
      </c>
      <c r="J30" s="49">
        <f t="shared" si="2"/>
        <v>222</v>
      </c>
      <c r="K30"/>
      <c r="L30"/>
      <c r="M30"/>
    </row>
    <row r="31" spans="1:13" ht="18.75" customHeight="1">
      <c r="A31" s="47" t="s">
        <v>115</v>
      </c>
      <c r="B31" s="49">
        <f>B5+B10+B11+B12+B13+B14+B15+B16+B17+B18+B19+B20+B21+B22+B23+B24+B25+B26+B27+B28+B29+B30</f>
        <v>408726</v>
      </c>
      <c r="C31" s="49">
        <f aca="true" t="shared" si="3" ref="C31:J31">C5+C10+C11+C12+C13+C14+C15+C16+C17+C18+C19+C20+C21+C22+C23+C24+C25+C26+C27+C28+C29+C30</f>
        <v>428427</v>
      </c>
      <c r="D31" s="49">
        <f t="shared" si="3"/>
        <v>837153</v>
      </c>
      <c r="E31" s="49">
        <f t="shared" si="3"/>
        <v>420559</v>
      </c>
      <c r="F31" s="49">
        <f t="shared" si="3"/>
        <v>416041</v>
      </c>
      <c r="G31" s="49">
        <f t="shared" si="3"/>
        <v>836600</v>
      </c>
      <c r="H31" s="49">
        <f t="shared" si="3"/>
        <v>411185</v>
      </c>
      <c r="I31" s="49">
        <f t="shared" si="3"/>
        <v>444652</v>
      </c>
      <c r="J31" s="49">
        <f t="shared" si="3"/>
        <v>855837</v>
      </c>
      <c r="K31"/>
      <c r="L31"/>
      <c r="M31"/>
    </row>
    <row r="32" ht="18.75" customHeight="1">
      <c r="A32" s="6" t="s">
        <v>132</v>
      </c>
    </row>
    <row r="33" ht="18.75" customHeight="1">
      <c r="A33" s="6" t="s">
        <v>142</v>
      </c>
    </row>
    <row r="34" spans="2:13" ht="18.75" customHeight="1">
      <c r="B34" s="43"/>
      <c r="C34" s="44" t="s">
        <v>62</v>
      </c>
      <c r="D34" s="46"/>
      <c r="E34" s="43"/>
      <c r="F34" s="63" t="s">
        <v>63</v>
      </c>
      <c r="G34" s="46"/>
      <c r="H34" s="43"/>
      <c r="I34" s="63" t="s">
        <v>64</v>
      </c>
      <c r="J34" s="46"/>
      <c r="K34"/>
      <c r="L34"/>
      <c r="M34"/>
    </row>
    <row r="35" spans="1:13" ht="18.75" customHeight="1">
      <c r="A35" s="47" t="s">
        <v>93</v>
      </c>
      <c r="B35" s="48" t="s">
        <v>1</v>
      </c>
      <c r="C35" s="48" t="s">
        <v>2</v>
      </c>
      <c r="D35" s="48" t="s">
        <v>3</v>
      </c>
      <c r="E35" s="48" t="s">
        <v>1</v>
      </c>
      <c r="F35" s="48" t="s">
        <v>2</v>
      </c>
      <c r="G35" s="48" t="s">
        <v>3</v>
      </c>
      <c r="H35" s="48" t="s">
        <v>1</v>
      </c>
      <c r="I35" s="48" t="s">
        <v>2</v>
      </c>
      <c r="J35" s="48" t="s">
        <v>3</v>
      </c>
      <c r="K35"/>
      <c r="L35"/>
      <c r="M35"/>
    </row>
    <row r="36" spans="1:13" ht="18.75" customHeight="1">
      <c r="A36" s="47">
        <v>0</v>
      </c>
      <c r="B36" s="49">
        <v>3090</v>
      </c>
      <c r="C36" s="49">
        <v>2834</v>
      </c>
      <c r="D36" s="49">
        <f aca="true" t="shared" si="4" ref="D36:D61">SUM(B36:C36)</f>
        <v>5924</v>
      </c>
      <c r="E36" s="49">
        <v>996</v>
      </c>
      <c r="F36" s="49">
        <v>880</v>
      </c>
      <c r="G36" s="49">
        <f aca="true" t="shared" si="5" ref="G36:G61">SUM(E36:F36)</f>
        <v>1876</v>
      </c>
      <c r="H36" s="49">
        <v>2795</v>
      </c>
      <c r="I36" s="49">
        <v>2528</v>
      </c>
      <c r="J36" s="49">
        <f aca="true" t="shared" si="6" ref="J36:J61">SUM(H36:I36)</f>
        <v>5323</v>
      </c>
      <c r="K36"/>
      <c r="L36"/>
      <c r="M36"/>
    </row>
    <row r="37" spans="1:13" ht="18.75" customHeight="1">
      <c r="A37" s="32">
        <v>1</v>
      </c>
      <c r="B37" s="49">
        <v>3264</v>
      </c>
      <c r="C37" s="49">
        <v>3048</v>
      </c>
      <c r="D37" s="49">
        <f>SUM(B37:C37)</f>
        <v>6312</v>
      </c>
      <c r="E37" s="49">
        <v>1022</v>
      </c>
      <c r="F37" s="112">
        <v>923</v>
      </c>
      <c r="G37" s="49">
        <f>SUM(E37:F37)</f>
        <v>1945</v>
      </c>
      <c r="H37" s="49">
        <v>2902</v>
      </c>
      <c r="I37" s="49">
        <v>2596</v>
      </c>
      <c r="J37" s="49">
        <f>SUM(H37:I37)</f>
        <v>5498</v>
      </c>
      <c r="K37"/>
      <c r="L37"/>
      <c r="M37"/>
    </row>
    <row r="38" spans="1:13" ht="18.75" customHeight="1">
      <c r="A38" s="32">
        <v>2</v>
      </c>
      <c r="B38" s="49">
        <v>3277</v>
      </c>
      <c r="C38" s="49">
        <v>3119</v>
      </c>
      <c r="D38" s="49">
        <f>SUM(B38:C38)</f>
        <v>6396</v>
      </c>
      <c r="E38" s="49">
        <v>1040</v>
      </c>
      <c r="F38" s="112">
        <v>975</v>
      </c>
      <c r="G38" s="49">
        <f>SUM(E38:F38)</f>
        <v>2015</v>
      </c>
      <c r="H38" s="49">
        <v>2911</v>
      </c>
      <c r="I38" s="49">
        <v>2693</v>
      </c>
      <c r="J38" s="49">
        <f>SUM(H38:I38)</f>
        <v>5604</v>
      </c>
      <c r="K38"/>
      <c r="L38"/>
      <c r="M38"/>
    </row>
    <row r="39" spans="1:13" ht="18.75" customHeight="1">
      <c r="A39" s="32">
        <v>3</v>
      </c>
      <c r="B39" s="49">
        <v>3299</v>
      </c>
      <c r="C39" s="49">
        <v>3129</v>
      </c>
      <c r="D39" s="49">
        <f>SUM(B39:C39)</f>
        <v>6428</v>
      </c>
      <c r="E39" s="49">
        <v>1097</v>
      </c>
      <c r="F39" s="112">
        <v>1009</v>
      </c>
      <c r="G39" s="49">
        <f>SUM(E39:F39)</f>
        <v>2106</v>
      </c>
      <c r="H39" s="49">
        <v>2907</v>
      </c>
      <c r="I39" s="49">
        <v>2670.8947040947787</v>
      </c>
      <c r="J39" s="49">
        <f>SUM(H39:I39)</f>
        <v>5577.894704094779</v>
      </c>
      <c r="K39"/>
      <c r="L39"/>
      <c r="M39"/>
    </row>
    <row r="40" spans="1:13" ht="18.75" customHeight="1">
      <c r="A40" s="32">
        <v>4</v>
      </c>
      <c r="B40" s="49">
        <v>3356</v>
      </c>
      <c r="C40" s="49">
        <v>3162</v>
      </c>
      <c r="D40" s="49">
        <f>SUM(B40:C40)</f>
        <v>6518</v>
      </c>
      <c r="E40" s="49">
        <v>1124</v>
      </c>
      <c r="F40" s="112">
        <v>1028</v>
      </c>
      <c r="G40" s="49">
        <f>SUM(E40:F40)</f>
        <v>2152</v>
      </c>
      <c r="H40" s="49">
        <v>2861</v>
      </c>
      <c r="I40" s="49">
        <v>2673</v>
      </c>
      <c r="J40" s="49">
        <f>SUM(H40:I40)</f>
        <v>5534</v>
      </c>
      <c r="K40"/>
      <c r="L40"/>
      <c r="M40"/>
    </row>
    <row r="41" spans="1:13" ht="18.75" customHeight="1">
      <c r="A41" s="51" t="s">
        <v>94</v>
      </c>
      <c r="B41" s="49">
        <v>13196</v>
      </c>
      <c r="C41" s="49">
        <v>12458</v>
      </c>
      <c r="D41" s="49">
        <f t="shared" si="4"/>
        <v>25654</v>
      </c>
      <c r="E41" s="49">
        <v>4283</v>
      </c>
      <c r="F41" s="49">
        <v>3935</v>
      </c>
      <c r="G41" s="49">
        <f t="shared" si="5"/>
        <v>8218</v>
      </c>
      <c r="H41" s="49">
        <v>11581</v>
      </c>
      <c r="I41" s="49">
        <v>10633</v>
      </c>
      <c r="J41" s="49">
        <f t="shared" si="6"/>
        <v>22214</v>
      </c>
      <c r="K41"/>
      <c r="L41"/>
      <c r="M41"/>
    </row>
    <row r="42" spans="1:13" ht="18.75" customHeight="1">
      <c r="A42" s="52" t="s">
        <v>95</v>
      </c>
      <c r="B42" s="49">
        <v>16234</v>
      </c>
      <c r="C42" s="49">
        <v>15473</v>
      </c>
      <c r="D42" s="49">
        <f t="shared" si="4"/>
        <v>31707</v>
      </c>
      <c r="E42" s="49">
        <v>5518</v>
      </c>
      <c r="F42" s="49">
        <v>5121</v>
      </c>
      <c r="G42" s="49">
        <f t="shared" si="5"/>
        <v>10639</v>
      </c>
      <c r="H42" s="49">
        <v>13948</v>
      </c>
      <c r="I42" s="49">
        <v>13242</v>
      </c>
      <c r="J42" s="49">
        <f t="shared" si="6"/>
        <v>27190</v>
      </c>
      <c r="K42"/>
      <c r="L42"/>
      <c r="M42"/>
    </row>
    <row r="43" spans="1:13" ht="18.75" customHeight="1">
      <c r="A43" s="47" t="s">
        <v>96</v>
      </c>
      <c r="B43" s="49">
        <v>18949</v>
      </c>
      <c r="C43" s="49">
        <v>17757</v>
      </c>
      <c r="D43" s="49">
        <f t="shared" si="4"/>
        <v>36706</v>
      </c>
      <c r="E43" s="49">
        <v>6387</v>
      </c>
      <c r="F43" s="49">
        <v>6035</v>
      </c>
      <c r="G43" s="49">
        <f t="shared" si="5"/>
        <v>12422</v>
      </c>
      <c r="H43" s="49">
        <v>16225</v>
      </c>
      <c r="I43" s="49">
        <v>15423</v>
      </c>
      <c r="J43" s="49">
        <f t="shared" si="6"/>
        <v>31648</v>
      </c>
      <c r="K43"/>
      <c r="L43"/>
      <c r="M43"/>
    </row>
    <row r="44" spans="1:13" ht="18.75" customHeight="1">
      <c r="A44" s="47" t="s">
        <v>97</v>
      </c>
      <c r="B44" s="49">
        <v>19302</v>
      </c>
      <c r="C44" s="49">
        <v>18652</v>
      </c>
      <c r="D44" s="49">
        <f t="shared" si="4"/>
        <v>37954</v>
      </c>
      <c r="E44" s="49">
        <v>6529</v>
      </c>
      <c r="F44" s="49">
        <v>6201</v>
      </c>
      <c r="G44" s="49">
        <f t="shared" si="5"/>
        <v>12730</v>
      </c>
      <c r="H44" s="49">
        <v>17160</v>
      </c>
      <c r="I44" s="49">
        <v>16291</v>
      </c>
      <c r="J44" s="49">
        <f t="shared" si="6"/>
        <v>33451</v>
      </c>
      <c r="K44"/>
      <c r="L44"/>
      <c r="M44"/>
    </row>
    <row r="45" spans="1:13" ht="18.75" customHeight="1">
      <c r="A45" s="47" t="s">
        <v>98</v>
      </c>
      <c r="B45" s="49">
        <v>17090</v>
      </c>
      <c r="C45" s="49">
        <v>17015</v>
      </c>
      <c r="D45" s="49">
        <f t="shared" si="4"/>
        <v>34105</v>
      </c>
      <c r="E45" s="49">
        <v>6322</v>
      </c>
      <c r="F45" s="49">
        <v>6270</v>
      </c>
      <c r="G45" s="49">
        <f t="shared" si="5"/>
        <v>12592</v>
      </c>
      <c r="H45" s="49">
        <v>17342</v>
      </c>
      <c r="I45" s="49">
        <v>16398</v>
      </c>
      <c r="J45" s="49">
        <f t="shared" si="6"/>
        <v>33740</v>
      </c>
      <c r="K45"/>
      <c r="L45"/>
      <c r="M45"/>
    </row>
    <row r="46" spans="1:13" ht="18.75" customHeight="1">
      <c r="A46" s="47" t="s">
        <v>99</v>
      </c>
      <c r="B46" s="49">
        <v>18703</v>
      </c>
      <c r="C46" s="49">
        <v>19342</v>
      </c>
      <c r="D46" s="49">
        <f t="shared" si="4"/>
        <v>38045</v>
      </c>
      <c r="E46" s="49">
        <v>7606</v>
      </c>
      <c r="F46" s="49">
        <v>7322</v>
      </c>
      <c r="G46" s="49">
        <f t="shared" si="5"/>
        <v>14928</v>
      </c>
      <c r="H46" s="49">
        <v>18287</v>
      </c>
      <c r="I46" s="49">
        <v>18227</v>
      </c>
      <c r="J46" s="49">
        <f t="shared" si="6"/>
        <v>36514</v>
      </c>
      <c r="K46"/>
      <c r="L46"/>
      <c r="M46"/>
    </row>
    <row r="47" spans="1:13" ht="18.75" customHeight="1">
      <c r="A47" s="47" t="s">
        <v>100</v>
      </c>
      <c r="B47" s="49">
        <v>20691</v>
      </c>
      <c r="C47" s="49">
        <v>22060</v>
      </c>
      <c r="D47" s="49">
        <f t="shared" si="4"/>
        <v>42751</v>
      </c>
      <c r="E47" s="49">
        <v>8001</v>
      </c>
      <c r="F47" s="49">
        <v>7762</v>
      </c>
      <c r="G47" s="49">
        <f t="shared" si="5"/>
        <v>15763</v>
      </c>
      <c r="H47" s="49">
        <v>19270</v>
      </c>
      <c r="I47" s="49">
        <v>19174</v>
      </c>
      <c r="J47" s="49">
        <f t="shared" si="6"/>
        <v>38444</v>
      </c>
      <c r="K47"/>
      <c r="L47"/>
      <c r="M47"/>
    </row>
    <row r="48" spans="1:13" ht="18.75" customHeight="1">
      <c r="A48" s="47" t="s">
        <v>101</v>
      </c>
      <c r="B48" s="49">
        <v>20353</v>
      </c>
      <c r="C48" s="49">
        <v>22366</v>
      </c>
      <c r="D48" s="49">
        <f t="shared" si="4"/>
        <v>42719</v>
      </c>
      <c r="E48" s="49">
        <v>7837</v>
      </c>
      <c r="F48" s="49">
        <v>7988</v>
      </c>
      <c r="G48" s="49">
        <f t="shared" si="5"/>
        <v>15825</v>
      </c>
      <c r="H48" s="49">
        <v>19056</v>
      </c>
      <c r="I48" s="49">
        <v>19745</v>
      </c>
      <c r="J48" s="49">
        <f t="shared" si="6"/>
        <v>38801</v>
      </c>
      <c r="K48"/>
      <c r="L48"/>
      <c r="M48"/>
    </row>
    <row r="49" spans="1:13" ht="18.75" customHeight="1">
      <c r="A49" s="47" t="s">
        <v>102</v>
      </c>
      <c r="B49" s="49">
        <v>20533</v>
      </c>
      <c r="C49" s="49">
        <v>23079</v>
      </c>
      <c r="D49" s="49">
        <f t="shared" si="4"/>
        <v>43612</v>
      </c>
      <c r="E49" s="49">
        <v>7702</v>
      </c>
      <c r="F49" s="49">
        <v>8360</v>
      </c>
      <c r="G49" s="49">
        <f t="shared" si="5"/>
        <v>16062</v>
      </c>
      <c r="H49" s="49">
        <v>18636</v>
      </c>
      <c r="I49" s="49">
        <v>20748</v>
      </c>
      <c r="J49" s="49">
        <f t="shared" si="6"/>
        <v>39384</v>
      </c>
      <c r="K49"/>
      <c r="L49"/>
      <c r="M49"/>
    </row>
    <row r="50" spans="1:13" ht="18.75" customHeight="1">
      <c r="A50" s="47" t="s">
        <v>103</v>
      </c>
      <c r="B50" s="49">
        <v>19305</v>
      </c>
      <c r="C50" s="49">
        <v>21103</v>
      </c>
      <c r="D50" s="49">
        <f t="shared" si="4"/>
        <v>40408</v>
      </c>
      <c r="E50" s="49">
        <v>7472</v>
      </c>
      <c r="F50" s="49">
        <v>8215</v>
      </c>
      <c r="G50" s="49">
        <f t="shared" si="5"/>
        <v>15687</v>
      </c>
      <c r="H50" s="49">
        <v>17310</v>
      </c>
      <c r="I50" s="49">
        <v>19661</v>
      </c>
      <c r="J50" s="49">
        <f t="shared" si="6"/>
        <v>36971</v>
      </c>
      <c r="K50"/>
      <c r="L50"/>
      <c r="M50"/>
    </row>
    <row r="51" spans="1:13" ht="18.75" customHeight="1">
      <c r="A51" s="47" t="s">
        <v>104</v>
      </c>
      <c r="B51" s="49">
        <v>15280</v>
      </c>
      <c r="C51" s="49">
        <v>17174</v>
      </c>
      <c r="D51" s="49">
        <f t="shared" si="4"/>
        <v>32454</v>
      </c>
      <c r="E51" s="49">
        <v>6439</v>
      </c>
      <c r="F51" s="49">
        <v>7521</v>
      </c>
      <c r="G51" s="49">
        <f t="shared" si="5"/>
        <v>13960</v>
      </c>
      <c r="H51" s="49">
        <v>14536</v>
      </c>
      <c r="I51" s="49">
        <v>17168</v>
      </c>
      <c r="J51" s="49">
        <f t="shared" si="6"/>
        <v>31704</v>
      </c>
      <c r="K51"/>
      <c r="L51"/>
      <c r="M51"/>
    </row>
    <row r="52" spans="1:13" ht="18.75" customHeight="1">
      <c r="A52" s="47" t="s">
        <v>105</v>
      </c>
      <c r="B52" s="49">
        <v>11166</v>
      </c>
      <c r="C52" s="49">
        <v>13152</v>
      </c>
      <c r="D52" s="49">
        <f t="shared" si="4"/>
        <v>24318</v>
      </c>
      <c r="E52" s="49">
        <v>5412</v>
      </c>
      <c r="F52" s="49">
        <v>6625</v>
      </c>
      <c r="G52" s="49">
        <f t="shared" si="5"/>
        <v>12037</v>
      </c>
      <c r="H52" s="49">
        <v>11348</v>
      </c>
      <c r="I52" s="49">
        <v>13591</v>
      </c>
      <c r="J52" s="49">
        <f t="shared" si="6"/>
        <v>24939</v>
      </c>
      <c r="K52"/>
      <c r="L52"/>
      <c r="M52"/>
    </row>
    <row r="53" spans="1:13" ht="18.75" customHeight="1">
      <c r="A53" s="47" t="s">
        <v>106</v>
      </c>
      <c r="B53" s="49">
        <v>7656</v>
      </c>
      <c r="C53" s="49">
        <v>9104</v>
      </c>
      <c r="D53" s="49">
        <f t="shared" si="4"/>
        <v>16760</v>
      </c>
      <c r="E53" s="49">
        <v>3922</v>
      </c>
      <c r="F53" s="49">
        <v>4998</v>
      </c>
      <c r="G53" s="49">
        <f t="shared" si="5"/>
        <v>8920</v>
      </c>
      <c r="H53" s="49">
        <v>8169</v>
      </c>
      <c r="I53" s="49">
        <v>9814</v>
      </c>
      <c r="J53" s="49">
        <f t="shared" si="6"/>
        <v>17983</v>
      </c>
      <c r="K53"/>
      <c r="L53"/>
      <c r="M53"/>
    </row>
    <row r="54" spans="1:13" ht="18.75" customHeight="1">
      <c r="A54" s="47" t="s">
        <v>107</v>
      </c>
      <c r="B54" s="49">
        <v>5426</v>
      </c>
      <c r="C54" s="49">
        <v>6671</v>
      </c>
      <c r="D54" s="49">
        <f t="shared" si="4"/>
        <v>12097</v>
      </c>
      <c r="E54" s="49">
        <v>2987</v>
      </c>
      <c r="F54" s="49">
        <v>3805</v>
      </c>
      <c r="G54" s="49">
        <f t="shared" si="5"/>
        <v>6792</v>
      </c>
      <c r="H54" s="49">
        <v>6118</v>
      </c>
      <c r="I54" s="49">
        <v>7572</v>
      </c>
      <c r="J54" s="49">
        <f t="shared" si="6"/>
        <v>13690</v>
      </c>
      <c r="K54"/>
      <c r="L54"/>
      <c r="M54"/>
    </row>
    <row r="55" spans="1:13" ht="18.75" customHeight="1">
      <c r="A55" s="47" t="s">
        <v>108</v>
      </c>
      <c r="B55" s="49">
        <v>4294</v>
      </c>
      <c r="C55" s="49">
        <v>5597</v>
      </c>
      <c r="D55" s="49">
        <f t="shared" si="4"/>
        <v>9891</v>
      </c>
      <c r="E55" s="49">
        <v>2558</v>
      </c>
      <c r="F55" s="49">
        <v>3516</v>
      </c>
      <c r="G55" s="49">
        <f t="shared" si="5"/>
        <v>6074</v>
      </c>
      <c r="H55" s="49">
        <v>5281</v>
      </c>
      <c r="I55" s="49">
        <v>7001</v>
      </c>
      <c r="J55" s="49">
        <f t="shared" si="6"/>
        <v>12282</v>
      </c>
      <c r="K55"/>
      <c r="L55"/>
      <c r="M55"/>
    </row>
    <row r="56" spans="1:13" ht="18.75" customHeight="1">
      <c r="A56" s="47" t="s">
        <v>109</v>
      </c>
      <c r="B56" s="49">
        <v>2635</v>
      </c>
      <c r="C56" s="49">
        <v>3790</v>
      </c>
      <c r="D56" s="49">
        <f t="shared" si="4"/>
        <v>6425</v>
      </c>
      <c r="E56" s="49">
        <v>1741</v>
      </c>
      <c r="F56" s="49">
        <v>2740</v>
      </c>
      <c r="G56" s="49">
        <f t="shared" si="5"/>
        <v>4481</v>
      </c>
      <c r="H56" s="49">
        <v>3802</v>
      </c>
      <c r="I56" s="49">
        <v>5394</v>
      </c>
      <c r="J56" s="49">
        <f t="shared" si="6"/>
        <v>9196</v>
      </c>
      <c r="K56"/>
      <c r="L56"/>
      <c r="M56"/>
    </row>
    <row r="57" spans="1:10" ht="18.75" customHeight="1">
      <c r="A57" s="47" t="s">
        <v>110</v>
      </c>
      <c r="B57" s="49">
        <v>1456</v>
      </c>
      <c r="C57" s="49">
        <v>2433</v>
      </c>
      <c r="D57" s="49">
        <f t="shared" si="4"/>
        <v>3889</v>
      </c>
      <c r="E57" s="49">
        <v>991</v>
      </c>
      <c r="F57" s="49">
        <v>1874</v>
      </c>
      <c r="G57" s="49">
        <f t="shared" si="5"/>
        <v>2865</v>
      </c>
      <c r="H57" s="49">
        <v>2085</v>
      </c>
      <c r="I57" s="49">
        <v>3470</v>
      </c>
      <c r="J57" s="49">
        <f t="shared" si="6"/>
        <v>5555</v>
      </c>
    </row>
    <row r="58" spans="1:10" ht="18.75" customHeight="1">
      <c r="A58" s="47" t="s">
        <v>111</v>
      </c>
      <c r="B58" s="49">
        <v>596</v>
      </c>
      <c r="C58" s="49">
        <v>1154</v>
      </c>
      <c r="D58" s="49">
        <f t="shared" si="4"/>
        <v>1750</v>
      </c>
      <c r="E58" s="49">
        <v>417</v>
      </c>
      <c r="F58" s="49">
        <v>894</v>
      </c>
      <c r="G58" s="49">
        <f t="shared" si="5"/>
        <v>1311</v>
      </c>
      <c r="H58" s="49">
        <v>873</v>
      </c>
      <c r="I58" s="49">
        <v>1657</v>
      </c>
      <c r="J58" s="49">
        <f t="shared" si="6"/>
        <v>2530</v>
      </c>
    </row>
    <row r="59" spans="1:10" ht="18.75" customHeight="1">
      <c r="A59" s="47" t="s">
        <v>112</v>
      </c>
      <c r="B59" s="49">
        <v>230</v>
      </c>
      <c r="C59" s="49">
        <v>473</v>
      </c>
      <c r="D59" s="49">
        <f t="shared" si="4"/>
        <v>703</v>
      </c>
      <c r="E59" s="49">
        <v>136</v>
      </c>
      <c r="F59" s="49">
        <v>364</v>
      </c>
      <c r="G59" s="49">
        <f t="shared" si="5"/>
        <v>500</v>
      </c>
      <c r="H59" s="49">
        <v>261</v>
      </c>
      <c r="I59" s="49">
        <v>559</v>
      </c>
      <c r="J59" s="49">
        <f t="shared" si="6"/>
        <v>820</v>
      </c>
    </row>
    <row r="60" spans="1:10" ht="18.75" customHeight="1">
      <c r="A60" s="47" t="s">
        <v>113</v>
      </c>
      <c r="B60" s="49">
        <v>78</v>
      </c>
      <c r="C60" s="49">
        <v>173</v>
      </c>
      <c r="D60" s="49">
        <f t="shared" si="4"/>
        <v>251</v>
      </c>
      <c r="E60" s="49">
        <v>35</v>
      </c>
      <c r="F60" s="49">
        <v>99</v>
      </c>
      <c r="G60" s="49">
        <f t="shared" si="5"/>
        <v>134</v>
      </c>
      <c r="H60" s="49">
        <v>64</v>
      </c>
      <c r="I60" s="49">
        <v>145</v>
      </c>
      <c r="J60" s="49">
        <f t="shared" si="6"/>
        <v>209</v>
      </c>
    </row>
    <row r="61" spans="1:10" ht="18.75" customHeight="1">
      <c r="A61" s="47" t="s">
        <v>114</v>
      </c>
      <c r="B61" s="49">
        <v>47</v>
      </c>
      <c r="C61" s="49">
        <v>77</v>
      </c>
      <c r="D61" s="49">
        <f t="shared" si="4"/>
        <v>124</v>
      </c>
      <c r="E61" s="49">
        <v>14</v>
      </c>
      <c r="F61" s="49">
        <v>23</v>
      </c>
      <c r="G61" s="49">
        <f t="shared" si="5"/>
        <v>37</v>
      </c>
      <c r="H61" s="49">
        <v>15</v>
      </c>
      <c r="I61" s="49">
        <v>33</v>
      </c>
      <c r="J61" s="49">
        <f t="shared" si="6"/>
        <v>48</v>
      </c>
    </row>
    <row r="62" spans="1:10" ht="18.75" customHeight="1">
      <c r="A62" s="56" t="s">
        <v>115</v>
      </c>
      <c r="B62" s="49">
        <f>B36+B41+B42+B43+B44+B45+B46+B47+B48+B49+B50+B51+B52+B53+B54+B55+B56+B57+B58+B59+B60+B61</f>
        <v>236310</v>
      </c>
      <c r="C62" s="49">
        <f aca="true" t="shared" si="7" ref="C62:J62">C36+C41+C42+C43+C44+C45+C46+C47+C48+C49+C50+C51+C52+C53+C54+C55+C56+C57+C58+C59+C60+C61</f>
        <v>251937</v>
      </c>
      <c r="D62" s="49">
        <f t="shared" si="7"/>
        <v>488247</v>
      </c>
      <c r="E62" s="49">
        <f t="shared" si="7"/>
        <v>93305</v>
      </c>
      <c r="F62" s="49">
        <f t="shared" si="7"/>
        <v>100548</v>
      </c>
      <c r="G62" s="49">
        <f t="shared" si="7"/>
        <v>193853</v>
      </c>
      <c r="H62" s="49">
        <f t="shared" si="7"/>
        <v>224162</v>
      </c>
      <c r="I62" s="49">
        <f t="shared" si="7"/>
        <v>238474</v>
      </c>
      <c r="J62" s="49">
        <f t="shared" si="7"/>
        <v>462636</v>
      </c>
    </row>
    <row r="63" ht="18.75" customHeight="1">
      <c r="A63" s="6" t="s">
        <v>132</v>
      </c>
    </row>
    <row r="64" ht="18.75" customHeight="1">
      <c r="A64" s="6" t="s">
        <v>142</v>
      </c>
    </row>
    <row r="65" spans="2:7" ht="18.75" customHeight="1">
      <c r="B65" s="43"/>
      <c r="C65" s="44" t="s">
        <v>65</v>
      </c>
      <c r="D65" s="46"/>
      <c r="E65" s="43"/>
      <c r="F65" s="63" t="s">
        <v>120</v>
      </c>
      <c r="G65" s="46"/>
    </row>
    <row r="66" spans="1:7" ht="18.75" customHeight="1">
      <c r="A66" s="47" t="s">
        <v>93</v>
      </c>
      <c r="B66" s="48" t="s">
        <v>1</v>
      </c>
      <c r="C66" s="48" t="s">
        <v>2</v>
      </c>
      <c r="D66" s="48" t="s">
        <v>3</v>
      </c>
      <c r="E66" s="48" t="s">
        <v>1</v>
      </c>
      <c r="F66" s="48" t="s">
        <v>2</v>
      </c>
      <c r="G66" s="48" t="s">
        <v>3</v>
      </c>
    </row>
    <row r="67" spans="1:7" ht="18.75" customHeight="1">
      <c r="A67" s="47">
        <v>0</v>
      </c>
      <c r="B67" s="49">
        <v>3311</v>
      </c>
      <c r="C67" s="49">
        <v>3131</v>
      </c>
      <c r="D67" s="49">
        <f aca="true" t="shared" si="8" ref="D67:D92">SUM(B67:C67)</f>
        <v>6442</v>
      </c>
      <c r="E67" s="49">
        <f>B5+E5+H5+B36+E36+H36+B67</f>
        <v>25718</v>
      </c>
      <c r="F67" s="49">
        <f>C5+F5+I5+C36+F36+I36+C67</f>
        <v>23900</v>
      </c>
      <c r="G67" s="49">
        <f>E67+F67</f>
        <v>49618</v>
      </c>
    </row>
    <row r="68" spans="1:7" ht="18.75" customHeight="1">
      <c r="A68" s="32">
        <v>1</v>
      </c>
      <c r="B68" s="49">
        <v>3423</v>
      </c>
      <c r="C68" s="49">
        <v>3180</v>
      </c>
      <c r="D68" s="49">
        <f>SUM(B68:C68)</f>
        <v>6603</v>
      </c>
      <c r="E68" s="49">
        <f aca="true" t="shared" si="9" ref="E68:E92">B6+E6+H6+B37+E37+H37+B68</f>
        <v>26860</v>
      </c>
      <c r="F68" s="49">
        <f aca="true" t="shared" si="10" ref="F68:F92">C6+F6+I6+C37+F37+I37+C68</f>
        <v>24924</v>
      </c>
      <c r="G68" s="49">
        <f aca="true" t="shared" si="11" ref="G68:G92">E68+F68</f>
        <v>51784</v>
      </c>
    </row>
    <row r="69" spans="1:7" ht="18.75" customHeight="1">
      <c r="A69" s="32">
        <v>2</v>
      </c>
      <c r="B69" s="49">
        <v>3497</v>
      </c>
      <c r="C69" s="49">
        <v>3280</v>
      </c>
      <c r="D69" s="49">
        <f>SUM(B69:C69)</f>
        <v>6777</v>
      </c>
      <c r="E69" s="49">
        <f t="shared" si="9"/>
        <v>27322</v>
      </c>
      <c r="F69" s="49">
        <f t="shared" si="10"/>
        <v>25625</v>
      </c>
      <c r="G69" s="49">
        <f t="shared" si="11"/>
        <v>52947</v>
      </c>
    </row>
    <row r="70" spans="1:7" ht="18.75" customHeight="1">
      <c r="A70" s="32">
        <v>3</v>
      </c>
      <c r="B70" s="49">
        <v>3554</v>
      </c>
      <c r="C70" s="49">
        <v>3274</v>
      </c>
      <c r="D70" s="49">
        <f>SUM(B70:C70)</f>
        <v>6828</v>
      </c>
      <c r="E70" s="49">
        <f t="shared" si="9"/>
        <v>27652</v>
      </c>
      <c r="F70" s="49">
        <f t="shared" si="10"/>
        <v>25773.89470409478</v>
      </c>
      <c r="G70" s="49">
        <f t="shared" si="11"/>
        <v>53425.89470409478</v>
      </c>
    </row>
    <row r="71" spans="1:7" ht="18.75" customHeight="1">
      <c r="A71" s="32">
        <v>4</v>
      </c>
      <c r="B71" s="49">
        <v>3568</v>
      </c>
      <c r="C71" s="49">
        <v>3204</v>
      </c>
      <c r="D71" s="49">
        <f>SUM(B71:C71)</f>
        <v>6772</v>
      </c>
      <c r="E71" s="49">
        <f t="shared" si="9"/>
        <v>27634</v>
      </c>
      <c r="F71" s="49">
        <f t="shared" si="10"/>
        <v>25629</v>
      </c>
      <c r="G71" s="49">
        <f t="shared" si="11"/>
        <v>53263</v>
      </c>
    </row>
    <row r="72" spans="1:7" ht="18.75" customHeight="1">
      <c r="A72" s="51" t="s">
        <v>94</v>
      </c>
      <c r="B72" s="49">
        <v>14042</v>
      </c>
      <c r="C72" s="49">
        <v>12938</v>
      </c>
      <c r="D72" s="49">
        <f t="shared" si="8"/>
        <v>26980</v>
      </c>
      <c r="E72" s="49">
        <f t="shared" si="9"/>
        <v>109468</v>
      </c>
      <c r="F72" s="49">
        <f t="shared" si="10"/>
        <v>101952</v>
      </c>
      <c r="G72" s="49">
        <f t="shared" si="11"/>
        <v>211420</v>
      </c>
    </row>
    <row r="73" spans="1:7" ht="18.75" customHeight="1">
      <c r="A73" s="52" t="s">
        <v>95</v>
      </c>
      <c r="B73" s="49">
        <v>17031</v>
      </c>
      <c r="C73" s="49">
        <v>15824</v>
      </c>
      <c r="D73" s="49">
        <f t="shared" si="8"/>
        <v>32855</v>
      </c>
      <c r="E73" s="49">
        <f t="shared" si="9"/>
        <v>134223</v>
      </c>
      <c r="F73" s="49">
        <f t="shared" si="10"/>
        <v>126178</v>
      </c>
      <c r="G73" s="49">
        <f t="shared" si="11"/>
        <v>260401</v>
      </c>
    </row>
    <row r="74" spans="1:7" ht="18.75" customHeight="1">
      <c r="A74" s="47" t="s">
        <v>96</v>
      </c>
      <c r="B74" s="49">
        <v>18543</v>
      </c>
      <c r="C74" s="49">
        <v>17408</v>
      </c>
      <c r="D74" s="49">
        <f t="shared" si="8"/>
        <v>35951</v>
      </c>
      <c r="E74" s="49">
        <f t="shared" si="9"/>
        <v>152002</v>
      </c>
      <c r="F74" s="49">
        <f t="shared" si="10"/>
        <v>143179</v>
      </c>
      <c r="G74" s="49">
        <f t="shared" si="11"/>
        <v>295181</v>
      </c>
    </row>
    <row r="75" spans="1:7" ht="18.75" customHeight="1">
      <c r="A75" s="47" t="s">
        <v>97</v>
      </c>
      <c r="B75" s="49">
        <v>19719</v>
      </c>
      <c r="C75" s="49">
        <v>18264</v>
      </c>
      <c r="D75" s="49">
        <f t="shared" si="8"/>
        <v>37983</v>
      </c>
      <c r="E75" s="49">
        <f t="shared" si="9"/>
        <v>162589</v>
      </c>
      <c r="F75" s="49">
        <f t="shared" si="10"/>
        <v>153487</v>
      </c>
      <c r="G75" s="49">
        <f t="shared" si="11"/>
        <v>316076</v>
      </c>
    </row>
    <row r="76" spans="1:7" ht="18.75" customHeight="1">
      <c r="A76" s="47" t="s">
        <v>98</v>
      </c>
      <c r="B76" s="49">
        <v>25751</v>
      </c>
      <c r="C76" s="49">
        <v>17978</v>
      </c>
      <c r="D76" s="49">
        <f t="shared" si="8"/>
        <v>43729</v>
      </c>
      <c r="E76" s="49">
        <f t="shared" si="9"/>
        <v>167932</v>
      </c>
      <c r="F76" s="49">
        <f t="shared" si="10"/>
        <v>151634</v>
      </c>
      <c r="G76" s="49">
        <f t="shared" si="11"/>
        <v>319566</v>
      </c>
    </row>
    <row r="77" spans="1:7" ht="18.75" customHeight="1">
      <c r="A77" s="47" t="s">
        <v>99</v>
      </c>
      <c r="B77" s="49">
        <v>21475</v>
      </c>
      <c r="C77" s="49">
        <v>19727</v>
      </c>
      <c r="D77" s="49">
        <f t="shared" si="8"/>
        <v>41202</v>
      </c>
      <c r="E77" s="49">
        <f t="shared" si="9"/>
        <v>170856</v>
      </c>
      <c r="F77" s="49">
        <f t="shared" si="10"/>
        <v>166312</v>
      </c>
      <c r="G77" s="49">
        <f t="shared" si="11"/>
        <v>337168</v>
      </c>
    </row>
    <row r="78" spans="1:7" ht="18.75" customHeight="1">
      <c r="A78" s="47" t="s">
        <v>100</v>
      </c>
      <c r="B78" s="49">
        <v>21418</v>
      </c>
      <c r="C78" s="49">
        <v>21253</v>
      </c>
      <c r="D78" s="49">
        <f t="shared" si="8"/>
        <v>42671</v>
      </c>
      <c r="E78" s="49">
        <f t="shared" si="9"/>
        <v>177696</v>
      </c>
      <c r="F78" s="49">
        <f t="shared" si="10"/>
        <v>176917</v>
      </c>
      <c r="G78" s="49">
        <f t="shared" si="11"/>
        <v>354613</v>
      </c>
    </row>
    <row r="79" spans="1:7" ht="18.75" customHeight="1">
      <c r="A79" s="47" t="s">
        <v>101</v>
      </c>
      <c r="B79" s="49">
        <v>20745</v>
      </c>
      <c r="C79" s="49">
        <v>21584</v>
      </c>
      <c r="D79" s="49">
        <f t="shared" si="8"/>
        <v>42329</v>
      </c>
      <c r="E79" s="49">
        <f t="shared" si="9"/>
        <v>172035</v>
      </c>
      <c r="F79" s="49">
        <f t="shared" si="10"/>
        <v>179744</v>
      </c>
      <c r="G79" s="49">
        <f t="shared" si="11"/>
        <v>351779</v>
      </c>
    </row>
    <row r="80" spans="1:7" ht="18.75" customHeight="1">
      <c r="A80" s="47" t="s">
        <v>102</v>
      </c>
      <c r="B80" s="49">
        <v>20053</v>
      </c>
      <c r="C80" s="49">
        <v>21970</v>
      </c>
      <c r="D80" s="49">
        <f t="shared" si="8"/>
        <v>42023</v>
      </c>
      <c r="E80" s="49">
        <f t="shared" si="9"/>
        <v>167369</v>
      </c>
      <c r="F80" s="49">
        <f t="shared" si="10"/>
        <v>183140</v>
      </c>
      <c r="G80" s="49">
        <f t="shared" si="11"/>
        <v>350509</v>
      </c>
    </row>
    <row r="81" spans="1:7" ht="18.75" customHeight="1">
      <c r="A81" s="47" t="s">
        <v>103</v>
      </c>
      <c r="B81" s="49">
        <v>18977</v>
      </c>
      <c r="C81" s="49">
        <v>20446</v>
      </c>
      <c r="D81" s="49">
        <f t="shared" si="8"/>
        <v>39423</v>
      </c>
      <c r="E81" s="49">
        <f t="shared" si="9"/>
        <v>157731</v>
      </c>
      <c r="F81" s="49">
        <f t="shared" si="10"/>
        <v>174666</v>
      </c>
      <c r="G81" s="49">
        <f t="shared" si="11"/>
        <v>332397</v>
      </c>
    </row>
    <row r="82" spans="1:7" ht="18.75" customHeight="1">
      <c r="A82" s="47" t="s">
        <v>104</v>
      </c>
      <c r="B82" s="49">
        <v>15865</v>
      </c>
      <c r="C82" s="49">
        <v>17447</v>
      </c>
      <c r="D82" s="49">
        <f t="shared" si="8"/>
        <v>33312</v>
      </c>
      <c r="E82" s="49">
        <f t="shared" si="9"/>
        <v>131973</v>
      </c>
      <c r="F82" s="49">
        <f t="shared" si="10"/>
        <v>150023</v>
      </c>
      <c r="G82" s="49">
        <f t="shared" si="11"/>
        <v>281996</v>
      </c>
    </row>
    <row r="83" spans="1:7" ht="18.75" customHeight="1">
      <c r="A83" s="47" t="s">
        <v>105</v>
      </c>
      <c r="B83" s="49">
        <v>11745</v>
      </c>
      <c r="C83" s="49">
        <v>13319</v>
      </c>
      <c r="D83" s="49">
        <f t="shared" si="8"/>
        <v>25064</v>
      </c>
      <c r="E83" s="49">
        <f t="shared" si="9"/>
        <v>100959</v>
      </c>
      <c r="F83" s="49">
        <f t="shared" si="10"/>
        <v>117172</v>
      </c>
      <c r="G83" s="49">
        <f t="shared" si="11"/>
        <v>218131</v>
      </c>
    </row>
    <row r="84" spans="1:7" ht="18.75" customHeight="1">
      <c r="A84" s="47" t="s">
        <v>106</v>
      </c>
      <c r="B84" s="49">
        <v>8156</v>
      </c>
      <c r="C84" s="49">
        <v>8889</v>
      </c>
      <c r="D84" s="49">
        <f t="shared" si="8"/>
        <v>17045</v>
      </c>
      <c r="E84" s="49">
        <f t="shared" si="9"/>
        <v>70386</v>
      </c>
      <c r="F84" s="49">
        <f t="shared" si="10"/>
        <v>82920</v>
      </c>
      <c r="G84" s="49">
        <f t="shared" si="11"/>
        <v>153306</v>
      </c>
    </row>
    <row r="85" spans="1:7" ht="18.75" customHeight="1">
      <c r="A85" s="47" t="s">
        <v>107</v>
      </c>
      <c r="B85" s="49">
        <v>5678</v>
      </c>
      <c r="C85" s="49">
        <v>6562</v>
      </c>
      <c r="D85" s="49">
        <f t="shared" si="8"/>
        <v>12240</v>
      </c>
      <c r="E85" s="49">
        <f t="shared" si="9"/>
        <v>51196</v>
      </c>
      <c r="F85" s="49">
        <f t="shared" si="10"/>
        <v>61893</v>
      </c>
      <c r="G85" s="49">
        <f t="shared" si="11"/>
        <v>113089</v>
      </c>
    </row>
    <row r="86" spans="1:7" ht="18.75" customHeight="1">
      <c r="A86" s="47" t="s">
        <v>108</v>
      </c>
      <c r="B86" s="49">
        <v>5066</v>
      </c>
      <c r="C86" s="49">
        <v>6060</v>
      </c>
      <c r="D86" s="49">
        <f t="shared" si="8"/>
        <v>11126</v>
      </c>
      <c r="E86" s="49">
        <f t="shared" si="9"/>
        <v>43012</v>
      </c>
      <c r="F86" s="49">
        <f t="shared" si="10"/>
        <v>55226</v>
      </c>
      <c r="G86" s="49">
        <f t="shared" si="11"/>
        <v>98238</v>
      </c>
    </row>
    <row r="87" spans="1:7" ht="18.75" customHeight="1">
      <c r="A87" s="47" t="s">
        <v>109</v>
      </c>
      <c r="B87" s="49">
        <v>3343</v>
      </c>
      <c r="C87" s="49">
        <v>4557</v>
      </c>
      <c r="D87" s="49">
        <f t="shared" si="8"/>
        <v>7900</v>
      </c>
      <c r="E87" s="49">
        <f t="shared" si="9"/>
        <v>28110</v>
      </c>
      <c r="F87" s="49">
        <f t="shared" si="10"/>
        <v>40019</v>
      </c>
      <c r="G87" s="49">
        <f t="shared" si="11"/>
        <v>68129</v>
      </c>
    </row>
    <row r="88" spans="1:7" ht="18.75" customHeight="1">
      <c r="A88" s="47" t="s">
        <v>110</v>
      </c>
      <c r="B88" s="49">
        <v>1991</v>
      </c>
      <c r="C88" s="49">
        <v>2800</v>
      </c>
      <c r="D88" s="49">
        <f t="shared" si="8"/>
        <v>4791</v>
      </c>
      <c r="E88" s="49">
        <f t="shared" si="9"/>
        <v>15596</v>
      </c>
      <c r="F88" s="49">
        <f t="shared" si="10"/>
        <v>25536</v>
      </c>
      <c r="G88" s="49">
        <f t="shared" si="11"/>
        <v>41132</v>
      </c>
    </row>
    <row r="89" spans="1:7" ht="18.75" customHeight="1">
      <c r="A89" s="47" t="s">
        <v>111</v>
      </c>
      <c r="B89" s="49">
        <v>882</v>
      </c>
      <c r="C89" s="49">
        <v>1373</v>
      </c>
      <c r="D89" s="49">
        <f t="shared" si="8"/>
        <v>2255</v>
      </c>
      <c r="E89" s="49">
        <f t="shared" si="9"/>
        <v>6459</v>
      </c>
      <c r="F89" s="49">
        <f t="shared" si="10"/>
        <v>12047</v>
      </c>
      <c r="G89" s="49">
        <f t="shared" si="11"/>
        <v>18506</v>
      </c>
    </row>
    <row r="90" spans="1:7" ht="18.75" customHeight="1">
      <c r="A90" s="47" t="s">
        <v>112</v>
      </c>
      <c r="B90" s="49">
        <v>366</v>
      </c>
      <c r="C90" s="49">
        <v>492</v>
      </c>
      <c r="D90" s="49">
        <f t="shared" si="8"/>
        <v>858</v>
      </c>
      <c r="E90" s="49">
        <f t="shared" si="9"/>
        <v>2270</v>
      </c>
      <c r="F90" s="49">
        <f t="shared" si="10"/>
        <v>4537</v>
      </c>
      <c r="G90" s="49">
        <f t="shared" si="11"/>
        <v>6807</v>
      </c>
    </row>
    <row r="91" spans="1:7" ht="18.75" customHeight="1">
      <c r="A91" s="47" t="s">
        <v>113</v>
      </c>
      <c r="B91" s="49">
        <v>153</v>
      </c>
      <c r="C91" s="49">
        <v>192</v>
      </c>
      <c r="D91" s="49">
        <f t="shared" si="8"/>
        <v>345</v>
      </c>
      <c r="E91" s="49">
        <f t="shared" si="9"/>
        <v>704</v>
      </c>
      <c r="F91" s="49">
        <f t="shared" si="10"/>
        <v>1345</v>
      </c>
      <c r="G91" s="49">
        <f t="shared" si="11"/>
        <v>2049</v>
      </c>
    </row>
    <row r="92" spans="1:7" ht="18.75" customHeight="1">
      <c r="A92" s="47" t="s">
        <v>114</v>
      </c>
      <c r="B92" s="49">
        <v>32</v>
      </c>
      <c r="C92" s="49">
        <v>43</v>
      </c>
      <c r="D92" s="49">
        <f t="shared" si="8"/>
        <v>75</v>
      </c>
      <c r="E92" s="49">
        <f t="shared" si="9"/>
        <v>305</v>
      </c>
      <c r="F92" s="49">
        <f t="shared" si="10"/>
        <v>509</v>
      </c>
      <c r="G92" s="49">
        <f t="shared" si="11"/>
        <v>814</v>
      </c>
    </row>
    <row r="93" spans="1:7" ht="18.75" customHeight="1">
      <c r="A93" s="56" t="s">
        <v>115</v>
      </c>
      <c r="B93" s="49">
        <f>B67+B72+B73+B74+B75+B76+B77+B78+B79+B80+B81+B82+B83+B84+B85+B86+B87+B88+B89+B90+B91+B92</f>
        <v>254342</v>
      </c>
      <c r="C93" s="49">
        <f>C67+C72+C73+C74+C75+C76+C77+C78+C79+C80+C81+C82+C83+C84+C85+C86+C87+C88+C89+C90+C91+C92</f>
        <v>252257</v>
      </c>
      <c r="D93" s="49">
        <f>D67+D72+D73+D74+D75+D76+D77+D78+D79+D80+D81+D82+D83+D84+D85+D86+D87+D88+D89+D90+D91+D92</f>
        <v>506599</v>
      </c>
      <c r="E93" s="49">
        <v>2048589</v>
      </c>
      <c r="F93" s="49">
        <v>2132336</v>
      </c>
      <c r="G93" s="49">
        <v>4180925</v>
      </c>
    </row>
    <row r="95" ht="18.75" customHeight="1">
      <c r="C95" s="74" t="s">
        <v>116</v>
      </c>
    </row>
    <row r="96" s="5" customFormat="1" ht="24">
      <c r="A96" s="5" t="s">
        <v>91</v>
      </c>
    </row>
    <row r="97" s="5" customFormat="1" ht="24">
      <c r="A97" s="5" t="s">
        <v>90</v>
      </c>
    </row>
    <row r="98" s="5" customFormat="1" ht="24"/>
    <row r="99" s="5" customFormat="1" ht="24">
      <c r="A99" s="5" t="s">
        <v>161</v>
      </c>
    </row>
  </sheetData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3"/>
  <sheetViews>
    <sheetView workbookViewId="0" topLeftCell="A1">
      <selection activeCell="A1" sqref="A1:IV16384"/>
    </sheetView>
  </sheetViews>
  <sheetFormatPr defaultColWidth="9.140625" defaultRowHeight="21.75"/>
  <cols>
    <col min="1" max="1" width="9.140625" style="132" customWidth="1"/>
    <col min="2" max="2" width="11.421875" style="132" customWidth="1"/>
    <col min="3" max="3" width="12.421875" style="132" customWidth="1"/>
    <col min="4" max="4" width="11.421875" style="132" customWidth="1"/>
    <col min="5" max="6" width="9.140625" style="132" customWidth="1"/>
    <col min="7" max="7" width="9.8515625" style="132" customWidth="1"/>
    <col min="8" max="8" width="10.28125" style="132" customWidth="1"/>
    <col min="9" max="9" width="10.8515625" style="132" customWidth="1"/>
    <col min="10" max="10" width="10.421875" style="132" customWidth="1"/>
    <col min="11" max="16384" width="9.140625" style="132" customWidth="1"/>
  </cols>
  <sheetData>
    <row r="1" spans="1:13" ht="23.25">
      <c r="A1" s="130" t="s">
        <v>143</v>
      </c>
      <c r="B1" s="76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23.25">
      <c r="A2" s="130" t="s">
        <v>144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21.75">
      <c r="A3" s="144"/>
      <c r="B3" s="133"/>
      <c r="C3" s="134" t="s">
        <v>22</v>
      </c>
      <c r="D3" s="135"/>
      <c r="E3" s="133"/>
      <c r="F3" s="134" t="s">
        <v>23</v>
      </c>
      <c r="G3" s="135"/>
      <c r="H3" s="133"/>
      <c r="I3" s="134" t="s">
        <v>24</v>
      </c>
      <c r="J3" s="136"/>
      <c r="K3" s="144"/>
      <c r="L3" s="144"/>
      <c r="M3" s="144"/>
    </row>
    <row r="4" spans="1:13" ht="21.75">
      <c r="A4" s="145" t="s">
        <v>93</v>
      </c>
      <c r="B4" s="137" t="s">
        <v>1</v>
      </c>
      <c r="C4" s="137" t="s">
        <v>2</v>
      </c>
      <c r="D4" s="137" t="s">
        <v>3</v>
      </c>
      <c r="E4" s="137" t="s">
        <v>1</v>
      </c>
      <c r="F4" s="137" t="s">
        <v>2</v>
      </c>
      <c r="G4" s="137" t="s">
        <v>3</v>
      </c>
      <c r="H4" s="137" t="s">
        <v>1</v>
      </c>
      <c r="I4" s="137" t="s">
        <v>2</v>
      </c>
      <c r="J4" s="137" t="s">
        <v>3</v>
      </c>
      <c r="K4" s="144"/>
      <c r="L4" s="144"/>
      <c r="M4" s="144"/>
    </row>
    <row r="5" spans="1:13" ht="21.75">
      <c r="A5" s="146" t="s">
        <v>121</v>
      </c>
      <c r="B5" s="138">
        <v>15302</v>
      </c>
      <c r="C5" s="138">
        <v>14439</v>
      </c>
      <c r="D5" s="138">
        <v>29741</v>
      </c>
      <c r="E5" s="138">
        <v>9958</v>
      </c>
      <c r="F5" s="139">
        <v>9344</v>
      </c>
      <c r="G5" s="138">
        <v>19302</v>
      </c>
      <c r="H5" s="138">
        <v>8578</v>
      </c>
      <c r="I5" s="138">
        <v>8083</v>
      </c>
      <c r="J5" s="138">
        <v>16661</v>
      </c>
      <c r="K5" s="144"/>
      <c r="L5" s="144"/>
      <c r="M5" s="144"/>
    </row>
    <row r="6" spans="1:13" ht="21.75">
      <c r="A6" s="140">
        <v>1</v>
      </c>
      <c r="B6" s="138">
        <v>16090</v>
      </c>
      <c r="C6" s="138">
        <v>15255</v>
      </c>
      <c r="D6" s="138">
        <v>31345</v>
      </c>
      <c r="E6" s="138">
        <v>10416</v>
      </c>
      <c r="F6" s="139">
        <v>9751</v>
      </c>
      <c r="G6" s="138">
        <v>20167</v>
      </c>
      <c r="H6" s="138">
        <v>8878</v>
      </c>
      <c r="I6" s="138">
        <v>8364</v>
      </c>
      <c r="J6" s="138">
        <v>17242</v>
      </c>
      <c r="K6" s="144"/>
      <c r="L6" s="144"/>
      <c r="M6" s="144"/>
    </row>
    <row r="7" spans="1:13" ht="21.75">
      <c r="A7" s="140">
        <v>2</v>
      </c>
      <c r="B7" s="138">
        <v>16275</v>
      </c>
      <c r="C7" s="138">
        <v>15437</v>
      </c>
      <c r="D7" s="138">
        <v>31712</v>
      </c>
      <c r="E7" s="138">
        <v>10558</v>
      </c>
      <c r="F7" s="139">
        <v>9975</v>
      </c>
      <c r="G7" s="138">
        <v>20533</v>
      </c>
      <c r="H7" s="138">
        <v>9094</v>
      </c>
      <c r="I7" s="138">
        <v>8580</v>
      </c>
      <c r="J7" s="138">
        <v>17674</v>
      </c>
      <c r="K7" s="144"/>
      <c r="L7" s="144"/>
      <c r="M7" s="144"/>
    </row>
    <row r="8" spans="1:13" ht="21.75">
      <c r="A8" s="140">
        <v>3</v>
      </c>
      <c r="B8" s="138">
        <v>16381</v>
      </c>
      <c r="C8" s="138">
        <v>15384</v>
      </c>
      <c r="D8" s="138">
        <v>31765</v>
      </c>
      <c r="E8" s="138">
        <v>10746</v>
      </c>
      <c r="F8" s="139">
        <v>10023</v>
      </c>
      <c r="G8" s="138">
        <v>20769</v>
      </c>
      <c r="H8" s="138">
        <v>9296</v>
      </c>
      <c r="I8" s="138">
        <v>8817</v>
      </c>
      <c r="J8" s="138">
        <v>18113</v>
      </c>
      <c r="K8" s="144"/>
      <c r="L8" s="144"/>
      <c r="M8" s="144"/>
    </row>
    <row r="9" spans="1:13" ht="21.75">
      <c r="A9" s="140">
        <v>4</v>
      </c>
      <c r="B9" s="138">
        <v>16514</v>
      </c>
      <c r="C9" s="138">
        <v>15619</v>
      </c>
      <c r="D9" s="138">
        <v>32133</v>
      </c>
      <c r="E9" s="138">
        <v>10993</v>
      </c>
      <c r="F9" s="139">
        <v>10212</v>
      </c>
      <c r="G9" s="138">
        <v>21205</v>
      </c>
      <c r="H9" s="138">
        <v>9542</v>
      </c>
      <c r="I9" s="138">
        <v>8917</v>
      </c>
      <c r="J9" s="133">
        <v>18459</v>
      </c>
      <c r="K9" s="141"/>
      <c r="L9" s="144"/>
      <c r="M9" s="144"/>
    </row>
    <row r="10" spans="1:13" ht="21.75">
      <c r="A10" s="146" t="s">
        <v>94</v>
      </c>
      <c r="B10" s="138">
        <v>65260</v>
      </c>
      <c r="C10" s="138">
        <v>61695</v>
      </c>
      <c r="D10" s="138">
        <v>126955</v>
      </c>
      <c r="E10" s="138">
        <v>42713</v>
      </c>
      <c r="F10" s="139">
        <v>39961</v>
      </c>
      <c r="G10" s="138">
        <v>82674</v>
      </c>
      <c r="H10" s="138">
        <v>36810</v>
      </c>
      <c r="I10" s="138">
        <v>34678</v>
      </c>
      <c r="J10" s="138">
        <v>71488</v>
      </c>
      <c r="K10" s="144"/>
      <c r="L10" s="144"/>
      <c r="M10" s="144"/>
    </row>
    <row r="11" spans="1:13" ht="21.75">
      <c r="A11" s="146" t="s">
        <v>95</v>
      </c>
      <c r="B11" s="138">
        <v>84652</v>
      </c>
      <c r="C11" s="138">
        <v>79888</v>
      </c>
      <c r="D11" s="138">
        <v>164540</v>
      </c>
      <c r="E11" s="138">
        <v>56342</v>
      </c>
      <c r="F11" s="139">
        <v>52704</v>
      </c>
      <c r="G11" s="138">
        <v>109046</v>
      </c>
      <c r="H11" s="138">
        <v>48283</v>
      </c>
      <c r="I11" s="138">
        <v>45296</v>
      </c>
      <c r="J11" s="138">
        <v>93579</v>
      </c>
      <c r="K11" s="144"/>
      <c r="L11" s="144"/>
      <c r="M11" s="144"/>
    </row>
    <row r="12" spans="1:13" ht="21.75">
      <c r="A12" s="145" t="s">
        <v>96</v>
      </c>
      <c r="B12" s="138">
        <v>95529</v>
      </c>
      <c r="C12" s="138">
        <v>89313</v>
      </c>
      <c r="D12" s="138">
        <v>184842</v>
      </c>
      <c r="E12" s="138">
        <v>63978</v>
      </c>
      <c r="F12" s="139">
        <v>60143</v>
      </c>
      <c r="G12" s="138">
        <v>124121</v>
      </c>
      <c r="H12" s="138">
        <v>57412</v>
      </c>
      <c r="I12" s="138">
        <v>53163</v>
      </c>
      <c r="J12" s="138">
        <v>110575</v>
      </c>
      <c r="K12" s="144"/>
      <c r="L12" s="144"/>
      <c r="M12" s="144"/>
    </row>
    <row r="13" spans="1:13" ht="21.75">
      <c r="A13" s="145" t="s">
        <v>97</v>
      </c>
      <c r="B13" s="138">
        <v>100365</v>
      </c>
      <c r="C13" s="138">
        <v>93820</v>
      </c>
      <c r="D13" s="138">
        <v>194185</v>
      </c>
      <c r="E13" s="138">
        <v>65968</v>
      </c>
      <c r="F13" s="139">
        <v>61766</v>
      </c>
      <c r="G13" s="138">
        <v>127734</v>
      </c>
      <c r="H13" s="138">
        <v>59826</v>
      </c>
      <c r="I13" s="138">
        <v>55658</v>
      </c>
      <c r="J13" s="138">
        <v>115484</v>
      </c>
      <c r="K13" s="144"/>
      <c r="L13" s="144"/>
      <c r="M13" s="144"/>
    </row>
    <row r="14" spans="1:13" ht="21.75">
      <c r="A14" s="145" t="s">
        <v>98</v>
      </c>
      <c r="B14" s="138">
        <v>96127</v>
      </c>
      <c r="C14" s="138">
        <v>92092</v>
      </c>
      <c r="D14" s="138">
        <v>188219</v>
      </c>
      <c r="E14" s="138">
        <v>55232</v>
      </c>
      <c r="F14" s="139">
        <v>55224</v>
      </c>
      <c r="G14" s="138">
        <v>110456</v>
      </c>
      <c r="H14" s="138">
        <v>51394</v>
      </c>
      <c r="I14" s="138">
        <v>50315</v>
      </c>
      <c r="J14" s="138">
        <v>101709</v>
      </c>
      <c r="K14" s="144"/>
      <c r="L14" s="144"/>
      <c r="M14" s="144"/>
    </row>
    <row r="15" spans="1:13" ht="21.75">
      <c r="A15" s="145" t="s">
        <v>99</v>
      </c>
      <c r="B15" s="138">
        <v>106320</v>
      </c>
      <c r="C15" s="138">
        <v>104469</v>
      </c>
      <c r="D15" s="138">
        <v>210789</v>
      </c>
      <c r="E15" s="138">
        <v>66205</v>
      </c>
      <c r="F15" s="139">
        <v>63220</v>
      </c>
      <c r="G15" s="138">
        <v>129425</v>
      </c>
      <c r="H15" s="138">
        <v>61276</v>
      </c>
      <c r="I15" s="138">
        <v>57283</v>
      </c>
      <c r="J15" s="138">
        <v>118559</v>
      </c>
      <c r="K15" s="144"/>
      <c r="L15" s="144"/>
      <c r="M15" s="144"/>
    </row>
    <row r="16" spans="1:13" ht="21.75">
      <c r="A16" s="145" t="s">
        <v>100</v>
      </c>
      <c r="B16" s="138">
        <v>116078</v>
      </c>
      <c r="C16" s="138">
        <v>114259</v>
      </c>
      <c r="D16" s="138">
        <v>230337</v>
      </c>
      <c r="E16" s="138">
        <v>70534</v>
      </c>
      <c r="F16" s="139">
        <v>66836</v>
      </c>
      <c r="G16" s="138">
        <v>137370</v>
      </c>
      <c r="H16" s="138">
        <v>61487</v>
      </c>
      <c r="I16" s="138">
        <v>57200</v>
      </c>
      <c r="J16" s="138">
        <v>118687</v>
      </c>
      <c r="K16" s="144"/>
      <c r="L16" s="144"/>
      <c r="M16" s="144"/>
    </row>
    <row r="17" spans="1:13" ht="21.75">
      <c r="A17" s="145" t="s">
        <v>101</v>
      </c>
      <c r="B17" s="138">
        <v>114148</v>
      </c>
      <c r="C17" s="138">
        <v>115134</v>
      </c>
      <c r="D17" s="138">
        <v>229282</v>
      </c>
      <c r="E17" s="138">
        <v>71045</v>
      </c>
      <c r="F17" s="139">
        <v>70014</v>
      </c>
      <c r="G17" s="138">
        <v>141059</v>
      </c>
      <c r="H17" s="138">
        <v>61136</v>
      </c>
      <c r="I17" s="138">
        <v>59076</v>
      </c>
      <c r="J17" s="138">
        <v>120212</v>
      </c>
      <c r="K17" s="144"/>
      <c r="L17" s="144"/>
      <c r="M17" s="144"/>
    </row>
    <row r="18" spans="1:13" ht="21.75">
      <c r="A18" s="145" t="s">
        <v>102</v>
      </c>
      <c r="B18" s="138">
        <v>108567</v>
      </c>
      <c r="C18" s="138">
        <v>112970</v>
      </c>
      <c r="D18" s="138">
        <v>221537</v>
      </c>
      <c r="E18" s="138">
        <v>63378</v>
      </c>
      <c r="F18" s="139">
        <v>64385</v>
      </c>
      <c r="G18" s="138">
        <v>127763</v>
      </c>
      <c r="H18" s="138">
        <v>55278</v>
      </c>
      <c r="I18" s="138">
        <v>54501</v>
      </c>
      <c r="J18" s="138">
        <v>109779</v>
      </c>
      <c r="K18" s="144"/>
      <c r="L18" s="144"/>
      <c r="M18" s="144"/>
    </row>
    <row r="19" spans="1:13" ht="21.75">
      <c r="A19" s="145" t="s">
        <v>103</v>
      </c>
      <c r="B19" s="138">
        <v>96379</v>
      </c>
      <c r="C19" s="138">
        <v>101918</v>
      </c>
      <c r="D19" s="138">
        <v>198297</v>
      </c>
      <c r="E19" s="138">
        <v>53535</v>
      </c>
      <c r="F19" s="139">
        <v>54783</v>
      </c>
      <c r="G19" s="138">
        <v>108318</v>
      </c>
      <c r="H19" s="138">
        <v>47916</v>
      </c>
      <c r="I19" s="138">
        <v>49763</v>
      </c>
      <c r="J19" s="138">
        <v>97679</v>
      </c>
      <c r="K19" s="144"/>
      <c r="L19" s="144"/>
      <c r="M19" s="144"/>
    </row>
    <row r="20" spans="1:13" ht="21.75">
      <c r="A20" s="145" t="s">
        <v>104</v>
      </c>
      <c r="B20" s="138">
        <v>78745</v>
      </c>
      <c r="C20" s="138">
        <v>85937</v>
      </c>
      <c r="D20" s="138">
        <v>164682</v>
      </c>
      <c r="E20" s="138">
        <v>43628</v>
      </c>
      <c r="F20" s="139">
        <v>45462</v>
      </c>
      <c r="G20" s="138">
        <v>89090</v>
      </c>
      <c r="H20" s="138">
        <v>38865</v>
      </c>
      <c r="I20" s="138">
        <v>41206</v>
      </c>
      <c r="J20" s="138">
        <v>80071</v>
      </c>
      <c r="K20" s="144"/>
      <c r="L20" s="144"/>
      <c r="M20" s="144"/>
    </row>
    <row r="21" spans="1:13" ht="21.75">
      <c r="A21" s="145" t="s">
        <v>105</v>
      </c>
      <c r="B21" s="138">
        <v>61014</v>
      </c>
      <c r="C21" s="138">
        <v>67210</v>
      </c>
      <c r="D21" s="138">
        <v>128224</v>
      </c>
      <c r="E21" s="138">
        <v>34258</v>
      </c>
      <c r="F21" s="139">
        <v>37171</v>
      </c>
      <c r="G21" s="138">
        <v>71429</v>
      </c>
      <c r="H21" s="138">
        <v>30576</v>
      </c>
      <c r="I21" s="138">
        <v>33515</v>
      </c>
      <c r="J21" s="138">
        <v>64091</v>
      </c>
      <c r="K21" s="144"/>
      <c r="L21" s="144"/>
      <c r="M21" s="144"/>
    </row>
    <row r="22" spans="1:13" ht="21.75">
      <c r="A22" s="145" t="s">
        <v>106</v>
      </c>
      <c r="B22" s="138">
        <v>45208</v>
      </c>
      <c r="C22" s="138">
        <v>50672</v>
      </c>
      <c r="D22" s="138">
        <v>95880</v>
      </c>
      <c r="E22" s="138">
        <v>26568</v>
      </c>
      <c r="F22" s="139">
        <v>29791</v>
      </c>
      <c r="G22" s="138">
        <v>56359</v>
      </c>
      <c r="H22" s="138">
        <v>24004</v>
      </c>
      <c r="I22" s="138">
        <v>27678</v>
      </c>
      <c r="J22" s="138">
        <v>51682</v>
      </c>
      <c r="K22" s="144"/>
      <c r="L22" s="144"/>
      <c r="M22" s="144"/>
    </row>
    <row r="23" spans="1:13" ht="21.75">
      <c r="A23" s="145" t="s">
        <v>107</v>
      </c>
      <c r="B23" s="138">
        <v>32584</v>
      </c>
      <c r="C23" s="138">
        <v>37500</v>
      </c>
      <c r="D23" s="138">
        <v>70084</v>
      </c>
      <c r="E23" s="138">
        <v>18746</v>
      </c>
      <c r="F23" s="139">
        <v>21796</v>
      </c>
      <c r="G23" s="138">
        <v>40542</v>
      </c>
      <c r="H23" s="138">
        <v>17105</v>
      </c>
      <c r="I23" s="138">
        <v>20855</v>
      </c>
      <c r="J23" s="138">
        <v>37960</v>
      </c>
      <c r="K23" s="144"/>
      <c r="L23" s="144"/>
      <c r="M23" s="144"/>
    </row>
    <row r="24" spans="1:13" ht="21.75">
      <c r="A24" s="145" t="s">
        <v>108</v>
      </c>
      <c r="B24" s="138">
        <v>26402</v>
      </c>
      <c r="C24" s="138">
        <v>32890</v>
      </c>
      <c r="D24" s="138">
        <v>59292</v>
      </c>
      <c r="E24" s="138">
        <v>14372</v>
      </c>
      <c r="F24" s="139">
        <v>18192</v>
      </c>
      <c r="G24" s="138">
        <v>32564</v>
      </c>
      <c r="H24" s="138">
        <v>13397</v>
      </c>
      <c r="I24" s="138">
        <v>17112</v>
      </c>
      <c r="J24" s="138">
        <v>30509</v>
      </c>
      <c r="K24" s="144"/>
      <c r="L24" s="144"/>
      <c r="M24" s="144"/>
    </row>
    <row r="25" spans="1:13" ht="21.75">
      <c r="A25" s="145" t="s">
        <v>109</v>
      </c>
      <c r="B25" s="138">
        <v>17120</v>
      </c>
      <c r="C25" s="138">
        <v>23108</v>
      </c>
      <c r="D25" s="138">
        <v>40228</v>
      </c>
      <c r="E25" s="138">
        <v>9464</v>
      </c>
      <c r="F25" s="139">
        <v>12831</v>
      </c>
      <c r="G25" s="138">
        <v>22295</v>
      </c>
      <c r="H25" s="138">
        <v>9251</v>
      </c>
      <c r="I25" s="138">
        <v>12397</v>
      </c>
      <c r="J25" s="138">
        <v>21648</v>
      </c>
      <c r="K25" s="144"/>
      <c r="L25" s="144"/>
      <c r="M25" s="144"/>
    </row>
    <row r="26" spans="1:13" ht="21.75">
      <c r="A26" s="145" t="s">
        <v>110</v>
      </c>
      <c r="B26" s="138">
        <v>9536</v>
      </c>
      <c r="C26" s="138">
        <v>14595</v>
      </c>
      <c r="D26" s="138">
        <v>24131</v>
      </c>
      <c r="E26" s="138">
        <v>5121</v>
      </c>
      <c r="F26" s="139">
        <v>7496</v>
      </c>
      <c r="G26" s="138">
        <v>12617</v>
      </c>
      <c r="H26" s="138">
        <v>4894</v>
      </c>
      <c r="I26" s="138">
        <v>7150</v>
      </c>
      <c r="J26" s="138">
        <v>12044</v>
      </c>
      <c r="K26" s="144"/>
      <c r="L26" s="144"/>
      <c r="M26" s="144"/>
    </row>
    <row r="27" spans="1:13" ht="21.75">
      <c r="A27" s="145" t="s">
        <v>111</v>
      </c>
      <c r="B27" s="138">
        <v>3761</v>
      </c>
      <c r="C27" s="138">
        <v>6653</v>
      </c>
      <c r="D27" s="138">
        <v>10414</v>
      </c>
      <c r="E27" s="138">
        <v>1914</v>
      </c>
      <c r="F27" s="139">
        <v>3250</v>
      </c>
      <c r="G27" s="138">
        <v>5164</v>
      </c>
      <c r="H27" s="138">
        <v>1994</v>
      </c>
      <c r="I27" s="138">
        <v>3088</v>
      </c>
      <c r="J27" s="138">
        <v>5082</v>
      </c>
      <c r="K27" s="144"/>
      <c r="L27" s="144"/>
      <c r="M27" s="144"/>
    </row>
    <row r="28" spans="1:13" ht="21.75">
      <c r="A28" s="145" t="s">
        <v>112</v>
      </c>
      <c r="B28" s="138">
        <v>1206</v>
      </c>
      <c r="C28" s="138">
        <v>2435</v>
      </c>
      <c r="D28" s="138">
        <v>3641</v>
      </c>
      <c r="E28" s="138">
        <v>711</v>
      </c>
      <c r="F28" s="139">
        <v>1214</v>
      </c>
      <c r="G28" s="138">
        <v>1925</v>
      </c>
      <c r="H28" s="138">
        <v>597</v>
      </c>
      <c r="I28" s="138">
        <v>976</v>
      </c>
      <c r="J28" s="138">
        <v>1573</v>
      </c>
      <c r="K28" s="144"/>
      <c r="L28" s="144"/>
      <c r="M28" s="144"/>
    </row>
    <row r="29" spans="1:13" ht="21.75">
      <c r="A29" s="145" t="s">
        <v>113</v>
      </c>
      <c r="B29" s="138">
        <v>391</v>
      </c>
      <c r="C29" s="138">
        <v>695</v>
      </c>
      <c r="D29" s="138">
        <v>1086</v>
      </c>
      <c r="E29" s="138">
        <v>234</v>
      </c>
      <c r="F29" s="139">
        <v>378</v>
      </c>
      <c r="G29" s="138">
        <v>612</v>
      </c>
      <c r="H29" s="138">
        <v>160</v>
      </c>
      <c r="I29" s="138">
        <v>275</v>
      </c>
      <c r="J29" s="138">
        <v>435</v>
      </c>
      <c r="K29" s="144"/>
      <c r="L29" s="144"/>
      <c r="M29" s="144"/>
    </row>
    <row r="30" spans="1:13" ht="21.75">
      <c r="A30" s="145" t="s">
        <v>114</v>
      </c>
      <c r="B30" s="138">
        <v>105</v>
      </c>
      <c r="C30" s="138">
        <v>200</v>
      </c>
      <c r="D30" s="138">
        <v>305</v>
      </c>
      <c r="E30" s="138">
        <v>168</v>
      </c>
      <c r="F30" s="139">
        <v>242</v>
      </c>
      <c r="G30" s="138">
        <v>410</v>
      </c>
      <c r="H30" s="138">
        <v>126</v>
      </c>
      <c r="I30" s="138">
        <v>161</v>
      </c>
      <c r="J30" s="138">
        <v>287</v>
      </c>
      <c r="K30" s="144"/>
      <c r="L30" s="144"/>
      <c r="M30" s="144"/>
    </row>
    <row r="31" spans="1:13" ht="21.75">
      <c r="A31" s="145" t="s">
        <v>115</v>
      </c>
      <c r="B31" s="138">
        <v>1274799</v>
      </c>
      <c r="C31" s="138">
        <v>1301892</v>
      </c>
      <c r="D31" s="138">
        <v>2576691</v>
      </c>
      <c r="E31" s="138">
        <v>774072</v>
      </c>
      <c r="F31" s="139">
        <v>776203</v>
      </c>
      <c r="G31" s="138">
        <v>1550275</v>
      </c>
      <c r="H31" s="138">
        <v>690365</v>
      </c>
      <c r="I31" s="138">
        <v>689429</v>
      </c>
      <c r="J31" s="138">
        <v>1379794</v>
      </c>
      <c r="K31" s="144"/>
      <c r="L31" s="144"/>
      <c r="M31" s="144"/>
    </row>
    <row r="32" spans="1:13" ht="23.25">
      <c r="A32" s="130" t="s">
        <v>143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</row>
    <row r="33" spans="1:13" ht="23.25">
      <c r="A33" s="130" t="s">
        <v>144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</row>
    <row r="34" spans="1:13" ht="21.75">
      <c r="A34" s="144"/>
      <c r="B34" s="133"/>
      <c r="C34" s="134" t="s">
        <v>25</v>
      </c>
      <c r="D34" s="136"/>
      <c r="E34" s="133"/>
      <c r="F34" s="134" t="s">
        <v>26</v>
      </c>
      <c r="G34" s="136"/>
      <c r="H34" s="133"/>
      <c r="I34" s="134" t="s">
        <v>122</v>
      </c>
      <c r="J34" s="136"/>
      <c r="K34" s="131"/>
      <c r="L34" s="131"/>
      <c r="M34" s="131"/>
    </row>
    <row r="35" spans="1:13" ht="21.75">
      <c r="A35" s="145" t="s">
        <v>93</v>
      </c>
      <c r="B35" s="137" t="s">
        <v>1</v>
      </c>
      <c r="C35" s="137" t="s">
        <v>2</v>
      </c>
      <c r="D35" s="137" t="s">
        <v>3</v>
      </c>
      <c r="E35" s="137" t="s">
        <v>1</v>
      </c>
      <c r="F35" s="137" t="s">
        <v>2</v>
      </c>
      <c r="G35" s="137" t="s">
        <v>3</v>
      </c>
      <c r="H35" s="137" t="s">
        <v>1</v>
      </c>
      <c r="I35" s="137" t="s">
        <v>2</v>
      </c>
      <c r="J35" s="137" t="s">
        <v>3</v>
      </c>
      <c r="K35" s="131"/>
      <c r="L35" s="131"/>
      <c r="M35" s="131"/>
    </row>
    <row r="36" spans="1:13" ht="21.75">
      <c r="A36" s="146" t="s">
        <v>121</v>
      </c>
      <c r="B36" s="138">
        <v>6590</v>
      </c>
      <c r="C36" s="138">
        <v>6225</v>
      </c>
      <c r="D36" s="138">
        <v>12815</v>
      </c>
      <c r="E36" s="138">
        <v>5035</v>
      </c>
      <c r="F36" s="138">
        <v>4823</v>
      </c>
      <c r="G36" s="138">
        <v>9858</v>
      </c>
      <c r="H36" s="138">
        <v>45463</v>
      </c>
      <c r="I36" s="138">
        <v>42914</v>
      </c>
      <c r="J36" s="138">
        <v>88377</v>
      </c>
      <c r="K36" s="144"/>
      <c r="L36" s="144"/>
      <c r="M36" s="144"/>
    </row>
    <row r="37" spans="1:13" ht="21.75">
      <c r="A37" s="140">
        <v>1</v>
      </c>
      <c r="B37" s="138">
        <v>6888</v>
      </c>
      <c r="C37" s="138">
        <v>6455</v>
      </c>
      <c r="D37" s="138">
        <v>13343</v>
      </c>
      <c r="E37" s="138">
        <v>5304</v>
      </c>
      <c r="F37" s="138">
        <v>5035</v>
      </c>
      <c r="G37" s="138">
        <v>10339</v>
      </c>
      <c r="H37" s="138">
        <v>47576</v>
      </c>
      <c r="I37" s="138">
        <v>44860</v>
      </c>
      <c r="J37" s="138">
        <v>92436</v>
      </c>
      <c r="K37" s="144"/>
      <c r="L37" s="144"/>
      <c r="M37" s="144"/>
    </row>
    <row r="38" spans="1:13" ht="21.75">
      <c r="A38" s="140">
        <v>2</v>
      </c>
      <c r="B38" s="138">
        <v>7038</v>
      </c>
      <c r="C38" s="138">
        <v>6579</v>
      </c>
      <c r="D38" s="138">
        <v>13617</v>
      </c>
      <c r="E38" s="138">
        <v>5481</v>
      </c>
      <c r="F38" s="138">
        <v>5116</v>
      </c>
      <c r="G38" s="138">
        <v>10597</v>
      </c>
      <c r="H38" s="138">
        <v>48446</v>
      </c>
      <c r="I38" s="138">
        <v>45687</v>
      </c>
      <c r="J38" s="138">
        <v>94133</v>
      </c>
      <c r="K38" s="144"/>
      <c r="L38" s="144"/>
      <c r="M38" s="144"/>
    </row>
    <row r="39" spans="1:13" ht="21.75">
      <c r="A39" s="140">
        <v>3</v>
      </c>
      <c r="B39" s="138">
        <v>7110</v>
      </c>
      <c r="C39" s="138">
        <v>6616</v>
      </c>
      <c r="D39" s="138">
        <v>13726</v>
      </c>
      <c r="E39" s="138">
        <v>5495</v>
      </c>
      <c r="F39" s="138">
        <v>5204</v>
      </c>
      <c r="G39" s="138">
        <v>10699</v>
      </c>
      <c r="H39" s="138">
        <v>49028</v>
      </c>
      <c r="I39" s="138">
        <v>46044</v>
      </c>
      <c r="J39" s="138">
        <v>95072</v>
      </c>
      <c r="K39" s="144"/>
      <c r="L39" s="144"/>
      <c r="M39" s="144"/>
    </row>
    <row r="40" spans="1:13" ht="21.75">
      <c r="A40" s="140">
        <v>4</v>
      </c>
      <c r="B40" s="138">
        <v>7077</v>
      </c>
      <c r="C40" s="138">
        <v>6595</v>
      </c>
      <c r="D40" s="138">
        <v>13672</v>
      </c>
      <c r="E40" s="138">
        <v>5497</v>
      </c>
      <c r="F40" s="138">
        <v>5253</v>
      </c>
      <c r="G40" s="138">
        <v>10750</v>
      </c>
      <c r="H40" s="138">
        <v>49623</v>
      </c>
      <c r="I40" s="138">
        <v>46596</v>
      </c>
      <c r="J40" s="138">
        <v>96219</v>
      </c>
      <c r="K40" s="144"/>
      <c r="L40" s="144"/>
      <c r="M40" s="144"/>
    </row>
    <row r="41" spans="1:13" ht="21.75">
      <c r="A41" s="146" t="s">
        <v>94</v>
      </c>
      <c r="B41" s="138">
        <v>28113</v>
      </c>
      <c r="C41" s="138">
        <v>26245</v>
      </c>
      <c r="D41" s="138">
        <v>54358</v>
      </c>
      <c r="E41" s="138">
        <v>21777</v>
      </c>
      <c r="F41" s="138">
        <v>20608</v>
      </c>
      <c r="G41" s="138">
        <v>42385</v>
      </c>
      <c r="H41" s="138">
        <v>194673</v>
      </c>
      <c r="I41" s="138">
        <v>183187</v>
      </c>
      <c r="J41" s="138">
        <v>377860</v>
      </c>
      <c r="K41" s="144"/>
      <c r="L41" s="144"/>
      <c r="M41" s="144"/>
    </row>
    <row r="42" spans="1:13" ht="21.75">
      <c r="A42" s="146" t="s">
        <v>95</v>
      </c>
      <c r="B42" s="138">
        <v>35801</v>
      </c>
      <c r="C42" s="138">
        <v>33547</v>
      </c>
      <c r="D42" s="138">
        <v>69348</v>
      </c>
      <c r="E42" s="138">
        <v>28477</v>
      </c>
      <c r="F42" s="138">
        <v>27073</v>
      </c>
      <c r="G42" s="138">
        <v>55550</v>
      </c>
      <c r="H42" s="138">
        <v>253555</v>
      </c>
      <c r="I42" s="138">
        <v>238508</v>
      </c>
      <c r="J42" s="138">
        <v>492063</v>
      </c>
      <c r="K42" s="144"/>
      <c r="L42" s="144"/>
      <c r="M42" s="144"/>
    </row>
    <row r="43" spans="1:13" ht="21.75">
      <c r="A43" s="145" t="s">
        <v>96</v>
      </c>
      <c r="B43" s="138">
        <v>40933</v>
      </c>
      <c r="C43" s="138">
        <v>39099</v>
      </c>
      <c r="D43" s="138">
        <v>80032</v>
      </c>
      <c r="E43" s="138">
        <v>34569</v>
      </c>
      <c r="F43" s="138">
        <v>32594</v>
      </c>
      <c r="G43" s="138">
        <v>67163</v>
      </c>
      <c r="H43" s="138">
        <v>292421</v>
      </c>
      <c r="I43" s="138">
        <v>274312</v>
      </c>
      <c r="J43" s="138">
        <v>566733</v>
      </c>
      <c r="K43" s="144"/>
      <c r="L43" s="144"/>
      <c r="M43" s="144"/>
    </row>
    <row r="44" spans="1:13" ht="21.75">
      <c r="A44" s="145" t="s">
        <v>97</v>
      </c>
      <c r="B44" s="138">
        <v>44730</v>
      </c>
      <c r="C44" s="138">
        <v>41577</v>
      </c>
      <c r="D44" s="138">
        <v>86307</v>
      </c>
      <c r="E44" s="138">
        <v>37955</v>
      </c>
      <c r="F44" s="138">
        <v>36156</v>
      </c>
      <c r="G44" s="138">
        <v>74111</v>
      </c>
      <c r="H44" s="138">
        <v>308844</v>
      </c>
      <c r="I44" s="138">
        <v>288977</v>
      </c>
      <c r="J44" s="138">
        <v>597821</v>
      </c>
      <c r="K44" s="144"/>
      <c r="L44" s="144"/>
      <c r="M44" s="144"/>
    </row>
    <row r="45" spans="1:13" ht="21.75">
      <c r="A45" s="145" t="s">
        <v>98</v>
      </c>
      <c r="B45" s="138">
        <v>39680</v>
      </c>
      <c r="C45" s="138">
        <v>39504</v>
      </c>
      <c r="D45" s="138">
        <v>79184</v>
      </c>
      <c r="E45" s="138">
        <v>33419</v>
      </c>
      <c r="F45" s="138">
        <v>33989</v>
      </c>
      <c r="G45" s="138">
        <v>67408</v>
      </c>
      <c r="H45" s="138">
        <v>275852</v>
      </c>
      <c r="I45" s="138">
        <v>271124</v>
      </c>
      <c r="J45" s="138">
        <v>546976</v>
      </c>
      <c r="K45" s="144"/>
      <c r="L45" s="144"/>
      <c r="M45" s="144"/>
    </row>
    <row r="46" spans="1:13" ht="21.75">
      <c r="A46" s="145" t="s">
        <v>99</v>
      </c>
      <c r="B46" s="138">
        <v>44631</v>
      </c>
      <c r="C46" s="138">
        <v>43380</v>
      </c>
      <c r="D46" s="138">
        <v>88011</v>
      </c>
      <c r="E46" s="138">
        <v>37235</v>
      </c>
      <c r="F46" s="138">
        <v>35709</v>
      </c>
      <c r="G46" s="138">
        <v>72944</v>
      </c>
      <c r="H46" s="138">
        <v>315667</v>
      </c>
      <c r="I46" s="138">
        <v>304061</v>
      </c>
      <c r="J46" s="138">
        <v>619728</v>
      </c>
      <c r="K46" s="144"/>
      <c r="L46" s="144"/>
      <c r="M46" s="144"/>
    </row>
    <row r="47" spans="1:13" ht="21.75">
      <c r="A47" s="145" t="s">
        <v>100</v>
      </c>
      <c r="B47" s="138">
        <v>46937</v>
      </c>
      <c r="C47" s="138">
        <v>45003</v>
      </c>
      <c r="D47" s="138">
        <v>91940</v>
      </c>
      <c r="E47" s="138">
        <v>41432</v>
      </c>
      <c r="F47" s="138">
        <v>39751</v>
      </c>
      <c r="G47" s="138">
        <v>81183</v>
      </c>
      <c r="H47" s="138">
        <v>336468</v>
      </c>
      <c r="I47" s="138">
        <v>323049</v>
      </c>
      <c r="J47" s="138">
        <v>659517</v>
      </c>
      <c r="K47" s="144"/>
      <c r="L47" s="144"/>
      <c r="M47" s="144"/>
    </row>
    <row r="48" spans="1:13" ht="21.75">
      <c r="A48" s="145" t="s">
        <v>101</v>
      </c>
      <c r="B48" s="138">
        <v>50959</v>
      </c>
      <c r="C48" s="138">
        <v>50296</v>
      </c>
      <c r="D48" s="138">
        <v>101255</v>
      </c>
      <c r="E48" s="138">
        <v>45264</v>
      </c>
      <c r="F48" s="138">
        <v>44797</v>
      </c>
      <c r="G48" s="138">
        <v>90061</v>
      </c>
      <c r="H48" s="138">
        <v>342552</v>
      </c>
      <c r="I48" s="138">
        <v>339317</v>
      </c>
      <c r="J48" s="138">
        <v>681869</v>
      </c>
      <c r="K48" s="144"/>
      <c r="L48" s="144"/>
      <c r="M48" s="144"/>
    </row>
    <row r="49" spans="1:13" ht="21.75">
      <c r="A49" s="145" t="s">
        <v>102</v>
      </c>
      <c r="B49" s="138">
        <v>50229</v>
      </c>
      <c r="C49" s="138">
        <v>50858</v>
      </c>
      <c r="D49" s="138">
        <v>101087</v>
      </c>
      <c r="E49" s="138">
        <v>43299</v>
      </c>
      <c r="F49" s="138">
        <v>43876</v>
      </c>
      <c r="G49" s="138">
        <v>87175</v>
      </c>
      <c r="H49" s="138">
        <v>320751</v>
      </c>
      <c r="I49" s="138">
        <v>326590</v>
      </c>
      <c r="J49" s="138">
        <v>647341</v>
      </c>
      <c r="K49" s="144"/>
      <c r="L49" s="144"/>
      <c r="M49" s="144"/>
    </row>
    <row r="50" spans="1:13" ht="21.75">
      <c r="A50" s="145" t="s">
        <v>103</v>
      </c>
      <c r="B50" s="138">
        <v>43677</v>
      </c>
      <c r="C50" s="138">
        <v>44285</v>
      </c>
      <c r="D50" s="138">
        <v>87962</v>
      </c>
      <c r="E50" s="138">
        <v>35794</v>
      </c>
      <c r="F50" s="138">
        <v>36419</v>
      </c>
      <c r="G50" s="138">
        <v>72213</v>
      </c>
      <c r="H50" s="138">
        <v>277301</v>
      </c>
      <c r="I50" s="138">
        <v>287168</v>
      </c>
      <c r="J50" s="138">
        <v>564469</v>
      </c>
      <c r="K50" s="144"/>
      <c r="L50" s="144"/>
      <c r="M50" s="144"/>
    </row>
    <row r="51" spans="1:13" ht="21.75">
      <c r="A51" s="145" t="s">
        <v>104</v>
      </c>
      <c r="B51" s="138">
        <v>36727</v>
      </c>
      <c r="C51" s="138">
        <v>38347</v>
      </c>
      <c r="D51" s="138">
        <v>75074</v>
      </c>
      <c r="E51" s="138">
        <v>29751</v>
      </c>
      <c r="F51" s="138">
        <v>30965</v>
      </c>
      <c r="G51" s="138">
        <v>60716</v>
      </c>
      <c r="H51" s="138">
        <v>227716</v>
      </c>
      <c r="I51" s="138">
        <v>241917</v>
      </c>
      <c r="J51" s="138">
        <v>469633</v>
      </c>
      <c r="K51" s="144"/>
      <c r="L51" s="144"/>
      <c r="M51" s="144"/>
    </row>
    <row r="52" spans="1:13" ht="21.75">
      <c r="A52" s="145" t="s">
        <v>105</v>
      </c>
      <c r="B52" s="138">
        <v>28649</v>
      </c>
      <c r="C52" s="138">
        <v>30537</v>
      </c>
      <c r="D52" s="138">
        <v>59186</v>
      </c>
      <c r="E52" s="138">
        <v>23820</v>
      </c>
      <c r="F52" s="138">
        <v>26011</v>
      </c>
      <c r="G52" s="138">
        <v>49831</v>
      </c>
      <c r="H52" s="138">
        <v>178317</v>
      </c>
      <c r="I52" s="138">
        <v>194444</v>
      </c>
      <c r="J52" s="138">
        <v>372761</v>
      </c>
      <c r="K52" s="144"/>
      <c r="L52" s="144"/>
      <c r="M52" s="144"/>
    </row>
    <row r="53" spans="1:13" ht="21.75">
      <c r="A53" s="145" t="s">
        <v>106</v>
      </c>
      <c r="B53" s="138">
        <v>22261</v>
      </c>
      <c r="C53" s="138">
        <v>24368</v>
      </c>
      <c r="D53" s="138">
        <v>46629</v>
      </c>
      <c r="E53" s="138">
        <v>19236</v>
      </c>
      <c r="F53" s="138">
        <v>21918</v>
      </c>
      <c r="G53" s="138">
        <v>41154</v>
      </c>
      <c r="H53" s="138">
        <v>137277</v>
      </c>
      <c r="I53" s="138">
        <v>154427</v>
      </c>
      <c r="J53" s="138">
        <v>291704</v>
      </c>
      <c r="K53" s="144"/>
      <c r="L53" s="144"/>
      <c r="M53" s="144"/>
    </row>
    <row r="54" spans="1:13" ht="21.75">
      <c r="A54" s="145" t="s">
        <v>107</v>
      </c>
      <c r="B54" s="138">
        <v>15232</v>
      </c>
      <c r="C54" s="138">
        <v>17626</v>
      </c>
      <c r="D54" s="138">
        <v>32858</v>
      </c>
      <c r="E54" s="138">
        <v>12889</v>
      </c>
      <c r="F54" s="138">
        <v>15253</v>
      </c>
      <c r="G54" s="138">
        <v>28142</v>
      </c>
      <c r="H54" s="138">
        <v>96556</v>
      </c>
      <c r="I54" s="138">
        <v>113030</v>
      </c>
      <c r="J54" s="138">
        <v>209586</v>
      </c>
      <c r="K54" s="144"/>
      <c r="L54" s="144"/>
      <c r="M54" s="144"/>
    </row>
    <row r="55" spans="1:13" ht="21.75">
      <c r="A55" s="145" t="s">
        <v>108</v>
      </c>
      <c r="B55" s="138">
        <v>11930</v>
      </c>
      <c r="C55" s="138">
        <v>14627</v>
      </c>
      <c r="D55" s="138">
        <v>26557</v>
      </c>
      <c r="E55" s="138">
        <v>7909</v>
      </c>
      <c r="F55" s="138">
        <v>10818</v>
      </c>
      <c r="G55" s="138">
        <v>18727</v>
      </c>
      <c r="H55" s="138">
        <v>74010</v>
      </c>
      <c r="I55" s="138">
        <v>93639</v>
      </c>
      <c r="J55" s="138">
        <v>167649</v>
      </c>
      <c r="K55" s="144"/>
      <c r="L55" s="144"/>
      <c r="M55" s="144"/>
    </row>
    <row r="56" spans="1:13" ht="21.75">
      <c r="A56" s="145" t="s">
        <v>109</v>
      </c>
      <c r="B56" s="138">
        <v>7501</v>
      </c>
      <c r="C56" s="138">
        <v>10241</v>
      </c>
      <c r="D56" s="138">
        <v>17742</v>
      </c>
      <c r="E56" s="138">
        <v>4814</v>
      </c>
      <c r="F56" s="138">
        <v>7304</v>
      </c>
      <c r="G56" s="138">
        <v>12118</v>
      </c>
      <c r="H56" s="138">
        <v>48150</v>
      </c>
      <c r="I56" s="138">
        <v>65881</v>
      </c>
      <c r="J56" s="138">
        <v>114031</v>
      </c>
      <c r="K56" s="144"/>
      <c r="L56" s="144"/>
      <c r="M56" s="144"/>
    </row>
    <row r="57" spans="1:13" ht="21.75">
      <c r="A57" s="145" t="s">
        <v>110</v>
      </c>
      <c r="B57" s="138">
        <v>4003</v>
      </c>
      <c r="C57" s="138">
        <v>5833</v>
      </c>
      <c r="D57" s="138">
        <v>9836</v>
      </c>
      <c r="E57" s="138">
        <v>2314</v>
      </c>
      <c r="F57" s="138">
        <v>3615</v>
      </c>
      <c r="G57" s="138">
        <v>5929</v>
      </c>
      <c r="H57" s="138">
        <v>25868</v>
      </c>
      <c r="I57" s="138">
        <v>38689</v>
      </c>
      <c r="J57" s="138">
        <v>64557</v>
      </c>
      <c r="K57" s="144"/>
      <c r="L57" s="144"/>
      <c r="M57" s="144"/>
    </row>
    <row r="58" spans="1:13" ht="21.75">
      <c r="A58" s="145" t="s">
        <v>111</v>
      </c>
      <c r="B58" s="142">
        <v>1498</v>
      </c>
      <c r="C58" s="138">
        <v>2546</v>
      </c>
      <c r="D58" s="138">
        <v>4044</v>
      </c>
      <c r="E58" s="138">
        <v>845</v>
      </c>
      <c r="F58" s="138">
        <v>1550</v>
      </c>
      <c r="G58" s="138">
        <v>2395</v>
      </c>
      <c r="H58" s="138">
        <v>10012</v>
      </c>
      <c r="I58" s="138">
        <v>17087</v>
      </c>
      <c r="J58" s="138">
        <v>27099</v>
      </c>
      <c r="K58" s="144"/>
      <c r="L58" s="144"/>
      <c r="M58" s="144"/>
    </row>
    <row r="59" spans="1:13" ht="21.75">
      <c r="A59" s="145" t="s">
        <v>112</v>
      </c>
      <c r="B59" s="138">
        <v>474</v>
      </c>
      <c r="C59" s="138">
        <v>910</v>
      </c>
      <c r="D59" s="138">
        <v>1384</v>
      </c>
      <c r="E59" s="138">
        <v>227</v>
      </c>
      <c r="F59" s="138">
        <v>470</v>
      </c>
      <c r="G59" s="138">
        <v>697</v>
      </c>
      <c r="H59" s="138">
        <v>3215</v>
      </c>
      <c r="I59" s="138">
        <v>6005</v>
      </c>
      <c r="J59" s="138">
        <v>9220</v>
      </c>
      <c r="K59" s="144"/>
      <c r="L59" s="144"/>
      <c r="M59" s="144"/>
    </row>
    <row r="60" spans="1:13" ht="21.75">
      <c r="A60" s="145" t="s">
        <v>113</v>
      </c>
      <c r="B60" s="138">
        <v>127</v>
      </c>
      <c r="C60" s="138">
        <v>309</v>
      </c>
      <c r="D60" s="138">
        <v>436</v>
      </c>
      <c r="E60" s="138">
        <v>70</v>
      </c>
      <c r="F60" s="138">
        <v>99</v>
      </c>
      <c r="G60" s="138">
        <v>169</v>
      </c>
      <c r="H60" s="138">
        <v>982</v>
      </c>
      <c r="I60" s="138">
        <v>1756</v>
      </c>
      <c r="J60" s="138">
        <v>2738</v>
      </c>
      <c r="K60" s="144"/>
      <c r="L60" s="144"/>
      <c r="M60" s="144"/>
    </row>
    <row r="61" spans="1:13" ht="21.75">
      <c r="A61" s="145" t="s">
        <v>114</v>
      </c>
      <c r="B61" s="138">
        <v>102</v>
      </c>
      <c r="C61" s="138">
        <v>148</v>
      </c>
      <c r="D61" s="138">
        <v>250</v>
      </c>
      <c r="E61" s="138">
        <v>27</v>
      </c>
      <c r="F61" s="138">
        <v>45</v>
      </c>
      <c r="G61" s="138">
        <v>72</v>
      </c>
      <c r="H61" s="138">
        <v>528</v>
      </c>
      <c r="I61" s="138">
        <v>796</v>
      </c>
      <c r="J61" s="138">
        <v>1324</v>
      </c>
      <c r="K61" s="144"/>
      <c r="L61" s="144"/>
      <c r="M61" s="144"/>
    </row>
    <row r="62" spans="1:13" ht="21.75">
      <c r="A62" s="147" t="s">
        <v>115</v>
      </c>
      <c r="B62" s="138">
        <v>560784</v>
      </c>
      <c r="C62" s="138">
        <v>565511</v>
      </c>
      <c r="D62" s="138">
        <v>1126295</v>
      </c>
      <c r="E62" s="138">
        <v>466158</v>
      </c>
      <c r="F62" s="138">
        <v>473843</v>
      </c>
      <c r="G62" s="138">
        <v>940001</v>
      </c>
      <c r="H62" s="138">
        <v>3766178</v>
      </c>
      <c r="I62" s="138">
        <v>3806878</v>
      </c>
      <c r="J62" s="138">
        <v>7573056</v>
      </c>
      <c r="K62" s="144"/>
      <c r="L62" s="144"/>
      <c r="M62" s="144"/>
    </row>
    <row r="63" spans="1:13" ht="21.75">
      <c r="A63" s="144"/>
      <c r="B63" s="131"/>
      <c r="C63" s="131"/>
      <c r="D63" s="131"/>
      <c r="E63" s="131"/>
      <c r="F63" s="143"/>
      <c r="G63" s="131"/>
      <c r="H63" s="131"/>
      <c r="I63" s="131"/>
      <c r="J63" s="131"/>
      <c r="K63" s="144"/>
      <c r="L63" s="144"/>
      <c r="M63" s="144"/>
    </row>
    <row r="64" spans="1:13" ht="21.75">
      <c r="A64" s="144"/>
      <c r="B64" s="131"/>
      <c r="C64" s="131"/>
      <c r="D64" s="131"/>
      <c r="E64" s="131"/>
      <c r="F64" s="131"/>
      <c r="G64" s="131"/>
      <c r="H64" s="131"/>
      <c r="I64" s="131"/>
      <c r="J64" s="131"/>
      <c r="K64" s="144"/>
      <c r="L64" s="144"/>
      <c r="M64" s="144"/>
    </row>
    <row r="65" spans="1:13" ht="21.75">
      <c r="A65" s="148"/>
      <c r="B65" s="148"/>
      <c r="C65" s="148"/>
      <c r="D65" s="148"/>
      <c r="E65" s="148"/>
      <c r="F65" s="131"/>
      <c r="G65" s="131"/>
      <c r="H65" s="131"/>
      <c r="I65" s="131"/>
      <c r="J65" s="131"/>
      <c r="K65" s="144"/>
      <c r="L65" s="144"/>
      <c r="M65" s="144"/>
    </row>
    <row r="66" spans="1:13" ht="21.75">
      <c r="A66" s="148"/>
      <c r="B66" s="148"/>
      <c r="C66" s="148"/>
      <c r="D66" s="148"/>
      <c r="E66" s="148"/>
      <c r="F66" s="143" t="s">
        <v>162</v>
      </c>
      <c r="G66" s="131"/>
      <c r="H66" s="131"/>
      <c r="I66" s="131"/>
      <c r="J66" s="131"/>
      <c r="K66" s="144"/>
      <c r="L66" s="144"/>
      <c r="M66" s="144"/>
    </row>
    <row r="67" spans="1:13" ht="21.75">
      <c r="A67" s="148"/>
      <c r="B67" s="148"/>
      <c r="C67" s="148"/>
      <c r="D67" s="148"/>
      <c r="E67" s="148"/>
      <c r="F67" s="131"/>
      <c r="G67" s="131"/>
      <c r="H67" s="131"/>
      <c r="I67" s="131"/>
      <c r="J67" s="131"/>
      <c r="K67" s="144"/>
      <c r="L67" s="144"/>
      <c r="M67" s="144"/>
    </row>
    <row r="68" spans="1:13" ht="21.75">
      <c r="A68" s="148"/>
      <c r="B68" s="148"/>
      <c r="C68" s="148"/>
      <c r="D68" s="148"/>
      <c r="E68" s="148"/>
      <c r="F68" s="131"/>
      <c r="G68" s="131"/>
      <c r="H68" s="131"/>
      <c r="I68" s="131"/>
      <c r="J68" s="131"/>
      <c r="K68" s="144"/>
      <c r="L68" s="144"/>
      <c r="M68" s="144"/>
    </row>
    <row r="69" spans="1:13" ht="21.75">
      <c r="A69" s="148"/>
      <c r="B69" s="148"/>
      <c r="C69" s="148"/>
      <c r="D69" s="148"/>
      <c r="E69" s="148"/>
      <c r="F69" s="131"/>
      <c r="G69" s="131"/>
      <c r="H69" s="131"/>
      <c r="I69" s="131"/>
      <c r="J69" s="131"/>
      <c r="K69" s="144"/>
      <c r="L69" s="144"/>
      <c r="M69" s="144"/>
    </row>
    <row r="70" spans="1:13" ht="21.75">
      <c r="A70" s="148"/>
      <c r="B70" s="148"/>
      <c r="C70" s="148"/>
      <c r="D70" s="148"/>
      <c r="E70" s="148"/>
      <c r="F70" s="131"/>
      <c r="G70" s="131"/>
      <c r="H70" s="131"/>
      <c r="I70" s="131"/>
      <c r="J70" s="131"/>
      <c r="K70" s="144"/>
      <c r="L70" s="144"/>
      <c r="M70" s="144"/>
    </row>
    <row r="71" spans="1:13" ht="21.75">
      <c r="A71" s="148"/>
      <c r="B71" s="148"/>
      <c r="C71" s="148"/>
      <c r="D71" s="148"/>
      <c r="E71" s="148"/>
      <c r="F71" s="131"/>
      <c r="G71" s="131"/>
      <c r="H71" s="131"/>
      <c r="I71" s="131"/>
      <c r="J71" s="131"/>
      <c r="K71" s="144"/>
      <c r="L71" s="144"/>
      <c r="M71" s="144"/>
    </row>
    <row r="72" spans="1:13" ht="21.75">
      <c r="A72" s="148"/>
      <c r="B72" s="148"/>
      <c r="C72" s="148"/>
      <c r="D72" s="148"/>
      <c r="E72" s="148"/>
      <c r="F72" s="131"/>
      <c r="G72" s="131"/>
      <c r="H72" s="131"/>
      <c r="I72" s="131"/>
      <c r="J72" s="131"/>
      <c r="K72" s="144"/>
      <c r="L72" s="144"/>
      <c r="M72" s="144"/>
    </row>
    <row r="73" spans="1:13" ht="21.75">
      <c r="A73" s="148"/>
      <c r="B73" s="148"/>
      <c r="C73" s="148"/>
      <c r="D73" s="148"/>
      <c r="E73" s="148"/>
      <c r="F73" s="131"/>
      <c r="G73" s="131"/>
      <c r="H73" s="131"/>
      <c r="I73" s="131"/>
      <c r="J73" s="131"/>
      <c r="K73" s="144"/>
      <c r="L73" s="144"/>
      <c r="M73" s="144"/>
    </row>
    <row r="74" spans="1:13" ht="21.75">
      <c r="A74" s="148"/>
      <c r="B74" s="148"/>
      <c r="C74" s="148"/>
      <c r="D74" s="148"/>
      <c r="E74" s="148"/>
      <c r="F74" s="131"/>
      <c r="G74" s="131"/>
      <c r="H74" s="131"/>
      <c r="I74" s="131"/>
      <c r="J74" s="131"/>
      <c r="K74" s="144"/>
      <c r="L74" s="144"/>
      <c r="M74" s="144"/>
    </row>
    <row r="75" spans="1:13" ht="21.75">
      <c r="A75" s="148"/>
      <c r="B75" s="148"/>
      <c r="C75" s="148"/>
      <c r="D75" s="148"/>
      <c r="E75" s="148"/>
      <c r="F75" s="131"/>
      <c r="G75" s="131"/>
      <c r="H75" s="131"/>
      <c r="I75" s="131"/>
      <c r="J75" s="131"/>
      <c r="K75" s="144"/>
      <c r="L75" s="144"/>
      <c r="M75" s="144"/>
    </row>
    <row r="76" spans="1:13" ht="21.75">
      <c r="A76" s="148"/>
      <c r="B76" s="148"/>
      <c r="C76" s="148"/>
      <c r="D76" s="148"/>
      <c r="E76" s="148"/>
      <c r="F76" s="131"/>
      <c r="G76" s="131"/>
      <c r="H76" s="131"/>
      <c r="I76" s="131"/>
      <c r="J76" s="131"/>
      <c r="K76" s="144"/>
      <c r="L76" s="144"/>
      <c r="M76" s="144"/>
    </row>
    <row r="77" spans="1:13" ht="21.75">
      <c r="A77" s="148"/>
      <c r="B77" s="148"/>
      <c r="C77" s="148"/>
      <c r="D77" s="148"/>
      <c r="E77" s="148"/>
      <c r="F77" s="131"/>
      <c r="G77" s="131"/>
      <c r="H77" s="131"/>
      <c r="I77" s="131"/>
      <c r="J77" s="131"/>
      <c r="K77" s="144"/>
      <c r="L77" s="144"/>
      <c r="M77" s="144"/>
    </row>
    <row r="78" spans="1:13" ht="21.75">
      <c r="A78" s="148"/>
      <c r="B78" s="148"/>
      <c r="C78" s="148"/>
      <c r="D78" s="148"/>
      <c r="E78" s="148"/>
      <c r="F78" s="131"/>
      <c r="G78" s="131"/>
      <c r="H78" s="131"/>
      <c r="I78" s="131"/>
      <c r="J78" s="131"/>
      <c r="K78" s="144"/>
      <c r="L78" s="144"/>
      <c r="M78" s="144"/>
    </row>
    <row r="79" spans="1:13" ht="21.75">
      <c r="A79" s="148"/>
      <c r="B79" s="148"/>
      <c r="C79" s="148"/>
      <c r="D79" s="148"/>
      <c r="E79" s="148"/>
      <c r="F79" s="131"/>
      <c r="G79" s="131"/>
      <c r="H79" s="131"/>
      <c r="I79" s="131"/>
      <c r="J79" s="131"/>
      <c r="K79" s="144"/>
      <c r="L79" s="144"/>
      <c r="M79" s="144"/>
    </row>
    <row r="80" spans="1:13" ht="21.75">
      <c r="A80" s="148"/>
      <c r="B80" s="148"/>
      <c r="C80" s="148"/>
      <c r="D80" s="148"/>
      <c r="E80" s="148"/>
      <c r="F80" s="131"/>
      <c r="G80" s="131"/>
      <c r="H80" s="131"/>
      <c r="I80" s="131"/>
      <c r="J80" s="131"/>
      <c r="K80" s="144"/>
      <c r="L80" s="144"/>
      <c r="M80" s="144"/>
    </row>
    <row r="81" spans="1:13" ht="12.75">
      <c r="A81" s="148"/>
      <c r="B81" s="148"/>
      <c r="C81" s="148"/>
      <c r="D81" s="148"/>
      <c r="E81" s="148"/>
      <c r="F81" s="148"/>
      <c r="G81" s="148"/>
      <c r="H81" s="148"/>
      <c r="I81" s="148"/>
      <c r="J81" s="148"/>
      <c r="K81" s="144"/>
      <c r="L81" s="144"/>
      <c r="M81" s="144"/>
    </row>
    <row r="82" spans="1:13" ht="12.75">
      <c r="A82" s="148"/>
      <c r="B82" s="148"/>
      <c r="C82" s="148"/>
      <c r="D82" s="148"/>
      <c r="E82" s="148"/>
      <c r="F82" s="148"/>
      <c r="G82" s="148"/>
      <c r="H82" s="148"/>
      <c r="I82" s="148"/>
      <c r="J82" s="148"/>
      <c r="K82" s="144"/>
      <c r="L82" s="144"/>
      <c r="M82" s="144"/>
    </row>
    <row r="83" spans="1:13" ht="12.75">
      <c r="A83" s="148"/>
      <c r="B83" s="148"/>
      <c r="C83" s="148"/>
      <c r="D83" s="148"/>
      <c r="E83" s="148"/>
      <c r="F83" s="148"/>
      <c r="G83" s="148"/>
      <c r="H83" s="148"/>
      <c r="I83" s="148"/>
      <c r="J83" s="148"/>
      <c r="K83" s="144"/>
      <c r="L83" s="144"/>
      <c r="M83" s="144"/>
    </row>
  </sheetData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9"/>
  <sheetViews>
    <sheetView workbookViewId="0" topLeftCell="A1">
      <selection activeCell="G102" sqref="G102"/>
    </sheetView>
  </sheetViews>
  <sheetFormatPr defaultColWidth="9.140625" defaultRowHeight="18.75" customHeight="1"/>
  <cols>
    <col min="2" max="2" width="11.140625" style="42" customWidth="1"/>
    <col min="3" max="3" width="10.8515625" style="42" customWidth="1"/>
    <col min="4" max="4" width="11.140625" style="42" customWidth="1"/>
    <col min="5" max="5" width="12.421875" style="42" customWidth="1"/>
    <col min="6" max="6" width="12.57421875" style="42" customWidth="1"/>
    <col min="7" max="7" width="13.140625" style="42" customWidth="1"/>
    <col min="8" max="8" width="11.57421875" style="42" customWidth="1"/>
    <col min="9" max="10" width="11.28125" style="42" customWidth="1"/>
    <col min="11" max="13" width="9.140625" style="42" customWidth="1"/>
  </cols>
  <sheetData>
    <row r="1" spans="1:2" ht="18.75" customHeight="1">
      <c r="A1" s="75" t="s">
        <v>143</v>
      </c>
      <c r="B1" s="76"/>
    </row>
    <row r="2" ht="18.75" customHeight="1">
      <c r="A2" s="75" t="s">
        <v>145</v>
      </c>
    </row>
    <row r="3" spans="2:13" ht="18.75" customHeight="1">
      <c r="B3" s="43"/>
      <c r="C3" s="44" t="s">
        <v>27</v>
      </c>
      <c r="D3" s="45"/>
      <c r="E3" s="43"/>
      <c r="F3" s="44" t="s">
        <v>28</v>
      </c>
      <c r="G3" s="45"/>
      <c r="H3" s="43"/>
      <c r="I3" s="44" t="s">
        <v>29</v>
      </c>
      <c r="J3" s="46"/>
      <c r="K3"/>
      <c r="L3"/>
      <c r="M3"/>
    </row>
    <row r="4" spans="1:13" ht="18.75" customHeight="1">
      <c r="A4" s="47" t="s">
        <v>93</v>
      </c>
      <c r="B4" s="48" t="s">
        <v>1</v>
      </c>
      <c r="C4" s="77" t="s">
        <v>2</v>
      </c>
      <c r="D4" s="48" t="s">
        <v>3</v>
      </c>
      <c r="E4" s="48" t="s">
        <v>1</v>
      </c>
      <c r="F4" s="48" t="s">
        <v>2</v>
      </c>
      <c r="G4" s="48" t="s">
        <v>3</v>
      </c>
      <c r="H4" s="48" t="s">
        <v>1</v>
      </c>
      <c r="I4" s="48" t="s">
        <v>2</v>
      </c>
      <c r="J4" s="48" t="s">
        <v>3</v>
      </c>
      <c r="K4"/>
      <c r="L4"/>
      <c r="M4"/>
    </row>
    <row r="5" spans="1:13" ht="18.75" customHeight="1">
      <c r="A5" s="47">
        <v>0</v>
      </c>
      <c r="B5" s="49">
        <v>3120</v>
      </c>
      <c r="C5" s="49">
        <v>2836</v>
      </c>
      <c r="D5" s="49">
        <f aca="true" t="shared" si="0" ref="D5:D30">SUM(B5:C5)</f>
        <v>5956</v>
      </c>
      <c r="E5" s="49">
        <v>9763</v>
      </c>
      <c r="F5" s="49">
        <v>9258</v>
      </c>
      <c r="G5" s="49">
        <f aca="true" t="shared" si="1" ref="G5:G30">SUM(E5:F5)</f>
        <v>19021</v>
      </c>
      <c r="H5" s="49">
        <v>9301</v>
      </c>
      <c r="I5" s="49">
        <v>8838</v>
      </c>
      <c r="J5" s="49">
        <f aca="true" t="shared" si="2" ref="J5:J30">SUM(H5:I5)</f>
        <v>18139</v>
      </c>
      <c r="K5"/>
      <c r="L5"/>
      <c r="M5"/>
    </row>
    <row r="6" spans="1:13" ht="18.75" customHeight="1">
      <c r="A6" s="32">
        <v>1</v>
      </c>
      <c r="B6" s="49">
        <v>3216</v>
      </c>
      <c r="C6" s="49">
        <v>3016</v>
      </c>
      <c r="D6" s="49">
        <f>SUM(B6:C6)</f>
        <v>6232</v>
      </c>
      <c r="E6" s="1">
        <v>10311</v>
      </c>
      <c r="F6" s="49">
        <v>9568</v>
      </c>
      <c r="G6" s="49">
        <f>SUM(E6:F6)</f>
        <v>19879</v>
      </c>
      <c r="H6" s="49">
        <v>9699.451274358396</v>
      </c>
      <c r="I6" s="49">
        <v>9203</v>
      </c>
      <c r="J6" s="49">
        <f>SUM(H6:I6)</f>
        <v>18902.4512743584</v>
      </c>
      <c r="K6"/>
      <c r="L6"/>
      <c r="M6"/>
    </row>
    <row r="7" spans="1:13" ht="18.75" customHeight="1">
      <c r="A7" s="32">
        <v>2</v>
      </c>
      <c r="B7" s="49">
        <v>3291</v>
      </c>
      <c r="C7" s="49">
        <v>3104</v>
      </c>
      <c r="D7" s="49">
        <f>SUM(B7:C7)</f>
        <v>6395</v>
      </c>
      <c r="E7" s="1">
        <v>10499</v>
      </c>
      <c r="F7" s="49">
        <v>9669</v>
      </c>
      <c r="G7" s="49">
        <f>SUM(E7:F7)</f>
        <v>20168</v>
      </c>
      <c r="H7" s="49">
        <v>9752.907383656096</v>
      </c>
      <c r="I7" s="49">
        <v>9292</v>
      </c>
      <c r="J7" s="49">
        <f>SUM(H7:I7)</f>
        <v>19044.907383656096</v>
      </c>
      <c r="K7"/>
      <c r="L7"/>
      <c r="M7"/>
    </row>
    <row r="8" spans="1:13" ht="18.75" customHeight="1">
      <c r="A8" s="32">
        <v>3</v>
      </c>
      <c r="B8" s="49">
        <v>3381</v>
      </c>
      <c r="C8" s="49">
        <v>3178</v>
      </c>
      <c r="D8" s="49">
        <f>SUM(B8:C8)</f>
        <v>6559</v>
      </c>
      <c r="E8" s="1">
        <v>10621</v>
      </c>
      <c r="F8" s="49">
        <v>9958</v>
      </c>
      <c r="G8" s="49">
        <f>SUM(E8:F8)</f>
        <v>20579</v>
      </c>
      <c r="H8" s="49">
        <v>9953.444501474807</v>
      </c>
      <c r="I8" s="49">
        <v>9427</v>
      </c>
      <c r="J8" s="49">
        <f>SUM(H8:I8)</f>
        <v>19380.444501474805</v>
      </c>
      <c r="K8"/>
      <c r="L8"/>
      <c r="M8"/>
    </row>
    <row r="9" spans="1:13" ht="18.75" customHeight="1">
      <c r="A9" s="32">
        <v>4</v>
      </c>
      <c r="B9" s="49">
        <v>3415</v>
      </c>
      <c r="C9" s="49">
        <v>3217</v>
      </c>
      <c r="D9" s="49">
        <f>SUM(B9:C9)</f>
        <v>6632</v>
      </c>
      <c r="E9" s="1">
        <v>10670</v>
      </c>
      <c r="F9" s="49">
        <v>10074</v>
      </c>
      <c r="G9" s="49">
        <f>SUM(E9:F9)</f>
        <v>20744</v>
      </c>
      <c r="H9" s="49">
        <v>10098</v>
      </c>
      <c r="I9" s="49">
        <v>9582</v>
      </c>
      <c r="J9" s="49">
        <f>SUM(H9:I9)</f>
        <v>19680</v>
      </c>
      <c r="K9"/>
      <c r="L9"/>
      <c r="M9"/>
    </row>
    <row r="10" spans="1:13" ht="18.75" customHeight="1">
      <c r="A10" s="51" t="s">
        <v>94</v>
      </c>
      <c r="B10" s="49">
        <v>13303</v>
      </c>
      <c r="C10" s="49">
        <v>12515</v>
      </c>
      <c r="D10" s="49">
        <f t="shared" si="0"/>
        <v>25818</v>
      </c>
      <c r="E10" s="49">
        <v>42101</v>
      </c>
      <c r="F10" s="49">
        <v>39269</v>
      </c>
      <c r="G10" s="49">
        <f t="shared" si="1"/>
        <v>81370</v>
      </c>
      <c r="H10" s="49">
        <v>39504</v>
      </c>
      <c r="I10" s="49">
        <v>37504</v>
      </c>
      <c r="J10" s="49">
        <f t="shared" si="2"/>
        <v>77008</v>
      </c>
      <c r="K10"/>
      <c r="L10"/>
      <c r="M10"/>
    </row>
    <row r="11" spans="1:13" ht="18.75" customHeight="1">
      <c r="A11" s="52" t="s">
        <v>95</v>
      </c>
      <c r="B11" s="49">
        <v>17213</v>
      </c>
      <c r="C11" s="49">
        <v>16211</v>
      </c>
      <c r="D11" s="49">
        <f t="shared" si="0"/>
        <v>33424</v>
      </c>
      <c r="E11" s="49">
        <v>53997</v>
      </c>
      <c r="F11" s="49">
        <v>50820</v>
      </c>
      <c r="G11" s="49">
        <f t="shared" si="1"/>
        <v>104817</v>
      </c>
      <c r="H11" s="49">
        <v>52618</v>
      </c>
      <c r="I11" s="49">
        <v>49668</v>
      </c>
      <c r="J11" s="49">
        <f t="shared" si="2"/>
        <v>102286</v>
      </c>
      <c r="K11"/>
      <c r="L11"/>
      <c r="M11"/>
    </row>
    <row r="12" spans="1:13" ht="18.75" customHeight="1">
      <c r="A12" s="47" t="s">
        <v>96</v>
      </c>
      <c r="B12" s="49">
        <v>20055</v>
      </c>
      <c r="C12" s="49">
        <v>18934</v>
      </c>
      <c r="D12" s="49">
        <f t="shared" si="0"/>
        <v>38989</v>
      </c>
      <c r="E12" s="49">
        <v>65320</v>
      </c>
      <c r="F12" s="49">
        <v>61754</v>
      </c>
      <c r="G12" s="49">
        <f t="shared" si="1"/>
        <v>127074</v>
      </c>
      <c r="H12" s="49">
        <v>60862</v>
      </c>
      <c r="I12" s="49">
        <v>57713</v>
      </c>
      <c r="J12" s="49">
        <f t="shared" si="2"/>
        <v>118575</v>
      </c>
      <c r="K12"/>
      <c r="L12"/>
      <c r="M12"/>
    </row>
    <row r="13" spans="1:13" ht="18.75" customHeight="1">
      <c r="A13" s="47" t="s">
        <v>97</v>
      </c>
      <c r="B13" s="49">
        <v>21303</v>
      </c>
      <c r="C13" s="49">
        <v>19737</v>
      </c>
      <c r="D13" s="49">
        <f t="shared" si="0"/>
        <v>41040</v>
      </c>
      <c r="E13" s="49">
        <v>71135</v>
      </c>
      <c r="F13" s="49">
        <v>67517</v>
      </c>
      <c r="G13" s="49">
        <f t="shared" si="1"/>
        <v>138652</v>
      </c>
      <c r="H13" s="49">
        <v>64866</v>
      </c>
      <c r="I13" s="49">
        <v>61043</v>
      </c>
      <c r="J13" s="49">
        <f t="shared" si="2"/>
        <v>125909</v>
      </c>
      <c r="K13"/>
      <c r="L13"/>
      <c r="M13"/>
    </row>
    <row r="14" spans="1:13" ht="18.75" customHeight="1">
      <c r="A14" s="47" t="s">
        <v>98</v>
      </c>
      <c r="B14" s="49">
        <v>18561</v>
      </c>
      <c r="C14" s="49">
        <v>18611</v>
      </c>
      <c r="D14" s="49">
        <f t="shared" si="0"/>
        <v>37172</v>
      </c>
      <c r="E14" s="49">
        <v>65550</v>
      </c>
      <c r="F14" s="49">
        <v>65423</v>
      </c>
      <c r="G14" s="49">
        <f t="shared" si="1"/>
        <v>130973</v>
      </c>
      <c r="H14" s="49">
        <v>60017</v>
      </c>
      <c r="I14" s="49">
        <v>58121</v>
      </c>
      <c r="J14" s="49">
        <f t="shared" si="2"/>
        <v>118138</v>
      </c>
      <c r="K14"/>
      <c r="L14"/>
      <c r="M14"/>
    </row>
    <row r="15" spans="1:13" ht="18.75" customHeight="1">
      <c r="A15" s="47" t="s">
        <v>99</v>
      </c>
      <c r="B15" s="49">
        <v>21848</v>
      </c>
      <c r="C15" s="49">
        <v>21167</v>
      </c>
      <c r="D15" s="49">
        <f t="shared" si="0"/>
        <v>43015</v>
      </c>
      <c r="E15" s="49">
        <v>72524</v>
      </c>
      <c r="F15" s="49">
        <v>70243</v>
      </c>
      <c r="G15" s="49">
        <f t="shared" si="1"/>
        <v>142767</v>
      </c>
      <c r="H15" s="49">
        <v>65655</v>
      </c>
      <c r="I15" s="49">
        <v>63289</v>
      </c>
      <c r="J15" s="49">
        <f t="shared" si="2"/>
        <v>128944</v>
      </c>
      <c r="K15"/>
      <c r="L15"/>
      <c r="M15"/>
    </row>
    <row r="16" spans="1:13" ht="18.75" customHeight="1">
      <c r="A16" s="47" t="s">
        <v>100</v>
      </c>
      <c r="B16" s="49">
        <v>23621</v>
      </c>
      <c r="C16" s="49">
        <v>22336</v>
      </c>
      <c r="D16" s="49">
        <f t="shared" si="0"/>
        <v>45957</v>
      </c>
      <c r="E16" s="49">
        <v>75171</v>
      </c>
      <c r="F16" s="49">
        <v>73237</v>
      </c>
      <c r="G16" s="49">
        <f t="shared" si="1"/>
        <v>148408</v>
      </c>
      <c r="H16" s="49">
        <v>71740</v>
      </c>
      <c r="I16" s="49">
        <v>69525</v>
      </c>
      <c r="J16" s="49">
        <f t="shared" si="2"/>
        <v>141265</v>
      </c>
      <c r="K16"/>
      <c r="L16"/>
      <c r="M16"/>
    </row>
    <row r="17" spans="1:13" ht="18.75" customHeight="1">
      <c r="A17" s="47" t="s">
        <v>101</v>
      </c>
      <c r="B17" s="49">
        <v>23754</v>
      </c>
      <c r="C17" s="49">
        <v>23022</v>
      </c>
      <c r="D17" s="49">
        <f t="shared" si="0"/>
        <v>46776</v>
      </c>
      <c r="E17" s="49">
        <v>77829</v>
      </c>
      <c r="F17" s="49">
        <v>79071</v>
      </c>
      <c r="G17" s="49">
        <f t="shared" si="1"/>
        <v>156900</v>
      </c>
      <c r="H17" s="49">
        <v>72985</v>
      </c>
      <c r="I17" s="49">
        <v>71526</v>
      </c>
      <c r="J17" s="49">
        <f t="shared" si="2"/>
        <v>144511</v>
      </c>
      <c r="K17"/>
      <c r="L17"/>
      <c r="M17"/>
    </row>
    <row r="18" spans="1:13" ht="18.75" customHeight="1">
      <c r="A18" s="47" t="s">
        <v>102</v>
      </c>
      <c r="B18" s="49">
        <v>22503</v>
      </c>
      <c r="C18" s="49">
        <v>22050</v>
      </c>
      <c r="D18" s="49">
        <f t="shared" si="0"/>
        <v>44553</v>
      </c>
      <c r="E18" s="49">
        <v>78943</v>
      </c>
      <c r="F18" s="49">
        <v>81670</v>
      </c>
      <c r="G18" s="49">
        <f t="shared" si="1"/>
        <v>160613</v>
      </c>
      <c r="H18" s="49">
        <v>68104</v>
      </c>
      <c r="I18" s="49">
        <v>69151</v>
      </c>
      <c r="J18" s="49">
        <f t="shared" si="2"/>
        <v>137255</v>
      </c>
      <c r="K18"/>
      <c r="L18"/>
      <c r="M18"/>
    </row>
    <row r="19" spans="1:13" ht="18.75" customHeight="1">
      <c r="A19" s="47" t="s">
        <v>103</v>
      </c>
      <c r="B19" s="49">
        <v>18382</v>
      </c>
      <c r="C19" s="49">
        <v>18041</v>
      </c>
      <c r="D19" s="49">
        <f t="shared" si="0"/>
        <v>36423</v>
      </c>
      <c r="E19" s="49">
        <v>67387</v>
      </c>
      <c r="F19" s="49">
        <v>70164</v>
      </c>
      <c r="G19" s="49">
        <f t="shared" si="1"/>
        <v>137551</v>
      </c>
      <c r="H19" s="49">
        <v>56296</v>
      </c>
      <c r="I19" s="49">
        <v>57004</v>
      </c>
      <c r="J19" s="49">
        <f t="shared" si="2"/>
        <v>113300</v>
      </c>
      <c r="K19"/>
      <c r="L19"/>
      <c r="M19"/>
    </row>
    <row r="20" spans="1:13" ht="18.75" customHeight="1">
      <c r="A20" s="47" t="s">
        <v>104</v>
      </c>
      <c r="B20" s="49">
        <v>15278</v>
      </c>
      <c r="C20" s="49">
        <v>15308</v>
      </c>
      <c r="D20" s="49">
        <f t="shared" si="0"/>
        <v>30586</v>
      </c>
      <c r="E20" s="49">
        <v>56681</v>
      </c>
      <c r="F20" s="49">
        <v>59927</v>
      </c>
      <c r="G20" s="49">
        <f t="shared" si="1"/>
        <v>116608</v>
      </c>
      <c r="H20" s="49">
        <v>45390</v>
      </c>
      <c r="I20" s="49">
        <v>47851</v>
      </c>
      <c r="J20" s="49">
        <f t="shared" si="2"/>
        <v>93241</v>
      </c>
      <c r="K20"/>
      <c r="L20"/>
      <c r="M20"/>
    </row>
    <row r="21" spans="1:13" ht="18.75" customHeight="1">
      <c r="A21" s="47" t="s">
        <v>105</v>
      </c>
      <c r="B21" s="49">
        <v>11821</v>
      </c>
      <c r="C21" s="49">
        <v>12241</v>
      </c>
      <c r="D21" s="49">
        <f t="shared" si="0"/>
        <v>24062</v>
      </c>
      <c r="E21" s="49">
        <v>44319</v>
      </c>
      <c r="F21" s="49">
        <v>47759</v>
      </c>
      <c r="G21" s="49">
        <f t="shared" si="1"/>
        <v>92078</v>
      </c>
      <c r="H21" s="49">
        <v>34681</v>
      </c>
      <c r="I21" s="49">
        <v>37434</v>
      </c>
      <c r="J21" s="49">
        <f t="shared" si="2"/>
        <v>72115</v>
      </c>
      <c r="K21"/>
      <c r="L21"/>
      <c r="M21"/>
    </row>
    <row r="22" spans="1:13" ht="18.75" customHeight="1">
      <c r="A22" s="47" t="s">
        <v>106</v>
      </c>
      <c r="B22" s="49">
        <v>8483</v>
      </c>
      <c r="C22" s="49">
        <v>9313</v>
      </c>
      <c r="D22" s="49">
        <f t="shared" si="0"/>
        <v>17796</v>
      </c>
      <c r="E22" s="49">
        <v>34646</v>
      </c>
      <c r="F22" s="49">
        <v>38380</v>
      </c>
      <c r="G22" s="49">
        <f t="shared" si="1"/>
        <v>73026</v>
      </c>
      <c r="H22" s="49">
        <v>26257</v>
      </c>
      <c r="I22" s="49">
        <v>29013</v>
      </c>
      <c r="J22" s="49">
        <f t="shared" si="2"/>
        <v>55270</v>
      </c>
      <c r="K22"/>
      <c r="L22"/>
      <c r="M22"/>
    </row>
    <row r="23" spans="1:13" ht="18.75" customHeight="1">
      <c r="A23" s="47" t="s">
        <v>107</v>
      </c>
      <c r="B23" s="49">
        <v>5496</v>
      </c>
      <c r="C23" s="49">
        <v>6223</v>
      </c>
      <c r="D23" s="49">
        <f t="shared" si="0"/>
        <v>11719</v>
      </c>
      <c r="E23" s="49">
        <v>23563</v>
      </c>
      <c r="F23" s="49">
        <v>27420</v>
      </c>
      <c r="G23" s="49">
        <f t="shared" si="1"/>
        <v>50983</v>
      </c>
      <c r="H23" s="49">
        <v>17402</v>
      </c>
      <c r="I23" s="49">
        <v>20253</v>
      </c>
      <c r="J23" s="49">
        <f t="shared" si="2"/>
        <v>37655</v>
      </c>
      <c r="K23"/>
      <c r="L23"/>
      <c r="M23"/>
    </row>
    <row r="24" spans="1:13" ht="18.75" customHeight="1">
      <c r="A24" s="47" t="s">
        <v>108</v>
      </c>
      <c r="B24" s="49">
        <v>3665</v>
      </c>
      <c r="C24" s="49">
        <v>4669</v>
      </c>
      <c r="D24" s="49">
        <f t="shared" si="0"/>
        <v>8334</v>
      </c>
      <c r="E24" s="49">
        <v>17111</v>
      </c>
      <c r="F24" s="49">
        <v>20834</v>
      </c>
      <c r="G24" s="49">
        <f t="shared" si="1"/>
        <v>37945</v>
      </c>
      <c r="H24" s="49">
        <v>11732</v>
      </c>
      <c r="I24" s="49">
        <v>14886</v>
      </c>
      <c r="J24" s="49">
        <f t="shared" si="2"/>
        <v>26618</v>
      </c>
      <c r="K24"/>
      <c r="L24"/>
      <c r="M24"/>
    </row>
    <row r="25" spans="1:13" ht="18.75" customHeight="1">
      <c r="A25" s="47" t="s">
        <v>109</v>
      </c>
      <c r="B25" s="73">
        <v>2218</v>
      </c>
      <c r="C25" s="49">
        <v>3194</v>
      </c>
      <c r="D25" s="49">
        <f t="shared" si="0"/>
        <v>5412</v>
      </c>
      <c r="E25" s="49">
        <v>10242</v>
      </c>
      <c r="F25" s="49">
        <v>14100</v>
      </c>
      <c r="G25" s="49">
        <f t="shared" si="1"/>
        <v>24342</v>
      </c>
      <c r="H25" s="49">
        <v>7315</v>
      </c>
      <c r="I25" s="49">
        <v>9677</v>
      </c>
      <c r="J25" s="49">
        <f t="shared" si="2"/>
        <v>16992</v>
      </c>
      <c r="K25"/>
      <c r="L25"/>
      <c r="M25"/>
    </row>
    <row r="26" spans="1:13" ht="18.75" customHeight="1">
      <c r="A26" s="47" t="s">
        <v>110</v>
      </c>
      <c r="B26" s="49">
        <v>1221</v>
      </c>
      <c r="C26" s="49">
        <v>1742</v>
      </c>
      <c r="D26" s="49">
        <f t="shared" si="0"/>
        <v>2963</v>
      </c>
      <c r="E26" s="49">
        <v>5591</v>
      </c>
      <c r="F26" s="49">
        <v>7948</v>
      </c>
      <c r="G26" s="49">
        <f t="shared" si="1"/>
        <v>13539</v>
      </c>
      <c r="H26" s="49">
        <v>3783</v>
      </c>
      <c r="I26" s="49">
        <v>5283</v>
      </c>
      <c r="J26" s="49">
        <f t="shared" si="2"/>
        <v>9066</v>
      </c>
      <c r="K26"/>
      <c r="L26"/>
      <c r="M26"/>
    </row>
    <row r="27" spans="1:13" ht="18.75" customHeight="1">
      <c r="A27" s="47" t="s">
        <v>111</v>
      </c>
      <c r="B27" s="49">
        <v>480</v>
      </c>
      <c r="C27" s="49">
        <v>751</v>
      </c>
      <c r="D27" s="49">
        <f t="shared" si="0"/>
        <v>1231</v>
      </c>
      <c r="E27" s="49">
        <v>2109</v>
      </c>
      <c r="F27" s="49">
        <v>3436</v>
      </c>
      <c r="G27" s="49">
        <f t="shared" si="1"/>
        <v>5545</v>
      </c>
      <c r="H27" s="49">
        <v>1420</v>
      </c>
      <c r="I27" s="49">
        <v>2304</v>
      </c>
      <c r="J27" s="49">
        <f t="shared" si="2"/>
        <v>3724</v>
      </c>
      <c r="K27"/>
      <c r="L27"/>
      <c r="M27"/>
    </row>
    <row r="28" spans="1:13" ht="18.75" customHeight="1">
      <c r="A28" s="47" t="s">
        <v>112</v>
      </c>
      <c r="B28" s="49">
        <v>176</v>
      </c>
      <c r="C28" s="49">
        <v>318</v>
      </c>
      <c r="D28" s="49">
        <f t="shared" si="0"/>
        <v>494</v>
      </c>
      <c r="E28" s="49">
        <v>656</v>
      </c>
      <c r="F28" s="49">
        <v>1168</v>
      </c>
      <c r="G28" s="49">
        <f t="shared" si="1"/>
        <v>1824</v>
      </c>
      <c r="H28" s="49">
        <v>480</v>
      </c>
      <c r="I28" s="49">
        <v>855</v>
      </c>
      <c r="J28" s="49">
        <f t="shared" si="2"/>
        <v>1335</v>
      </c>
      <c r="K28"/>
      <c r="L28"/>
      <c r="M28"/>
    </row>
    <row r="29" spans="1:13" ht="18.75" customHeight="1">
      <c r="A29" s="47" t="s">
        <v>113</v>
      </c>
      <c r="B29" s="49">
        <v>41</v>
      </c>
      <c r="C29" s="49">
        <v>74</v>
      </c>
      <c r="D29" s="49">
        <f t="shared" si="0"/>
        <v>115</v>
      </c>
      <c r="E29" s="49">
        <v>225</v>
      </c>
      <c r="F29" s="49">
        <v>328</v>
      </c>
      <c r="G29" s="49">
        <f t="shared" si="1"/>
        <v>553</v>
      </c>
      <c r="H29" s="49">
        <v>165</v>
      </c>
      <c r="I29" s="49">
        <v>218</v>
      </c>
      <c r="J29" s="49">
        <f t="shared" si="2"/>
        <v>383</v>
      </c>
      <c r="K29"/>
      <c r="L29"/>
      <c r="M29"/>
    </row>
    <row r="30" spans="1:13" ht="18.75" customHeight="1">
      <c r="A30" s="47" t="s">
        <v>114</v>
      </c>
      <c r="B30" s="49">
        <v>19</v>
      </c>
      <c r="C30" s="49">
        <v>37</v>
      </c>
      <c r="D30" s="49">
        <f t="shared" si="0"/>
        <v>56</v>
      </c>
      <c r="E30" s="49">
        <v>131</v>
      </c>
      <c r="F30" s="49">
        <v>202</v>
      </c>
      <c r="G30" s="49">
        <f t="shared" si="1"/>
        <v>333</v>
      </c>
      <c r="H30" s="49">
        <v>36</v>
      </c>
      <c r="I30" s="49">
        <v>98</v>
      </c>
      <c r="J30" s="49">
        <f t="shared" si="2"/>
        <v>134</v>
      </c>
      <c r="K30"/>
      <c r="L30"/>
      <c r="M30"/>
    </row>
    <row r="31" spans="1:13" ht="18.75" customHeight="1">
      <c r="A31" s="47" t="s">
        <v>115</v>
      </c>
      <c r="B31" s="49">
        <v>252561</v>
      </c>
      <c r="C31" s="49">
        <v>249330</v>
      </c>
      <c r="D31" s="49">
        <f>SUM(B31:C31)</f>
        <v>501891</v>
      </c>
      <c r="E31" s="49">
        <v>874994</v>
      </c>
      <c r="F31" s="49">
        <v>889928</v>
      </c>
      <c r="G31" s="49">
        <f>SUM(E31:F31)</f>
        <v>1764922</v>
      </c>
      <c r="H31" s="49">
        <v>770609</v>
      </c>
      <c r="I31" s="49">
        <v>771254</v>
      </c>
      <c r="J31" s="49">
        <f>SUM(H31:I31)</f>
        <v>1541863</v>
      </c>
      <c r="K31"/>
      <c r="L31"/>
      <c r="M31"/>
    </row>
    <row r="32" spans="1:13" ht="18.75" customHeight="1">
      <c r="A32" s="75" t="s">
        <v>143</v>
      </c>
      <c r="B32" s="78"/>
      <c r="C32" s="78"/>
      <c r="D32" s="78"/>
      <c r="E32" s="78"/>
      <c r="F32" s="78"/>
      <c r="G32" s="78"/>
      <c r="H32" s="78"/>
      <c r="I32" s="78"/>
      <c r="J32" s="78"/>
      <c r="K32" s="60"/>
      <c r="L32" s="60"/>
      <c r="M32" s="60"/>
    </row>
    <row r="33" spans="1:13" ht="18.75" customHeight="1">
      <c r="A33" s="75" t="s">
        <v>145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2:10" ht="18.75" customHeight="1">
      <c r="B34" s="43"/>
      <c r="C34" s="44" t="s">
        <v>30</v>
      </c>
      <c r="D34" s="46"/>
      <c r="E34" s="43"/>
      <c r="F34" s="44" t="s">
        <v>31</v>
      </c>
      <c r="G34" s="46"/>
      <c r="H34" s="43"/>
      <c r="I34" s="44" t="s">
        <v>123</v>
      </c>
      <c r="J34" s="46"/>
    </row>
    <row r="35" spans="1:10" ht="18.75" customHeight="1">
      <c r="A35" s="47" t="s">
        <v>93</v>
      </c>
      <c r="B35" s="48" t="s">
        <v>1</v>
      </c>
      <c r="C35" s="48" t="s">
        <v>2</v>
      </c>
      <c r="D35" s="48" t="s">
        <v>3</v>
      </c>
      <c r="E35" s="48" t="s">
        <v>1</v>
      </c>
      <c r="F35" s="48" t="s">
        <v>2</v>
      </c>
      <c r="G35" s="48" t="s">
        <v>3</v>
      </c>
      <c r="H35" s="48" t="s">
        <v>1</v>
      </c>
      <c r="I35" s="48" t="s">
        <v>2</v>
      </c>
      <c r="J35" s="48" t="s">
        <v>3</v>
      </c>
    </row>
    <row r="36" spans="1:13" ht="18.75" customHeight="1">
      <c r="A36" s="47">
        <v>0</v>
      </c>
      <c r="B36" s="49">
        <v>3783</v>
      </c>
      <c r="C36" s="49">
        <v>3581</v>
      </c>
      <c r="D36" s="49">
        <f aca="true" t="shared" si="3" ref="D36:D61">SUM(B36:C36)</f>
        <v>7364</v>
      </c>
      <c r="E36" s="49">
        <v>5699</v>
      </c>
      <c r="F36" s="49">
        <v>5285</v>
      </c>
      <c r="G36" s="49">
        <f aca="true" t="shared" si="4" ref="G36:G61">SUM(E36:F36)</f>
        <v>10984</v>
      </c>
      <c r="H36" s="79">
        <v>5667</v>
      </c>
      <c r="I36" s="49">
        <v>5364</v>
      </c>
      <c r="J36" s="49">
        <f aca="true" t="shared" si="5" ref="J36:J61">SUM(H36:I36)</f>
        <v>11031</v>
      </c>
      <c r="K36"/>
      <c r="L36"/>
      <c r="M36"/>
    </row>
    <row r="37" spans="1:13" ht="18.75" customHeight="1">
      <c r="A37" s="32">
        <v>1</v>
      </c>
      <c r="B37" s="49">
        <v>3876</v>
      </c>
      <c r="C37" s="49">
        <v>3676</v>
      </c>
      <c r="D37" s="49">
        <f>SUM(B37:C37)</f>
        <v>7552</v>
      </c>
      <c r="E37" s="49">
        <v>6051</v>
      </c>
      <c r="F37" s="49">
        <v>5713</v>
      </c>
      <c r="G37" s="49">
        <f>SUM(E37:F37)</f>
        <v>11764</v>
      </c>
      <c r="H37" s="79">
        <v>5836</v>
      </c>
      <c r="I37" s="49">
        <v>5562</v>
      </c>
      <c r="J37" s="49">
        <f>SUM(H37:I37)</f>
        <v>11398</v>
      </c>
      <c r="K37"/>
      <c r="L37"/>
      <c r="M37"/>
    </row>
    <row r="38" spans="1:13" ht="18.75" customHeight="1">
      <c r="A38" s="32">
        <v>2</v>
      </c>
      <c r="B38" s="49">
        <v>3922</v>
      </c>
      <c r="C38" s="49">
        <v>3774</v>
      </c>
      <c r="D38" s="49">
        <f>SUM(B38:C38)</f>
        <v>7696</v>
      </c>
      <c r="E38" s="49">
        <v>6204</v>
      </c>
      <c r="F38" s="49">
        <v>5919</v>
      </c>
      <c r="G38" s="49">
        <f>SUM(E38:F38)</f>
        <v>12123</v>
      </c>
      <c r="H38" s="79">
        <v>6028</v>
      </c>
      <c r="I38" s="49">
        <v>5743</v>
      </c>
      <c r="J38" s="49">
        <f>SUM(H38:I38)</f>
        <v>11771</v>
      </c>
      <c r="K38"/>
      <c r="L38"/>
      <c r="M38"/>
    </row>
    <row r="39" spans="1:13" ht="18.75" customHeight="1">
      <c r="A39" s="32">
        <v>3</v>
      </c>
      <c r="B39" s="49">
        <v>4042</v>
      </c>
      <c r="C39" s="49">
        <v>3853</v>
      </c>
      <c r="D39" s="49">
        <f>SUM(B39:C39)</f>
        <v>7895</v>
      </c>
      <c r="E39" s="49">
        <v>6268</v>
      </c>
      <c r="F39" s="49">
        <v>5985</v>
      </c>
      <c r="G39" s="49">
        <f>SUM(E39:F39)</f>
        <v>12253</v>
      </c>
      <c r="H39" s="79">
        <v>6151</v>
      </c>
      <c r="I39" s="49">
        <v>5787</v>
      </c>
      <c r="J39" s="49">
        <f>SUM(H39:I39)</f>
        <v>11938</v>
      </c>
      <c r="K39"/>
      <c r="L39"/>
      <c r="M39"/>
    </row>
    <row r="40" spans="1:13" ht="18.75" customHeight="1">
      <c r="A40" s="32">
        <v>4</v>
      </c>
      <c r="B40" s="49">
        <v>4034</v>
      </c>
      <c r="C40" s="49">
        <v>3824</v>
      </c>
      <c r="D40" s="49">
        <f>SUM(B40:C40)</f>
        <v>7858</v>
      </c>
      <c r="E40" s="49">
        <v>6383</v>
      </c>
      <c r="F40" s="49">
        <v>6032</v>
      </c>
      <c r="G40" s="49">
        <f>SUM(E40:F40)</f>
        <v>12415</v>
      </c>
      <c r="H40" s="79">
        <v>6071.038520282948</v>
      </c>
      <c r="I40" s="49">
        <v>5759</v>
      </c>
      <c r="J40" s="49">
        <f>SUM(H40:I40)</f>
        <v>11830.03852028295</v>
      </c>
      <c r="K40"/>
      <c r="L40"/>
      <c r="M40"/>
    </row>
    <row r="41" spans="1:13" ht="18.75" customHeight="1">
      <c r="A41" s="51" t="s">
        <v>124</v>
      </c>
      <c r="B41" s="49">
        <v>15874</v>
      </c>
      <c r="C41" s="49">
        <v>15127</v>
      </c>
      <c r="D41" s="49">
        <f t="shared" si="3"/>
        <v>31001</v>
      </c>
      <c r="E41" s="49">
        <v>24906</v>
      </c>
      <c r="F41" s="49">
        <v>23649</v>
      </c>
      <c r="G41" s="49">
        <f t="shared" si="4"/>
        <v>48555</v>
      </c>
      <c r="H41" s="79">
        <v>24086</v>
      </c>
      <c r="I41" s="49">
        <v>22851</v>
      </c>
      <c r="J41" s="49">
        <f t="shared" si="5"/>
        <v>46937</v>
      </c>
      <c r="K41"/>
      <c r="L41"/>
      <c r="M41"/>
    </row>
    <row r="42" spans="1:13" ht="18.75" customHeight="1">
      <c r="A42" s="52" t="s">
        <v>95</v>
      </c>
      <c r="B42" s="49">
        <v>19723</v>
      </c>
      <c r="C42" s="49">
        <v>18839</v>
      </c>
      <c r="D42" s="49">
        <f t="shared" si="3"/>
        <v>38562</v>
      </c>
      <c r="E42" s="49">
        <v>32014</v>
      </c>
      <c r="F42" s="49">
        <v>30711</v>
      </c>
      <c r="G42" s="49">
        <f t="shared" si="4"/>
        <v>62725</v>
      </c>
      <c r="H42" s="79">
        <v>30599</v>
      </c>
      <c r="I42" s="49">
        <v>29053</v>
      </c>
      <c r="J42" s="49">
        <f t="shared" si="5"/>
        <v>59652</v>
      </c>
      <c r="K42"/>
      <c r="L42"/>
      <c r="M42"/>
    </row>
    <row r="43" spans="1:13" ht="18.75" customHeight="1">
      <c r="A43" s="47" t="s">
        <v>96</v>
      </c>
      <c r="B43" s="49">
        <v>22304</v>
      </c>
      <c r="C43" s="49">
        <v>20908</v>
      </c>
      <c r="D43" s="49">
        <f t="shared" si="3"/>
        <v>43212</v>
      </c>
      <c r="E43" s="49">
        <v>36899</v>
      </c>
      <c r="F43" s="49">
        <v>34895</v>
      </c>
      <c r="G43" s="49">
        <f t="shared" si="4"/>
        <v>71794</v>
      </c>
      <c r="H43" s="79">
        <v>36380</v>
      </c>
      <c r="I43" s="49">
        <v>34647</v>
      </c>
      <c r="J43" s="49">
        <f t="shared" si="5"/>
        <v>71027</v>
      </c>
      <c r="K43"/>
      <c r="L43"/>
      <c r="M43"/>
    </row>
    <row r="44" spans="1:13" ht="18.75" customHeight="1">
      <c r="A44" s="47" t="s">
        <v>97</v>
      </c>
      <c r="B44" s="49">
        <v>24161</v>
      </c>
      <c r="C44" s="49">
        <v>22840</v>
      </c>
      <c r="D44" s="49">
        <f t="shared" si="3"/>
        <v>47001</v>
      </c>
      <c r="E44" s="49">
        <v>36979</v>
      </c>
      <c r="F44" s="49">
        <v>35082</v>
      </c>
      <c r="G44" s="49">
        <f t="shared" si="4"/>
        <v>72061</v>
      </c>
      <c r="H44" s="79">
        <v>40161</v>
      </c>
      <c r="I44" s="49">
        <v>37682</v>
      </c>
      <c r="J44" s="49">
        <f t="shared" si="5"/>
        <v>77843</v>
      </c>
      <c r="K44"/>
      <c r="L44"/>
      <c r="M44"/>
    </row>
    <row r="45" spans="1:13" ht="18.75" customHeight="1">
      <c r="A45" s="47" t="s">
        <v>98</v>
      </c>
      <c r="B45" s="49">
        <v>22739</v>
      </c>
      <c r="C45" s="49">
        <v>22366</v>
      </c>
      <c r="D45" s="49">
        <f t="shared" si="3"/>
        <v>45105</v>
      </c>
      <c r="E45" s="49">
        <v>31577</v>
      </c>
      <c r="F45" s="49">
        <v>31892</v>
      </c>
      <c r="G45" s="49">
        <f t="shared" si="4"/>
        <v>63469</v>
      </c>
      <c r="H45" s="79">
        <v>36875</v>
      </c>
      <c r="I45" s="49">
        <v>36882</v>
      </c>
      <c r="J45" s="49">
        <f t="shared" si="5"/>
        <v>73757</v>
      </c>
      <c r="K45"/>
      <c r="L45"/>
      <c r="M45"/>
    </row>
    <row r="46" spans="1:13" ht="18.75" customHeight="1">
      <c r="A46" s="47" t="s">
        <v>99</v>
      </c>
      <c r="B46" s="49">
        <v>25636</v>
      </c>
      <c r="C46" s="49">
        <v>24492</v>
      </c>
      <c r="D46" s="49">
        <f t="shared" si="3"/>
        <v>50128</v>
      </c>
      <c r="E46" s="49">
        <v>39030</v>
      </c>
      <c r="F46" s="49">
        <v>37306</v>
      </c>
      <c r="G46" s="49">
        <f t="shared" si="4"/>
        <v>76336</v>
      </c>
      <c r="H46" s="79">
        <v>41532</v>
      </c>
      <c r="I46" s="49">
        <v>39735</v>
      </c>
      <c r="J46" s="49">
        <f t="shared" si="5"/>
        <v>81267</v>
      </c>
      <c r="K46"/>
      <c r="L46"/>
      <c r="M46"/>
    </row>
    <row r="47" spans="1:13" ht="18.75" customHeight="1">
      <c r="A47" s="47" t="s">
        <v>100</v>
      </c>
      <c r="B47" s="49">
        <v>26441</v>
      </c>
      <c r="C47" s="49">
        <v>25329</v>
      </c>
      <c r="D47" s="49">
        <f t="shared" si="3"/>
        <v>51770</v>
      </c>
      <c r="E47" s="49">
        <v>43615</v>
      </c>
      <c r="F47" s="49">
        <v>41364</v>
      </c>
      <c r="G47" s="49">
        <f t="shared" si="4"/>
        <v>84979</v>
      </c>
      <c r="H47" s="79">
        <v>43101</v>
      </c>
      <c r="I47" s="49">
        <v>41365</v>
      </c>
      <c r="J47" s="49">
        <f t="shared" si="5"/>
        <v>84466</v>
      </c>
      <c r="K47"/>
      <c r="L47"/>
      <c r="M47"/>
    </row>
    <row r="48" spans="1:13" ht="18.75" customHeight="1">
      <c r="A48" s="47" t="s">
        <v>101</v>
      </c>
      <c r="B48" s="49">
        <v>26891</v>
      </c>
      <c r="C48" s="49">
        <v>26354</v>
      </c>
      <c r="D48" s="49">
        <f t="shared" si="3"/>
        <v>53245</v>
      </c>
      <c r="E48" s="49">
        <v>43878</v>
      </c>
      <c r="F48" s="49">
        <v>42449</v>
      </c>
      <c r="G48" s="49">
        <f t="shared" si="4"/>
        <v>86327</v>
      </c>
      <c r="H48" s="79">
        <v>47092</v>
      </c>
      <c r="I48" s="49">
        <v>46894</v>
      </c>
      <c r="J48" s="49">
        <f t="shared" si="5"/>
        <v>93986</v>
      </c>
      <c r="K48"/>
      <c r="L48"/>
      <c r="M48"/>
    </row>
    <row r="49" spans="1:13" ht="18.75" customHeight="1">
      <c r="A49" s="47" t="s">
        <v>102</v>
      </c>
      <c r="B49" s="49">
        <v>28205</v>
      </c>
      <c r="C49" s="49">
        <v>27600</v>
      </c>
      <c r="D49" s="49">
        <f t="shared" si="3"/>
        <v>55805</v>
      </c>
      <c r="E49" s="49">
        <v>40020</v>
      </c>
      <c r="F49" s="49">
        <v>39172</v>
      </c>
      <c r="G49" s="49">
        <f t="shared" si="4"/>
        <v>79192</v>
      </c>
      <c r="H49" s="79">
        <v>46195</v>
      </c>
      <c r="I49" s="49">
        <v>46229</v>
      </c>
      <c r="J49" s="49">
        <f t="shared" si="5"/>
        <v>92424</v>
      </c>
      <c r="K49"/>
      <c r="L49"/>
      <c r="M49"/>
    </row>
    <row r="50" spans="1:13" ht="18.75" customHeight="1">
      <c r="A50" s="47" t="s">
        <v>103</v>
      </c>
      <c r="B50" s="49">
        <v>25047</v>
      </c>
      <c r="C50" s="49">
        <v>24616</v>
      </c>
      <c r="D50" s="49">
        <f t="shared" si="3"/>
        <v>49663</v>
      </c>
      <c r="E50" s="49">
        <v>33224</v>
      </c>
      <c r="F50" s="49">
        <v>33142</v>
      </c>
      <c r="G50" s="49">
        <f t="shared" si="4"/>
        <v>66366</v>
      </c>
      <c r="H50" s="79">
        <v>37230</v>
      </c>
      <c r="I50" s="49">
        <v>37534</v>
      </c>
      <c r="J50" s="49">
        <f t="shared" si="5"/>
        <v>74764</v>
      </c>
      <c r="K50"/>
      <c r="L50"/>
      <c r="M50"/>
    </row>
    <row r="51" spans="1:13" ht="18.75" customHeight="1">
      <c r="A51" s="47" t="s">
        <v>104</v>
      </c>
      <c r="B51" s="49">
        <v>21738</v>
      </c>
      <c r="C51" s="49">
        <v>21383</v>
      </c>
      <c r="D51" s="49">
        <f t="shared" si="3"/>
        <v>43121</v>
      </c>
      <c r="E51" s="49">
        <v>27119</v>
      </c>
      <c r="F51" s="49">
        <v>27820</v>
      </c>
      <c r="G51" s="49">
        <f t="shared" si="4"/>
        <v>54939</v>
      </c>
      <c r="H51" s="79">
        <v>30159</v>
      </c>
      <c r="I51" s="49">
        <v>31051</v>
      </c>
      <c r="J51" s="49">
        <f t="shared" si="5"/>
        <v>61210</v>
      </c>
      <c r="K51"/>
      <c r="L51"/>
      <c r="M51"/>
    </row>
    <row r="52" spans="1:13" ht="18.75" customHeight="1">
      <c r="A52" s="47" t="s">
        <v>105</v>
      </c>
      <c r="B52" s="49">
        <v>16325</v>
      </c>
      <c r="C52" s="49">
        <v>15984</v>
      </c>
      <c r="D52" s="49">
        <f t="shared" si="3"/>
        <v>32309</v>
      </c>
      <c r="E52" s="49">
        <v>19744</v>
      </c>
      <c r="F52" s="49">
        <v>21002</v>
      </c>
      <c r="G52" s="49">
        <f t="shared" si="4"/>
        <v>40746</v>
      </c>
      <c r="H52" s="79">
        <v>22954</v>
      </c>
      <c r="I52" s="49">
        <v>25135</v>
      </c>
      <c r="J52" s="49">
        <f t="shared" si="5"/>
        <v>48089</v>
      </c>
      <c r="K52"/>
      <c r="L52"/>
      <c r="M52"/>
    </row>
    <row r="53" spans="1:13" ht="18.75" customHeight="1">
      <c r="A53" s="47" t="s">
        <v>106</v>
      </c>
      <c r="B53" s="49">
        <v>12134</v>
      </c>
      <c r="C53" s="49">
        <v>12061</v>
      </c>
      <c r="D53" s="49">
        <f t="shared" si="3"/>
        <v>24195</v>
      </c>
      <c r="E53" s="49">
        <v>15161</v>
      </c>
      <c r="F53" s="49">
        <v>15896</v>
      </c>
      <c r="G53" s="49">
        <f t="shared" si="4"/>
        <v>31057</v>
      </c>
      <c r="H53" s="79">
        <v>18082</v>
      </c>
      <c r="I53" s="49">
        <v>20161</v>
      </c>
      <c r="J53" s="49">
        <f t="shared" si="5"/>
        <v>38243</v>
      </c>
      <c r="K53"/>
      <c r="L53"/>
      <c r="M53"/>
    </row>
    <row r="54" spans="1:13" ht="18.75" customHeight="1">
      <c r="A54" s="47" t="s">
        <v>107</v>
      </c>
      <c r="B54" s="49">
        <v>8774</v>
      </c>
      <c r="C54" s="49">
        <v>8879</v>
      </c>
      <c r="D54" s="49">
        <f t="shared" si="3"/>
        <v>17653</v>
      </c>
      <c r="E54" s="49">
        <v>10420</v>
      </c>
      <c r="F54" s="49">
        <v>11674</v>
      </c>
      <c r="G54" s="49">
        <f t="shared" si="4"/>
        <v>22094</v>
      </c>
      <c r="H54" s="79">
        <v>12184</v>
      </c>
      <c r="I54" s="49">
        <v>14379</v>
      </c>
      <c r="J54" s="49">
        <f t="shared" si="5"/>
        <v>26563</v>
      </c>
      <c r="K54"/>
      <c r="L54"/>
      <c r="M54"/>
    </row>
    <row r="55" spans="1:13" ht="18.75" customHeight="1">
      <c r="A55" s="47" t="s">
        <v>108</v>
      </c>
      <c r="B55" s="49">
        <v>6317</v>
      </c>
      <c r="C55" s="49">
        <v>6885</v>
      </c>
      <c r="D55" s="49">
        <f t="shared" si="3"/>
        <v>13202</v>
      </c>
      <c r="E55" s="49">
        <v>7703</v>
      </c>
      <c r="F55" s="49">
        <v>9034</v>
      </c>
      <c r="G55" s="49">
        <f t="shared" si="4"/>
        <v>16737</v>
      </c>
      <c r="H55" s="79">
        <v>7716</v>
      </c>
      <c r="I55" s="49">
        <v>10539</v>
      </c>
      <c r="J55" s="49">
        <f t="shared" si="5"/>
        <v>18255</v>
      </c>
      <c r="K55"/>
      <c r="L55"/>
      <c r="M55"/>
    </row>
    <row r="56" spans="1:13" ht="18.75" customHeight="1">
      <c r="A56" s="47" t="s">
        <v>109</v>
      </c>
      <c r="B56" s="49">
        <v>4274</v>
      </c>
      <c r="C56" s="49">
        <v>5164</v>
      </c>
      <c r="D56" s="49">
        <f t="shared" si="3"/>
        <v>9438</v>
      </c>
      <c r="E56" s="49">
        <v>4928</v>
      </c>
      <c r="F56" s="49">
        <v>6354</v>
      </c>
      <c r="G56" s="49">
        <f t="shared" si="4"/>
        <v>11282</v>
      </c>
      <c r="H56" s="79">
        <v>4991</v>
      </c>
      <c r="I56" s="49">
        <v>7010</v>
      </c>
      <c r="J56" s="49">
        <f t="shared" si="5"/>
        <v>12001</v>
      </c>
      <c r="K56"/>
      <c r="L56"/>
      <c r="M56"/>
    </row>
    <row r="57" spans="1:13" ht="18.75" customHeight="1">
      <c r="A57" s="47" t="s">
        <v>110</v>
      </c>
      <c r="B57" s="49">
        <v>2625</v>
      </c>
      <c r="C57" s="49">
        <v>3150</v>
      </c>
      <c r="D57" s="49">
        <f t="shared" si="3"/>
        <v>5775</v>
      </c>
      <c r="E57" s="49">
        <v>2806</v>
      </c>
      <c r="F57" s="49">
        <v>3411</v>
      </c>
      <c r="G57" s="49">
        <f t="shared" si="4"/>
        <v>6217</v>
      </c>
      <c r="H57" s="79">
        <v>2564</v>
      </c>
      <c r="I57" s="49">
        <v>3742</v>
      </c>
      <c r="J57" s="49">
        <f t="shared" si="5"/>
        <v>6306</v>
      </c>
      <c r="K57"/>
      <c r="L57"/>
      <c r="M57"/>
    </row>
    <row r="58" spans="1:13" ht="18.75" customHeight="1">
      <c r="A58" s="47" t="s">
        <v>111</v>
      </c>
      <c r="B58" s="49">
        <v>1183</v>
      </c>
      <c r="C58" s="49">
        <v>1408</v>
      </c>
      <c r="D58" s="49">
        <f t="shared" si="3"/>
        <v>2591</v>
      </c>
      <c r="E58" s="49">
        <v>1141</v>
      </c>
      <c r="F58" s="49">
        <v>1576</v>
      </c>
      <c r="G58" s="49">
        <f t="shared" si="4"/>
        <v>2717</v>
      </c>
      <c r="H58" s="79">
        <v>985</v>
      </c>
      <c r="I58" s="49">
        <v>1545</v>
      </c>
      <c r="J58" s="49">
        <f t="shared" si="5"/>
        <v>2530</v>
      </c>
      <c r="K58"/>
      <c r="L58"/>
      <c r="M58"/>
    </row>
    <row r="59" spans="1:13" ht="18.75" customHeight="1">
      <c r="A59" s="47" t="s">
        <v>112</v>
      </c>
      <c r="B59" s="49">
        <v>442</v>
      </c>
      <c r="C59" s="49">
        <v>509</v>
      </c>
      <c r="D59" s="49">
        <f t="shared" si="3"/>
        <v>951</v>
      </c>
      <c r="E59" s="49">
        <v>447</v>
      </c>
      <c r="F59" s="49">
        <v>606</v>
      </c>
      <c r="G59" s="49">
        <f t="shared" si="4"/>
        <v>1053</v>
      </c>
      <c r="H59" s="79">
        <v>301</v>
      </c>
      <c r="I59" s="49">
        <v>485</v>
      </c>
      <c r="J59" s="49">
        <f t="shared" si="5"/>
        <v>786</v>
      </c>
      <c r="K59"/>
      <c r="L59"/>
      <c r="M59"/>
    </row>
    <row r="60" spans="1:13" ht="18.75" customHeight="1">
      <c r="A60" s="47" t="s">
        <v>113</v>
      </c>
      <c r="B60" s="49">
        <v>110</v>
      </c>
      <c r="C60" s="49">
        <v>142</v>
      </c>
      <c r="D60" s="49">
        <f t="shared" si="3"/>
        <v>252</v>
      </c>
      <c r="E60" s="49">
        <v>129</v>
      </c>
      <c r="F60" s="49">
        <v>177</v>
      </c>
      <c r="G60" s="49">
        <f t="shared" si="4"/>
        <v>306</v>
      </c>
      <c r="H60" s="79">
        <v>61</v>
      </c>
      <c r="I60" s="49">
        <v>113</v>
      </c>
      <c r="J60" s="49">
        <f t="shared" si="5"/>
        <v>174</v>
      </c>
      <c r="K60"/>
      <c r="L60"/>
      <c r="M60"/>
    </row>
    <row r="61" spans="1:13" ht="18.75" customHeight="1">
      <c r="A61" s="47" t="s">
        <v>114</v>
      </c>
      <c r="B61" s="49">
        <v>33</v>
      </c>
      <c r="C61" s="49">
        <v>48</v>
      </c>
      <c r="D61" s="49">
        <f t="shared" si="3"/>
        <v>81</v>
      </c>
      <c r="E61" s="49">
        <v>74</v>
      </c>
      <c r="F61" s="49">
        <v>84</v>
      </c>
      <c r="G61" s="49">
        <f t="shared" si="4"/>
        <v>158</v>
      </c>
      <c r="H61" s="79">
        <v>20</v>
      </c>
      <c r="I61" s="49">
        <v>38</v>
      </c>
      <c r="J61" s="49">
        <f t="shared" si="5"/>
        <v>58</v>
      </c>
      <c r="K61"/>
      <c r="L61"/>
      <c r="M61"/>
    </row>
    <row r="62" spans="1:13" ht="18.75" customHeight="1">
      <c r="A62" s="56" t="s">
        <v>115</v>
      </c>
      <c r="B62" s="49">
        <v>314759</v>
      </c>
      <c r="C62" s="49">
        <v>307665</v>
      </c>
      <c r="D62" s="49">
        <f>SUM(B62:C62)</f>
        <v>622424</v>
      </c>
      <c r="E62" s="49">
        <v>457513</v>
      </c>
      <c r="F62" s="49">
        <v>452581</v>
      </c>
      <c r="G62" s="49">
        <f>SUM(E62:F62)</f>
        <v>910094</v>
      </c>
      <c r="H62" s="79">
        <v>488935</v>
      </c>
      <c r="I62" s="49">
        <v>492434</v>
      </c>
      <c r="J62" s="49">
        <f>SUM(H62:I62)</f>
        <v>981369</v>
      </c>
      <c r="K62"/>
      <c r="L62"/>
      <c r="M62"/>
    </row>
    <row r="63" spans="1:13" ht="18.75" customHeight="1">
      <c r="A63" s="75" t="s">
        <v>143</v>
      </c>
      <c r="H63"/>
      <c r="I63"/>
      <c r="J63"/>
      <c r="K63"/>
      <c r="L63"/>
      <c r="M63"/>
    </row>
    <row r="64" spans="1:13" ht="18.75" customHeight="1">
      <c r="A64" s="75" t="s">
        <v>145</v>
      </c>
      <c r="B64" s="60"/>
      <c r="C64" s="60"/>
      <c r="D64" s="60"/>
      <c r="E64" s="60"/>
      <c r="F64" s="60"/>
      <c r="G64" s="60"/>
      <c r="H64"/>
      <c r="I64"/>
      <c r="J64"/>
      <c r="K64"/>
      <c r="L64"/>
      <c r="M64"/>
    </row>
    <row r="65" spans="2:13" ht="18.75" customHeight="1">
      <c r="B65" s="43"/>
      <c r="C65" s="44" t="s">
        <v>33</v>
      </c>
      <c r="D65" s="46"/>
      <c r="E65" s="43"/>
      <c r="F65" s="44" t="s">
        <v>125</v>
      </c>
      <c r="G65" s="46"/>
      <c r="H65"/>
      <c r="I65"/>
      <c r="J65"/>
      <c r="K65"/>
      <c r="L65"/>
      <c r="M65"/>
    </row>
    <row r="66" spans="1:13" ht="18.75" customHeight="1">
      <c r="A66" s="47" t="s">
        <v>93</v>
      </c>
      <c r="B66" s="48" t="s">
        <v>1</v>
      </c>
      <c r="C66" s="48" t="s">
        <v>2</v>
      </c>
      <c r="D66" s="48" t="s">
        <v>3</v>
      </c>
      <c r="E66" s="48" t="s">
        <v>1</v>
      </c>
      <c r="F66" s="48" t="s">
        <v>2</v>
      </c>
      <c r="G66" s="48" t="s">
        <v>3</v>
      </c>
      <c r="K66"/>
      <c r="L66"/>
      <c r="M66"/>
    </row>
    <row r="67" spans="1:13" ht="18.75" customHeight="1">
      <c r="A67" s="47">
        <v>0</v>
      </c>
      <c r="B67" s="49">
        <v>6952</v>
      </c>
      <c r="C67" s="49">
        <v>6711</v>
      </c>
      <c r="D67" s="49">
        <f aca="true" t="shared" si="6" ref="D67:D92">SUM(B67:C67)</f>
        <v>13663</v>
      </c>
      <c r="E67" s="49">
        <f aca="true" t="shared" si="7" ref="E67:E92">B5+E5+H5+B36+E36+H36+B67</f>
        <v>44285</v>
      </c>
      <c r="F67" s="49">
        <f aca="true" t="shared" si="8" ref="F67:F92">C5+F5+I5+C36+F36+I36+C67</f>
        <v>41873</v>
      </c>
      <c r="G67" s="49">
        <f>E67+F67</f>
        <v>86158</v>
      </c>
      <c r="K67"/>
      <c r="L67"/>
      <c r="M67"/>
    </row>
    <row r="68" spans="1:13" ht="18.75" customHeight="1">
      <c r="A68" s="32">
        <v>1</v>
      </c>
      <c r="B68" s="49">
        <v>7371</v>
      </c>
      <c r="C68" s="49">
        <v>7047</v>
      </c>
      <c r="D68" s="49">
        <f>SUM(B68:C68)</f>
        <v>14418</v>
      </c>
      <c r="E68" s="49">
        <f t="shared" si="7"/>
        <v>46360.4512743584</v>
      </c>
      <c r="F68" s="49">
        <f t="shared" si="8"/>
        <v>43785</v>
      </c>
      <c r="G68" s="49">
        <f>E68+F68</f>
        <v>90145.4512743584</v>
      </c>
      <c r="K68"/>
      <c r="L68"/>
      <c r="M68"/>
    </row>
    <row r="69" spans="1:13" ht="18.75" customHeight="1">
      <c r="A69" s="32">
        <v>2</v>
      </c>
      <c r="B69" s="49">
        <v>7547</v>
      </c>
      <c r="C69" s="49">
        <v>7241</v>
      </c>
      <c r="D69" s="49">
        <f>SUM(B69:C69)</f>
        <v>14788</v>
      </c>
      <c r="E69" s="49">
        <f t="shared" si="7"/>
        <v>47243.9073836561</v>
      </c>
      <c r="F69" s="49">
        <f t="shared" si="8"/>
        <v>44742</v>
      </c>
      <c r="G69" s="49">
        <f>E69+F69</f>
        <v>91985.9073836561</v>
      </c>
      <c r="K69"/>
      <c r="L69"/>
      <c r="M69"/>
    </row>
    <row r="70" spans="1:13" ht="18.75" customHeight="1">
      <c r="A70" s="32">
        <v>3</v>
      </c>
      <c r="B70" s="49">
        <v>7762</v>
      </c>
      <c r="C70" s="49">
        <v>7287</v>
      </c>
      <c r="D70" s="49">
        <f>SUM(B70:C70)</f>
        <v>15049</v>
      </c>
      <c r="E70" s="49">
        <f t="shared" si="7"/>
        <v>48178.444501474805</v>
      </c>
      <c r="F70" s="49">
        <f t="shared" si="8"/>
        <v>45475</v>
      </c>
      <c r="G70" s="49">
        <f>E70+F70</f>
        <v>93653.4445014748</v>
      </c>
      <c r="K70"/>
      <c r="L70"/>
      <c r="M70"/>
    </row>
    <row r="71" spans="1:13" ht="18.75" customHeight="1">
      <c r="A71" s="32">
        <v>4</v>
      </c>
      <c r="B71" s="49">
        <v>7963</v>
      </c>
      <c r="C71" s="49">
        <v>7457</v>
      </c>
      <c r="D71" s="49">
        <f>SUM(B71:C71)</f>
        <v>15420</v>
      </c>
      <c r="E71" s="49">
        <f t="shared" si="7"/>
        <v>48634.03852028295</v>
      </c>
      <c r="F71" s="49">
        <f t="shared" si="8"/>
        <v>45945</v>
      </c>
      <c r="G71" s="49">
        <f>E71+F71</f>
        <v>94579.03852028295</v>
      </c>
      <c r="K71"/>
      <c r="L71"/>
      <c r="M71"/>
    </row>
    <row r="72" spans="1:13" ht="18.75" customHeight="1">
      <c r="A72" s="51" t="s">
        <v>94</v>
      </c>
      <c r="B72" s="49">
        <v>30643</v>
      </c>
      <c r="C72" s="49">
        <v>29032</v>
      </c>
      <c r="D72" s="49">
        <f t="shared" si="6"/>
        <v>59675</v>
      </c>
      <c r="E72" s="49">
        <f t="shared" si="7"/>
        <v>190417</v>
      </c>
      <c r="F72" s="49">
        <f t="shared" si="8"/>
        <v>179947</v>
      </c>
      <c r="G72" s="49">
        <f aca="true" t="shared" si="9" ref="G72:G92">E72+F72</f>
        <v>370364</v>
      </c>
      <c r="K72"/>
      <c r="L72"/>
      <c r="M72"/>
    </row>
    <row r="73" spans="1:13" ht="18.75" customHeight="1">
      <c r="A73" s="52" t="s">
        <v>95</v>
      </c>
      <c r="B73" s="49">
        <v>39491</v>
      </c>
      <c r="C73" s="49">
        <v>37805</v>
      </c>
      <c r="D73" s="49">
        <f t="shared" si="6"/>
        <v>77296</v>
      </c>
      <c r="E73" s="49">
        <f t="shared" si="7"/>
        <v>245655</v>
      </c>
      <c r="F73" s="49">
        <f t="shared" si="8"/>
        <v>233107</v>
      </c>
      <c r="G73" s="49">
        <f t="shared" si="9"/>
        <v>478762</v>
      </c>
      <c r="K73"/>
      <c r="L73"/>
      <c r="M73"/>
    </row>
    <row r="74" spans="1:7" ht="18.75" customHeight="1">
      <c r="A74" s="47" t="s">
        <v>96</v>
      </c>
      <c r="B74" s="49">
        <v>44388</v>
      </c>
      <c r="C74" s="49">
        <v>42201</v>
      </c>
      <c r="D74" s="49">
        <f t="shared" si="6"/>
        <v>86589</v>
      </c>
      <c r="E74" s="49">
        <f t="shared" si="7"/>
        <v>286208</v>
      </c>
      <c r="F74" s="49">
        <f t="shared" si="8"/>
        <v>271052</v>
      </c>
      <c r="G74" s="49">
        <f t="shared" si="9"/>
        <v>557260</v>
      </c>
    </row>
    <row r="75" spans="1:7" ht="18.75" customHeight="1">
      <c r="A75" s="47" t="s">
        <v>97</v>
      </c>
      <c r="B75" s="49">
        <v>46099</v>
      </c>
      <c r="C75" s="49">
        <v>43928</v>
      </c>
      <c r="D75" s="49">
        <f t="shared" si="6"/>
        <v>90027</v>
      </c>
      <c r="E75" s="49">
        <f t="shared" si="7"/>
        <v>304704</v>
      </c>
      <c r="F75" s="49">
        <f t="shared" si="8"/>
        <v>287829</v>
      </c>
      <c r="G75" s="49">
        <f t="shared" si="9"/>
        <v>592533</v>
      </c>
    </row>
    <row r="76" spans="1:7" ht="18.75" customHeight="1">
      <c r="A76" s="47" t="s">
        <v>98</v>
      </c>
      <c r="B76" s="49">
        <v>41521</v>
      </c>
      <c r="C76" s="49">
        <v>41307</v>
      </c>
      <c r="D76" s="49">
        <f t="shared" si="6"/>
        <v>82828</v>
      </c>
      <c r="E76" s="49">
        <f t="shared" si="7"/>
        <v>276840</v>
      </c>
      <c r="F76" s="49">
        <f t="shared" si="8"/>
        <v>274602</v>
      </c>
      <c r="G76" s="49">
        <f t="shared" si="9"/>
        <v>551442</v>
      </c>
    </row>
    <row r="77" spans="1:7" ht="18.75" customHeight="1">
      <c r="A77" s="47" t="s">
        <v>99</v>
      </c>
      <c r="B77" s="49">
        <v>51275</v>
      </c>
      <c r="C77" s="49">
        <v>49379</v>
      </c>
      <c r="D77" s="49">
        <f t="shared" si="6"/>
        <v>100654</v>
      </c>
      <c r="E77" s="49">
        <f t="shared" si="7"/>
        <v>317500</v>
      </c>
      <c r="F77" s="49">
        <f t="shared" si="8"/>
        <v>305611</v>
      </c>
      <c r="G77" s="49">
        <f t="shared" si="9"/>
        <v>623111</v>
      </c>
    </row>
    <row r="78" spans="1:7" ht="18.75" customHeight="1">
      <c r="A78" s="47" t="s">
        <v>100</v>
      </c>
      <c r="B78" s="49">
        <v>52645</v>
      </c>
      <c r="C78" s="49">
        <v>50096</v>
      </c>
      <c r="D78" s="49">
        <f t="shared" si="6"/>
        <v>102741</v>
      </c>
      <c r="E78" s="49">
        <f t="shared" si="7"/>
        <v>336334</v>
      </c>
      <c r="F78" s="49">
        <f t="shared" si="8"/>
        <v>323252</v>
      </c>
      <c r="G78" s="49">
        <f t="shared" si="9"/>
        <v>659586</v>
      </c>
    </row>
    <row r="79" spans="1:7" ht="18.75" customHeight="1">
      <c r="A79" s="47" t="s">
        <v>101</v>
      </c>
      <c r="B79" s="49">
        <v>54213</v>
      </c>
      <c r="C79" s="49">
        <v>52316</v>
      </c>
      <c r="D79" s="49">
        <f t="shared" si="6"/>
        <v>106529</v>
      </c>
      <c r="E79" s="49">
        <f t="shared" si="7"/>
        <v>346642</v>
      </c>
      <c r="F79" s="49">
        <f t="shared" si="8"/>
        <v>341632</v>
      </c>
      <c r="G79" s="49">
        <f t="shared" si="9"/>
        <v>688274</v>
      </c>
    </row>
    <row r="80" spans="1:7" ht="18.75" customHeight="1">
      <c r="A80" s="47" t="s">
        <v>102</v>
      </c>
      <c r="B80" s="49">
        <v>49362</v>
      </c>
      <c r="C80" s="49">
        <v>48868</v>
      </c>
      <c r="D80" s="49">
        <f t="shared" si="6"/>
        <v>98230</v>
      </c>
      <c r="E80" s="49">
        <f t="shared" si="7"/>
        <v>333332</v>
      </c>
      <c r="F80" s="49">
        <f t="shared" si="8"/>
        <v>334740</v>
      </c>
      <c r="G80" s="49">
        <f t="shared" si="9"/>
        <v>668072</v>
      </c>
    </row>
    <row r="81" spans="1:7" ht="18.75" customHeight="1">
      <c r="A81" s="47" t="s">
        <v>103</v>
      </c>
      <c r="B81" s="49">
        <v>40033</v>
      </c>
      <c r="C81" s="49">
        <v>40591</v>
      </c>
      <c r="D81" s="49">
        <f t="shared" si="6"/>
        <v>80624</v>
      </c>
      <c r="E81" s="49">
        <f t="shared" si="7"/>
        <v>277599</v>
      </c>
      <c r="F81" s="49">
        <f t="shared" si="8"/>
        <v>281092</v>
      </c>
      <c r="G81" s="49">
        <f t="shared" si="9"/>
        <v>558691</v>
      </c>
    </row>
    <row r="82" spans="1:7" ht="18.75" customHeight="1">
      <c r="A82" s="47" t="s">
        <v>104</v>
      </c>
      <c r="B82" s="49">
        <v>32167</v>
      </c>
      <c r="C82" s="49">
        <v>34265</v>
      </c>
      <c r="D82" s="49">
        <f t="shared" si="6"/>
        <v>66432</v>
      </c>
      <c r="E82" s="49">
        <f t="shared" si="7"/>
        <v>228532</v>
      </c>
      <c r="F82" s="49">
        <f t="shared" si="8"/>
        <v>237605</v>
      </c>
      <c r="G82" s="49">
        <f t="shared" si="9"/>
        <v>466137</v>
      </c>
    </row>
    <row r="83" spans="1:7" ht="18.75" customHeight="1">
      <c r="A83" s="47" t="s">
        <v>105</v>
      </c>
      <c r="B83" s="49">
        <v>24163</v>
      </c>
      <c r="C83" s="49">
        <v>26360</v>
      </c>
      <c r="D83" s="49">
        <f t="shared" si="6"/>
        <v>50523</v>
      </c>
      <c r="E83" s="49">
        <f t="shared" si="7"/>
        <v>174007</v>
      </c>
      <c r="F83" s="49">
        <f t="shared" si="8"/>
        <v>185915</v>
      </c>
      <c r="G83" s="49">
        <f t="shared" si="9"/>
        <v>359922</v>
      </c>
    </row>
    <row r="84" spans="1:7" ht="18.75" customHeight="1">
      <c r="A84" s="47" t="s">
        <v>106</v>
      </c>
      <c r="B84" s="49">
        <v>17888</v>
      </c>
      <c r="C84" s="49">
        <v>20287</v>
      </c>
      <c r="D84" s="49">
        <f t="shared" si="6"/>
        <v>38175</v>
      </c>
      <c r="E84" s="49">
        <f t="shared" si="7"/>
        <v>132651</v>
      </c>
      <c r="F84" s="49">
        <f t="shared" si="8"/>
        <v>145111</v>
      </c>
      <c r="G84" s="49">
        <f t="shared" si="9"/>
        <v>277762</v>
      </c>
    </row>
    <row r="85" spans="1:7" ht="18.75" customHeight="1">
      <c r="A85" s="47" t="s">
        <v>107</v>
      </c>
      <c r="B85" s="49">
        <v>12416</v>
      </c>
      <c r="C85" s="49">
        <v>14313</v>
      </c>
      <c r="D85" s="49">
        <f t="shared" si="6"/>
        <v>26729</v>
      </c>
      <c r="E85" s="49">
        <f t="shared" si="7"/>
        <v>90255</v>
      </c>
      <c r="F85" s="49">
        <f t="shared" si="8"/>
        <v>103141</v>
      </c>
      <c r="G85" s="49">
        <f t="shared" si="9"/>
        <v>193396</v>
      </c>
    </row>
    <row r="86" spans="1:7" ht="18.75" customHeight="1">
      <c r="A86" s="47" t="s">
        <v>108</v>
      </c>
      <c r="B86" s="49">
        <v>8033</v>
      </c>
      <c r="C86" s="49">
        <v>10164</v>
      </c>
      <c r="D86" s="49">
        <f t="shared" si="6"/>
        <v>18197</v>
      </c>
      <c r="E86" s="49">
        <f t="shared" si="7"/>
        <v>62277</v>
      </c>
      <c r="F86" s="49">
        <f t="shared" si="8"/>
        <v>77011</v>
      </c>
      <c r="G86" s="49">
        <f t="shared" si="9"/>
        <v>139288</v>
      </c>
    </row>
    <row r="87" spans="1:7" ht="18.75" customHeight="1">
      <c r="A87" s="47" t="s">
        <v>109</v>
      </c>
      <c r="B87" s="49">
        <v>4850</v>
      </c>
      <c r="C87" s="49">
        <v>6808</v>
      </c>
      <c r="D87" s="49">
        <f t="shared" si="6"/>
        <v>11658</v>
      </c>
      <c r="E87" s="49">
        <f t="shared" si="7"/>
        <v>38818</v>
      </c>
      <c r="F87" s="49">
        <f t="shared" si="8"/>
        <v>52307</v>
      </c>
      <c r="G87" s="49">
        <f t="shared" si="9"/>
        <v>91125</v>
      </c>
    </row>
    <row r="88" spans="1:7" ht="18.75" customHeight="1">
      <c r="A88" s="47" t="s">
        <v>110</v>
      </c>
      <c r="B88" s="49">
        <v>2600</v>
      </c>
      <c r="C88" s="49">
        <v>3641</v>
      </c>
      <c r="D88" s="49">
        <f t="shared" si="6"/>
        <v>6241</v>
      </c>
      <c r="E88" s="49">
        <f t="shared" si="7"/>
        <v>21190</v>
      </c>
      <c r="F88" s="49">
        <f t="shared" si="8"/>
        <v>28917</v>
      </c>
      <c r="G88" s="49">
        <f t="shared" si="9"/>
        <v>50107</v>
      </c>
    </row>
    <row r="89" spans="1:7" ht="18.75" customHeight="1">
      <c r="A89" s="47" t="s">
        <v>111</v>
      </c>
      <c r="B89" s="49">
        <v>1073</v>
      </c>
      <c r="C89" s="49">
        <v>1562</v>
      </c>
      <c r="D89" s="49">
        <f t="shared" si="6"/>
        <v>2635</v>
      </c>
      <c r="E89" s="49">
        <f t="shared" si="7"/>
        <v>8391</v>
      </c>
      <c r="F89" s="49">
        <f t="shared" si="8"/>
        <v>12582</v>
      </c>
      <c r="G89" s="49">
        <f t="shared" si="9"/>
        <v>20973</v>
      </c>
    </row>
    <row r="90" spans="1:7" ht="18.75" customHeight="1">
      <c r="A90" s="47" t="s">
        <v>112</v>
      </c>
      <c r="B90" s="49">
        <v>384</v>
      </c>
      <c r="C90" s="49">
        <v>524</v>
      </c>
      <c r="D90" s="49">
        <f t="shared" si="6"/>
        <v>908</v>
      </c>
      <c r="E90" s="49">
        <f t="shared" si="7"/>
        <v>2886</v>
      </c>
      <c r="F90" s="49">
        <f t="shared" si="8"/>
        <v>4465</v>
      </c>
      <c r="G90" s="49">
        <f t="shared" si="9"/>
        <v>7351</v>
      </c>
    </row>
    <row r="91" spans="1:7" ht="18.75" customHeight="1">
      <c r="A91" s="47" t="s">
        <v>113</v>
      </c>
      <c r="B91" s="49">
        <v>90</v>
      </c>
      <c r="C91" s="49">
        <v>144</v>
      </c>
      <c r="D91" s="49">
        <f t="shared" si="6"/>
        <v>234</v>
      </c>
      <c r="E91" s="49">
        <f t="shared" si="7"/>
        <v>821</v>
      </c>
      <c r="F91" s="49">
        <f t="shared" si="8"/>
        <v>1196</v>
      </c>
      <c r="G91" s="49">
        <f t="shared" si="9"/>
        <v>2017</v>
      </c>
    </row>
    <row r="92" spans="1:7" ht="18.75" customHeight="1">
      <c r="A92" s="47" t="s">
        <v>114</v>
      </c>
      <c r="B92" s="49">
        <v>40</v>
      </c>
      <c r="C92" s="49">
        <v>50</v>
      </c>
      <c r="D92" s="49">
        <f t="shared" si="6"/>
        <v>90</v>
      </c>
      <c r="E92" s="49">
        <f t="shared" si="7"/>
        <v>353</v>
      </c>
      <c r="F92" s="49">
        <f t="shared" si="8"/>
        <v>557</v>
      </c>
      <c r="G92" s="49">
        <f t="shared" si="9"/>
        <v>910</v>
      </c>
    </row>
    <row r="93" spans="1:7" ht="18.75" customHeight="1">
      <c r="A93" s="56" t="s">
        <v>115</v>
      </c>
      <c r="B93" s="49">
        <v>560326</v>
      </c>
      <c r="C93" s="49">
        <v>560352</v>
      </c>
      <c r="D93" s="49">
        <f>SUM(B93:C93)</f>
        <v>1120678</v>
      </c>
      <c r="E93" s="49">
        <v>3719697</v>
      </c>
      <c r="F93" s="49">
        <v>3723544</v>
      </c>
      <c r="G93" s="49">
        <f>SUM(E93:F93)</f>
        <v>7443241</v>
      </c>
    </row>
    <row r="96" s="5" customFormat="1" ht="24">
      <c r="A96" s="5" t="s">
        <v>91</v>
      </c>
    </row>
    <row r="97" s="5" customFormat="1" ht="24">
      <c r="A97" s="5" t="s">
        <v>90</v>
      </c>
    </row>
    <row r="98" s="5" customFormat="1" ht="24"/>
    <row r="99" s="5" customFormat="1" ht="24">
      <c r="A99" s="5" t="s">
        <v>161</v>
      </c>
    </row>
  </sheetData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t/y_stat52.html จำนวนประชากรปี 52</dc:title>
  <dc:subject/>
  <dc:creator>nipat</dc:creator>
  <cp:keywords/>
  <dc:description/>
  <cp:lastModifiedBy>*</cp:lastModifiedBy>
  <cp:lastPrinted>2011-03-17T01:50:31Z</cp:lastPrinted>
  <dcterms:created xsi:type="dcterms:W3CDTF">2011-02-14T08:14:06Z</dcterms:created>
  <dcterms:modified xsi:type="dcterms:W3CDTF">2012-02-24T02:19:29Z</dcterms:modified>
  <cp:category/>
  <cp:version/>
  <cp:contentType/>
  <cp:contentStatus/>
</cp:coreProperties>
</file>