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9780" windowHeight="7665" tabRatio="884" activeTab="1"/>
  </bookViews>
  <sheets>
    <sheet name="รวมประเทศ" sheetId="17" r:id="rId1"/>
    <sheet name="รวมภาค" sheetId="16" r:id="rId2"/>
    <sheet name="ประชากรกลางปี 2562 รายจังหวัด" sheetId="15" r:id="rId3"/>
    <sheet name="แยกภาค" sheetId="18" r:id="rId4"/>
    <sheet name="รวมเขต" sheetId="14" r:id="rId5"/>
    <sheet name="เขต1" sheetId="1" r:id="rId6"/>
    <sheet name="เขต2" sheetId="2" r:id="rId7"/>
    <sheet name="เขต3" sheetId="3" r:id="rId8"/>
    <sheet name="เขต4" sheetId="4" r:id="rId9"/>
    <sheet name="เขต5" sheetId="5" r:id="rId10"/>
    <sheet name="เขต6" sheetId="6" r:id="rId11"/>
    <sheet name="เขต7" sheetId="7" r:id="rId12"/>
    <sheet name="เขต8" sheetId="8" r:id="rId13"/>
    <sheet name="เขต9" sheetId="9" r:id="rId14"/>
    <sheet name="เขต10" sheetId="10" r:id="rId15"/>
    <sheet name="เขต11" sheetId="11" r:id="rId16"/>
    <sheet name="เขต12" sheetId="12" r:id="rId17"/>
    <sheet name="กทม" sheetId="13" r:id="rId18"/>
  </sheets>
  <definedNames>
    <definedName name="_xlnm.Print_Area" localSheetId="17">กทม!$A$1:$G$30</definedName>
    <definedName name="_xlnm.Print_Area" localSheetId="5">เขต1!$A$1:$J$88</definedName>
    <definedName name="_xlnm.Print_Area" localSheetId="2">'ประชากรกลางปี 2562 รายจังหวัด'!$A$1:$F$97</definedName>
    <definedName name="_xlnm.Print_Area" localSheetId="4">รวมเขต!$A$1:$K$140</definedName>
  </definedNames>
  <calcPr calcId="145621"/>
</workbook>
</file>

<file path=xl/calcChain.xml><?xml version="1.0" encoding="utf-8"?>
<calcChain xmlns="http://schemas.openxmlformats.org/spreadsheetml/2006/main">
  <c r="F55" i="18" l="1"/>
  <c r="E55" i="18"/>
  <c r="I26" i="18"/>
  <c r="H26" i="18"/>
  <c r="F26" i="18"/>
  <c r="I26" i="9" l="1"/>
  <c r="H26" i="9"/>
  <c r="F26" i="9"/>
  <c r="E26" i="9"/>
  <c r="J25" i="9"/>
  <c r="G25" i="9"/>
  <c r="J24" i="9"/>
  <c r="G24" i="9"/>
  <c r="J23" i="9"/>
  <c r="G23" i="9"/>
  <c r="J22" i="9"/>
  <c r="G22" i="9"/>
  <c r="J21" i="9"/>
  <c r="G21" i="9"/>
  <c r="J20" i="9"/>
  <c r="G20" i="9"/>
  <c r="J19" i="9"/>
  <c r="G19" i="9"/>
  <c r="J18" i="9"/>
  <c r="G18" i="9"/>
  <c r="J17" i="9"/>
  <c r="G17" i="9"/>
  <c r="J16" i="9"/>
  <c r="G16" i="9"/>
  <c r="J15" i="9"/>
  <c r="G15" i="9"/>
  <c r="J14" i="9"/>
  <c r="G14" i="9"/>
  <c r="J13" i="9"/>
  <c r="G13" i="9"/>
  <c r="J12" i="9"/>
  <c r="G12" i="9"/>
  <c r="J11" i="9"/>
  <c r="G11" i="9"/>
  <c r="J10" i="9"/>
  <c r="G10" i="9"/>
  <c r="J9" i="9"/>
  <c r="G9" i="9"/>
  <c r="J8" i="9"/>
  <c r="G8" i="9"/>
  <c r="J7" i="9"/>
  <c r="G7" i="9"/>
  <c r="J6" i="9"/>
  <c r="G6" i="9"/>
  <c r="J5" i="9"/>
  <c r="G5" i="9"/>
  <c r="G26" i="9" s="1"/>
  <c r="J4" i="9"/>
  <c r="J26" i="9" s="1"/>
  <c r="G4" i="9"/>
  <c r="C7" i="1" l="1"/>
  <c r="C8" i="1"/>
  <c r="G11" i="1"/>
  <c r="C12" i="1"/>
  <c r="C15" i="1"/>
  <c r="C16" i="1"/>
  <c r="C19" i="1"/>
  <c r="C20" i="1"/>
  <c r="C23" i="1"/>
  <c r="C24" i="1"/>
  <c r="G7" i="1"/>
  <c r="G8" i="1"/>
  <c r="B12" i="1"/>
  <c r="B15" i="1"/>
  <c r="B16" i="1"/>
  <c r="B19" i="1"/>
  <c r="B20" i="1"/>
  <c r="B23" i="1"/>
  <c r="B24" i="1"/>
  <c r="E6" i="15"/>
  <c r="E5" i="15" s="1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4" i="16"/>
  <c r="E12" i="16"/>
  <c r="E5" i="16"/>
  <c r="E6" i="16"/>
  <c r="E7" i="16"/>
  <c r="E8" i="16"/>
  <c r="E9" i="16"/>
  <c r="E10" i="16"/>
  <c r="E11" i="16"/>
  <c r="E13" i="16"/>
  <c r="E14" i="16"/>
  <c r="E15" i="16"/>
  <c r="E16" i="16"/>
  <c r="E17" i="16"/>
  <c r="E18" i="16"/>
  <c r="E19" i="16"/>
  <c r="E20" i="16"/>
  <c r="C21" i="16"/>
  <c r="E21" i="16"/>
  <c r="D21" i="16"/>
  <c r="G21" i="7"/>
  <c r="D39" i="1"/>
  <c r="E118" i="16"/>
  <c r="B4" i="2"/>
  <c r="C5" i="1"/>
  <c r="C6" i="1"/>
  <c r="C9" i="1"/>
  <c r="C10" i="1"/>
  <c r="C13" i="1"/>
  <c r="C14" i="1"/>
  <c r="C17" i="1"/>
  <c r="C18" i="1"/>
  <c r="C21" i="1"/>
  <c r="C22" i="1"/>
  <c r="C25" i="1"/>
  <c r="B5" i="1"/>
  <c r="B6" i="1"/>
  <c r="B9" i="1"/>
  <c r="B10" i="1"/>
  <c r="B13" i="1"/>
  <c r="B14" i="1"/>
  <c r="B17" i="1"/>
  <c r="B18" i="1"/>
  <c r="B21" i="1"/>
  <c r="B22" i="1"/>
  <c r="B25" i="1"/>
  <c r="C4" i="1"/>
  <c r="B4" i="1"/>
  <c r="F54" i="14"/>
  <c r="E54" i="14"/>
  <c r="C54" i="14"/>
  <c r="B54" i="14"/>
  <c r="I26" i="14"/>
  <c r="H26" i="14"/>
  <c r="F26" i="14"/>
  <c r="E26" i="14"/>
  <c r="B4" i="14"/>
  <c r="E82" i="5"/>
  <c r="B4" i="5"/>
  <c r="B54" i="5"/>
  <c r="B26" i="12"/>
  <c r="C26" i="9"/>
  <c r="B26" i="9"/>
  <c r="B26" i="8"/>
  <c r="F54" i="7"/>
  <c r="E54" i="7"/>
  <c r="C54" i="7"/>
  <c r="B54" i="7"/>
  <c r="I26" i="7"/>
  <c r="H26" i="7"/>
  <c r="F26" i="7"/>
  <c r="E26" i="7"/>
  <c r="I82" i="6"/>
  <c r="H82" i="6"/>
  <c r="F82" i="6"/>
  <c r="E82" i="6"/>
  <c r="C82" i="6"/>
  <c r="B82" i="6"/>
  <c r="I54" i="6"/>
  <c r="H54" i="6"/>
  <c r="F54" i="6"/>
  <c r="E54" i="6"/>
  <c r="C54" i="6"/>
  <c r="B54" i="6"/>
  <c r="I26" i="6"/>
  <c r="H26" i="6"/>
  <c r="F26" i="6"/>
  <c r="E26" i="6"/>
  <c r="I82" i="5"/>
  <c r="H82" i="5"/>
  <c r="F82" i="5"/>
  <c r="C82" i="5"/>
  <c r="B82" i="5"/>
  <c r="I54" i="5"/>
  <c r="H54" i="5"/>
  <c r="F54" i="5"/>
  <c r="E54" i="5"/>
  <c r="C54" i="5"/>
  <c r="I26" i="5"/>
  <c r="H26" i="5"/>
  <c r="F26" i="5"/>
  <c r="E26" i="5"/>
  <c r="I82" i="4"/>
  <c r="H82" i="4"/>
  <c r="F82" i="4"/>
  <c r="E82" i="4"/>
  <c r="C82" i="4"/>
  <c r="B82" i="4"/>
  <c r="I54" i="4"/>
  <c r="H54" i="4"/>
  <c r="F54" i="4"/>
  <c r="E54" i="4"/>
  <c r="C54" i="4"/>
  <c r="B54" i="4"/>
  <c r="I26" i="4"/>
  <c r="H26" i="4"/>
  <c r="F26" i="4"/>
  <c r="E26" i="4"/>
  <c r="I54" i="3"/>
  <c r="H54" i="3"/>
  <c r="F54" i="3"/>
  <c r="E54" i="3"/>
  <c r="C54" i="3"/>
  <c r="B54" i="3"/>
  <c r="I26" i="3"/>
  <c r="H26" i="3"/>
  <c r="F26" i="3"/>
  <c r="E26" i="3"/>
  <c r="I54" i="2"/>
  <c r="H54" i="2"/>
  <c r="F54" i="2"/>
  <c r="E54" i="2"/>
  <c r="C54" i="2"/>
  <c r="B54" i="2"/>
  <c r="I26" i="2"/>
  <c r="H26" i="2"/>
  <c r="F26" i="2"/>
  <c r="E26" i="2"/>
  <c r="I82" i="1"/>
  <c r="H82" i="1"/>
  <c r="F82" i="1"/>
  <c r="E82" i="1"/>
  <c r="C82" i="1"/>
  <c r="B82" i="1"/>
  <c r="I54" i="1"/>
  <c r="H54" i="1"/>
  <c r="F54" i="1"/>
  <c r="E54" i="1"/>
  <c r="C54" i="1"/>
  <c r="B54" i="1"/>
  <c r="I26" i="1"/>
  <c r="H26" i="1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4" i="9"/>
  <c r="C4" i="9"/>
  <c r="B5" i="9"/>
  <c r="C5" i="9"/>
  <c r="B6" i="9"/>
  <c r="C6" i="9"/>
  <c r="B7" i="9"/>
  <c r="C7" i="9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4" i="6"/>
  <c r="C4" i="6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E9" i="17"/>
  <c r="E119" i="16"/>
  <c r="E117" i="16"/>
  <c r="E116" i="16"/>
  <c r="E115" i="16"/>
  <c r="E114" i="16"/>
  <c r="E113" i="16"/>
  <c r="E112" i="16"/>
  <c r="E111" i="16"/>
  <c r="E110" i="16"/>
  <c r="E109" i="16"/>
  <c r="E120" i="16" s="1"/>
  <c r="E108" i="16"/>
  <c r="E107" i="16"/>
  <c r="E106" i="16"/>
  <c r="E97" i="16"/>
  <c r="E96" i="16"/>
  <c r="E95" i="16"/>
  <c r="E94" i="16"/>
  <c r="E93" i="16"/>
  <c r="E92" i="16"/>
  <c r="E91" i="16"/>
  <c r="E90" i="16"/>
  <c r="E89" i="16"/>
  <c r="E88" i="16"/>
  <c r="E87" i="16"/>
  <c r="E86" i="16"/>
  <c r="E85" i="16"/>
  <c r="E84" i="16"/>
  <c r="E83" i="16"/>
  <c r="E82" i="16"/>
  <c r="E81" i="16"/>
  <c r="E80" i="16"/>
  <c r="E79" i="16"/>
  <c r="E78" i="16"/>
  <c r="E77" i="16"/>
  <c r="E76" i="16"/>
  <c r="E75" i="16"/>
  <c r="E74" i="16"/>
  <c r="E73" i="16"/>
  <c r="E72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G39" i="5"/>
  <c r="G51" i="5"/>
  <c r="G49" i="5"/>
  <c r="G18" i="7"/>
  <c r="B4" i="3"/>
  <c r="C4" i="3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G4" i="14"/>
  <c r="G26" i="14" s="1"/>
  <c r="J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D32" i="14"/>
  <c r="G32" i="14"/>
  <c r="J32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C4" i="14"/>
  <c r="C22" i="14"/>
  <c r="C23" i="14"/>
  <c r="C24" i="14"/>
  <c r="C25" i="14"/>
  <c r="I54" i="14"/>
  <c r="C82" i="14"/>
  <c r="F82" i="14"/>
  <c r="B22" i="14"/>
  <c r="B23" i="14"/>
  <c r="B24" i="14"/>
  <c r="B25" i="14"/>
  <c r="H54" i="14"/>
  <c r="B82" i="14"/>
  <c r="E82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D33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J33" i="14"/>
  <c r="D34" i="14"/>
  <c r="J34" i="14"/>
  <c r="D35" i="14"/>
  <c r="J35" i="14"/>
  <c r="D36" i="14"/>
  <c r="J36" i="14"/>
  <c r="D37" i="14"/>
  <c r="J37" i="14"/>
  <c r="D38" i="14"/>
  <c r="J38" i="14"/>
  <c r="D39" i="14"/>
  <c r="J39" i="14"/>
  <c r="D40" i="14"/>
  <c r="J40" i="14"/>
  <c r="D41" i="14"/>
  <c r="J41" i="14"/>
  <c r="D42" i="14"/>
  <c r="J42" i="14"/>
  <c r="D43" i="14"/>
  <c r="J43" i="14"/>
  <c r="D44" i="14"/>
  <c r="J44" i="14"/>
  <c r="D45" i="14"/>
  <c r="J45" i="14"/>
  <c r="D46" i="14"/>
  <c r="J46" i="14"/>
  <c r="D47" i="14"/>
  <c r="J47" i="14"/>
  <c r="D48" i="14"/>
  <c r="J48" i="14"/>
  <c r="D49" i="14"/>
  <c r="J49" i="14"/>
  <c r="D50" i="14"/>
  <c r="J50" i="14"/>
  <c r="D51" i="14"/>
  <c r="J51" i="14"/>
  <c r="D52" i="14"/>
  <c r="J52" i="14"/>
  <c r="D53" i="14"/>
  <c r="J53" i="14"/>
  <c r="D10" i="12"/>
  <c r="D14" i="12"/>
  <c r="D18" i="12"/>
  <c r="D22" i="12"/>
  <c r="D8" i="12"/>
  <c r="D16" i="12"/>
  <c r="D20" i="12"/>
  <c r="D24" i="12"/>
  <c r="D7" i="12"/>
  <c r="D11" i="12"/>
  <c r="D15" i="12"/>
  <c r="D23" i="12"/>
  <c r="D19" i="12"/>
  <c r="D6" i="10"/>
  <c r="D14" i="10"/>
  <c r="D18" i="10"/>
  <c r="D22" i="10"/>
  <c r="D8" i="10"/>
  <c r="D12" i="10"/>
  <c r="D16" i="10"/>
  <c r="D24" i="10"/>
  <c r="D9" i="10"/>
  <c r="D13" i="10"/>
  <c r="D17" i="10"/>
  <c r="D20" i="10"/>
  <c r="C4" i="10"/>
  <c r="B4" i="10"/>
  <c r="D7" i="9"/>
  <c r="D11" i="9"/>
  <c r="D15" i="9"/>
  <c r="D9" i="9"/>
  <c r="D13" i="9"/>
  <c r="D17" i="9"/>
  <c r="D21" i="9"/>
  <c r="D25" i="9"/>
  <c r="D10" i="9"/>
  <c r="D20" i="9"/>
  <c r="D6" i="9"/>
  <c r="D9" i="8"/>
  <c r="D13" i="8"/>
  <c r="D11" i="8"/>
  <c r="D15" i="8"/>
  <c r="D20" i="8"/>
  <c r="D23" i="8"/>
  <c r="D24" i="8"/>
  <c r="D8" i="8"/>
  <c r="D16" i="8"/>
  <c r="D22" i="8"/>
  <c r="D17" i="8"/>
  <c r="D21" i="8"/>
  <c r="D25" i="8"/>
  <c r="D6" i="8"/>
  <c r="D10" i="8"/>
  <c r="D14" i="8"/>
  <c r="B4" i="8"/>
  <c r="G4" i="7"/>
  <c r="G5" i="7"/>
  <c r="G6" i="7"/>
  <c r="D6" i="7" s="1"/>
  <c r="J6" i="7"/>
  <c r="D34" i="7"/>
  <c r="G34" i="7"/>
  <c r="G7" i="7"/>
  <c r="G8" i="7"/>
  <c r="G9" i="7"/>
  <c r="G10" i="7"/>
  <c r="G11" i="7"/>
  <c r="G12" i="7"/>
  <c r="G13" i="7"/>
  <c r="G14" i="7"/>
  <c r="G15" i="7"/>
  <c r="G16" i="7"/>
  <c r="G17" i="7"/>
  <c r="G19" i="7"/>
  <c r="G20" i="7"/>
  <c r="G22" i="7"/>
  <c r="G23" i="7"/>
  <c r="G24" i="7"/>
  <c r="G25" i="7"/>
  <c r="J4" i="7"/>
  <c r="J5" i="7"/>
  <c r="J7" i="7"/>
  <c r="J8" i="7"/>
  <c r="J9" i="7"/>
  <c r="J10" i="7"/>
  <c r="J11" i="7"/>
  <c r="J12" i="7"/>
  <c r="D12" i="7" s="1"/>
  <c r="J13" i="7"/>
  <c r="J14" i="7"/>
  <c r="J15" i="7"/>
  <c r="J16" i="7"/>
  <c r="J17" i="7"/>
  <c r="J18" i="7"/>
  <c r="J19" i="7"/>
  <c r="J20" i="7"/>
  <c r="D20" i="7" s="1"/>
  <c r="J21" i="7"/>
  <c r="J22" i="7"/>
  <c r="J23" i="7"/>
  <c r="J24" i="7"/>
  <c r="J25" i="7"/>
  <c r="D32" i="7"/>
  <c r="D33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G51" i="7"/>
  <c r="D52" i="7"/>
  <c r="D53" i="7"/>
  <c r="G32" i="7"/>
  <c r="G33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2" i="7"/>
  <c r="G53" i="7"/>
  <c r="C4" i="7"/>
  <c r="B4" i="7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G60" i="6"/>
  <c r="G61" i="6"/>
  <c r="G62" i="6"/>
  <c r="G63" i="6"/>
  <c r="J63" i="6"/>
  <c r="G64" i="6"/>
  <c r="J64" i="6"/>
  <c r="G65" i="6"/>
  <c r="G66" i="6"/>
  <c r="G67" i="6"/>
  <c r="J67" i="6"/>
  <c r="G68" i="6"/>
  <c r="G69" i="6"/>
  <c r="G70" i="6"/>
  <c r="G71" i="6"/>
  <c r="J71" i="6"/>
  <c r="G72" i="6"/>
  <c r="J72" i="6"/>
  <c r="G73" i="6"/>
  <c r="G74" i="6"/>
  <c r="G75" i="6"/>
  <c r="G76" i="6"/>
  <c r="G77" i="6"/>
  <c r="G78" i="6"/>
  <c r="G79" i="6"/>
  <c r="G80" i="6"/>
  <c r="J80" i="6"/>
  <c r="G81" i="6"/>
  <c r="J60" i="6"/>
  <c r="J61" i="6"/>
  <c r="J62" i="6"/>
  <c r="J65" i="6"/>
  <c r="J66" i="6"/>
  <c r="J68" i="6"/>
  <c r="J69" i="6"/>
  <c r="J70" i="6"/>
  <c r="J73" i="6"/>
  <c r="J74" i="6"/>
  <c r="J75" i="6"/>
  <c r="J76" i="6"/>
  <c r="J77" i="6"/>
  <c r="J78" i="6"/>
  <c r="J79" i="6"/>
  <c r="J81" i="6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G32" i="5"/>
  <c r="G33" i="5"/>
  <c r="G34" i="5"/>
  <c r="G35" i="5"/>
  <c r="G36" i="5"/>
  <c r="G37" i="5"/>
  <c r="G38" i="5"/>
  <c r="G40" i="5"/>
  <c r="G41" i="5"/>
  <c r="G42" i="5"/>
  <c r="G43" i="5"/>
  <c r="G44" i="5"/>
  <c r="G45" i="5"/>
  <c r="G46" i="5"/>
  <c r="G47" i="5"/>
  <c r="G48" i="5"/>
  <c r="G50" i="5"/>
  <c r="G52" i="5"/>
  <c r="G53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D60" i="5"/>
  <c r="D61" i="5"/>
  <c r="G61" i="5"/>
  <c r="J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G60" i="5"/>
  <c r="G62" i="5"/>
  <c r="G63" i="5"/>
  <c r="J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J60" i="5"/>
  <c r="J62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C4" i="4"/>
  <c r="B4" i="4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C5" i="2"/>
  <c r="G5" i="1"/>
  <c r="J5" i="1"/>
  <c r="D33" i="1"/>
  <c r="G33" i="1"/>
  <c r="J33" i="1"/>
  <c r="D61" i="1"/>
  <c r="G61" i="1"/>
  <c r="J61" i="1"/>
  <c r="G6" i="1"/>
  <c r="J6" i="1"/>
  <c r="D34" i="1"/>
  <c r="G34" i="1"/>
  <c r="J34" i="1"/>
  <c r="D62" i="1"/>
  <c r="G62" i="1"/>
  <c r="J62" i="1"/>
  <c r="J7" i="1"/>
  <c r="D35" i="1"/>
  <c r="G35" i="1"/>
  <c r="J35" i="1"/>
  <c r="D63" i="1"/>
  <c r="G63" i="1"/>
  <c r="J63" i="1"/>
  <c r="J8" i="1"/>
  <c r="D36" i="1"/>
  <c r="G36" i="1"/>
  <c r="J36" i="1"/>
  <c r="D64" i="1"/>
  <c r="G64" i="1"/>
  <c r="J64" i="1"/>
  <c r="G9" i="1"/>
  <c r="J9" i="1"/>
  <c r="D37" i="1"/>
  <c r="G37" i="1"/>
  <c r="J37" i="1"/>
  <c r="D65" i="1"/>
  <c r="G65" i="1"/>
  <c r="J65" i="1"/>
  <c r="G10" i="1"/>
  <c r="J10" i="1"/>
  <c r="D38" i="1"/>
  <c r="G38" i="1"/>
  <c r="J38" i="1"/>
  <c r="D66" i="1"/>
  <c r="G66" i="1"/>
  <c r="J66" i="1"/>
  <c r="J11" i="1"/>
  <c r="G39" i="1"/>
  <c r="J39" i="1"/>
  <c r="D67" i="1"/>
  <c r="G67" i="1"/>
  <c r="J67" i="1"/>
  <c r="G12" i="1"/>
  <c r="J12" i="1"/>
  <c r="D40" i="1"/>
  <c r="G40" i="1"/>
  <c r="J40" i="1"/>
  <c r="D68" i="1"/>
  <c r="G68" i="1"/>
  <c r="J68" i="1"/>
  <c r="G13" i="1"/>
  <c r="J13" i="1"/>
  <c r="D41" i="1"/>
  <c r="G41" i="1"/>
  <c r="J41" i="1"/>
  <c r="D69" i="1"/>
  <c r="G69" i="1"/>
  <c r="J69" i="1"/>
  <c r="G14" i="1"/>
  <c r="J14" i="1"/>
  <c r="D42" i="1"/>
  <c r="G42" i="1"/>
  <c r="J42" i="1"/>
  <c r="D70" i="1"/>
  <c r="G70" i="1"/>
  <c r="J70" i="1"/>
  <c r="G15" i="1"/>
  <c r="J15" i="1"/>
  <c r="D43" i="1"/>
  <c r="G43" i="1"/>
  <c r="J43" i="1"/>
  <c r="D71" i="1"/>
  <c r="G71" i="1"/>
  <c r="J71" i="1"/>
  <c r="G16" i="1"/>
  <c r="J16" i="1"/>
  <c r="D44" i="1"/>
  <c r="G44" i="1"/>
  <c r="J44" i="1"/>
  <c r="D72" i="1"/>
  <c r="G72" i="1"/>
  <c r="J72" i="1"/>
  <c r="G17" i="1"/>
  <c r="J17" i="1"/>
  <c r="D45" i="1"/>
  <c r="G45" i="1"/>
  <c r="J45" i="1"/>
  <c r="D73" i="1"/>
  <c r="G73" i="1"/>
  <c r="J73" i="1"/>
  <c r="G18" i="1"/>
  <c r="J18" i="1"/>
  <c r="D46" i="1"/>
  <c r="G46" i="1"/>
  <c r="J46" i="1"/>
  <c r="D74" i="1"/>
  <c r="G74" i="1"/>
  <c r="J74" i="1"/>
  <c r="G19" i="1"/>
  <c r="J19" i="1"/>
  <c r="D47" i="1"/>
  <c r="G47" i="1"/>
  <c r="J47" i="1"/>
  <c r="D75" i="1"/>
  <c r="G75" i="1"/>
  <c r="J75" i="1"/>
  <c r="G20" i="1"/>
  <c r="J20" i="1"/>
  <c r="D48" i="1"/>
  <c r="G48" i="1"/>
  <c r="J48" i="1"/>
  <c r="D76" i="1"/>
  <c r="G76" i="1"/>
  <c r="J76" i="1"/>
  <c r="G21" i="1"/>
  <c r="J21" i="1"/>
  <c r="D49" i="1"/>
  <c r="G49" i="1"/>
  <c r="J49" i="1"/>
  <c r="D77" i="1"/>
  <c r="G77" i="1"/>
  <c r="J77" i="1"/>
  <c r="G22" i="1"/>
  <c r="J22" i="1"/>
  <c r="D50" i="1"/>
  <c r="G50" i="1"/>
  <c r="J50" i="1"/>
  <c r="D78" i="1"/>
  <c r="G78" i="1"/>
  <c r="J78" i="1"/>
  <c r="G23" i="1"/>
  <c r="J23" i="1"/>
  <c r="D51" i="1"/>
  <c r="G51" i="1"/>
  <c r="J51" i="1"/>
  <c r="D79" i="1"/>
  <c r="G79" i="1"/>
  <c r="J79" i="1"/>
  <c r="G24" i="1"/>
  <c r="J24" i="1"/>
  <c r="D52" i="1"/>
  <c r="G52" i="1"/>
  <c r="J52" i="1"/>
  <c r="D80" i="1"/>
  <c r="G80" i="1"/>
  <c r="J80" i="1"/>
  <c r="G25" i="1"/>
  <c r="J25" i="1"/>
  <c r="D53" i="1"/>
  <c r="G53" i="1"/>
  <c r="J53" i="1"/>
  <c r="D81" i="1"/>
  <c r="G81" i="1"/>
  <c r="J81" i="1"/>
  <c r="G4" i="1"/>
  <c r="G26" i="1" s="1"/>
  <c r="J4" i="1"/>
  <c r="D32" i="1"/>
  <c r="G32" i="1"/>
  <c r="J32" i="1"/>
  <c r="D60" i="1"/>
  <c r="G60" i="1"/>
  <c r="J60" i="1"/>
  <c r="D5" i="15"/>
  <c r="C5" i="15"/>
  <c r="D120" i="16"/>
  <c r="C120" i="16"/>
  <c r="D98" i="16"/>
  <c r="E98" i="16" s="1"/>
  <c r="C98" i="16"/>
  <c r="D58" i="16"/>
  <c r="C58" i="16"/>
  <c r="G55" i="18"/>
  <c r="C55" i="18"/>
  <c r="C26" i="18" s="1"/>
  <c r="B55" i="18"/>
  <c r="E26" i="18"/>
  <c r="G26" i="18" s="1"/>
  <c r="J26" i="18"/>
  <c r="C25" i="18"/>
  <c r="B25" i="18"/>
  <c r="C24" i="18"/>
  <c r="B24" i="18"/>
  <c r="C23" i="18"/>
  <c r="B23" i="18"/>
  <c r="C22" i="18"/>
  <c r="B22" i="18"/>
  <c r="C21" i="18"/>
  <c r="B21" i="18"/>
  <c r="C20" i="18"/>
  <c r="B20" i="18"/>
  <c r="C19" i="18"/>
  <c r="B19" i="18"/>
  <c r="C18" i="18"/>
  <c r="B18" i="18"/>
  <c r="C17" i="18"/>
  <c r="B17" i="18"/>
  <c r="C16" i="18"/>
  <c r="B16" i="18"/>
  <c r="C15" i="18"/>
  <c r="B15" i="18"/>
  <c r="C14" i="18"/>
  <c r="B14" i="18"/>
  <c r="C13" i="18"/>
  <c r="B13" i="18"/>
  <c r="C12" i="18"/>
  <c r="B12" i="18"/>
  <c r="C11" i="18"/>
  <c r="B11" i="18"/>
  <c r="C10" i="18"/>
  <c r="B10" i="18"/>
  <c r="C9" i="18"/>
  <c r="B9" i="18"/>
  <c r="C8" i="18"/>
  <c r="B8" i="18"/>
  <c r="C7" i="18"/>
  <c r="B7" i="18"/>
  <c r="C6" i="18"/>
  <c r="B6" i="18"/>
  <c r="C5" i="18"/>
  <c r="B5" i="18"/>
  <c r="C4" i="18"/>
  <c r="B4" i="18"/>
  <c r="G54" i="18"/>
  <c r="D54" i="18"/>
  <c r="G25" i="18"/>
  <c r="J25" i="18"/>
  <c r="G53" i="18"/>
  <c r="D53" i="18"/>
  <c r="J24" i="18"/>
  <c r="G24" i="18"/>
  <c r="G52" i="18"/>
  <c r="D52" i="18"/>
  <c r="J23" i="18"/>
  <c r="G23" i="18"/>
  <c r="G51" i="18"/>
  <c r="D51" i="18"/>
  <c r="J22" i="18"/>
  <c r="G22" i="18"/>
  <c r="G50" i="18"/>
  <c r="D50" i="18"/>
  <c r="G21" i="18"/>
  <c r="J21" i="18"/>
  <c r="G49" i="18"/>
  <c r="D49" i="18"/>
  <c r="J20" i="18"/>
  <c r="G20" i="18"/>
  <c r="G48" i="18"/>
  <c r="D48" i="18"/>
  <c r="D19" i="18" s="1"/>
  <c r="J19" i="18"/>
  <c r="G19" i="18"/>
  <c r="G47" i="18"/>
  <c r="D47" i="18"/>
  <c r="D18" i="18"/>
  <c r="J18" i="18"/>
  <c r="G18" i="18"/>
  <c r="G46" i="18"/>
  <c r="D46" i="18"/>
  <c r="D17" i="18" s="1"/>
  <c r="J17" i="18"/>
  <c r="G17" i="18"/>
  <c r="G45" i="18"/>
  <c r="D45" i="18"/>
  <c r="J16" i="18"/>
  <c r="G16" i="18"/>
  <c r="G44" i="18"/>
  <c r="D44" i="18"/>
  <c r="J15" i="18"/>
  <c r="G15" i="18"/>
  <c r="G43" i="18"/>
  <c r="D43" i="18"/>
  <c r="J14" i="18"/>
  <c r="G14" i="18"/>
  <c r="G42" i="18"/>
  <c r="D42" i="18"/>
  <c r="J13" i="18"/>
  <c r="G13" i="18"/>
  <c r="G41" i="18"/>
  <c r="D41" i="18"/>
  <c r="D12" i="18" s="1"/>
  <c r="J12" i="18"/>
  <c r="G12" i="18"/>
  <c r="G40" i="18"/>
  <c r="D40" i="18"/>
  <c r="J11" i="18"/>
  <c r="G11" i="18"/>
  <c r="G39" i="18"/>
  <c r="D39" i="18"/>
  <c r="G10" i="18"/>
  <c r="J10" i="18"/>
  <c r="G38" i="18"/>
  <c r="D38" i="18"/>
  <c r="J9" i="18"/>
  <c r="G9" i="18"/>
  <c r="G37" i="18"/>
  <c r="D8" i="18"/>
  <c r="D37" i="18"/>
  <c r="J8" i="18"/>
  <c r="G8" i="18"/>
  <c r="G36" i="18"/>
  <c r="D7" i="18" s="1"/>
  <c r="D36" i="18"/>
  <c r="J7" i="18"/>
  <c r="G7" i="18"/>
  <c r="G35" i="18"/>
  <c r="D35" i="18"/>
  <c r="G6" i="18"/>
  <c r="J6" i="18"/>
  <c r="G34" i="18"/>
  <c r="D5" i="18" s="1"/>
  <c r="D34" i="18"/>
  <c r="G5" i="18"/>
  <c r="J5" i="18"/>
  <c r="G33" i="18"/>
  <c r="D33" i="18"/>
  <c r="J4" i="18"/>
  <c r="G4" i="18"/>
  <c r="D9" i="17"/>
  <c r="C9" i="17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B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C4" i="2"/>
  <c r="B7" i="14"/>
  <c r="C7" i="14"/>
  <c r="B11" i="14"/>
  <c r="C11" i="14"/>
  <c r="B15" i="14"/>
  <c r="C15" i="14"/>
  <c r="B19" i="14"/>
  <c r="C19" i="14"/>
  <c r="C5" i="14"/>
  <c r="C6" i="14"/>
  <c r="C8" i="14"/>
  <c r="C9" i="14"/>
  <c r="C10" i="14"/>
  <c r="C12" i="14"/>
  <c r="C13" i="14"/>
  <c r="C14" i="14"/>
  <c r="C16" i="14"/>
  <c r="C17" i="14"/>
  <c r="C18" i="14"/>
  <c r="C20" i="14"/>
  <c r="C21" i="14"/>
  <c r="B5" i="14"/>
  <c r="B6" i="14"/>
  <c r="B8" i="14"/>
  <c r="B9" i="14"/>
  <c r="B10" i="14"/>
  <c r="B12" i="14"/>
  <c r="B13" i="14"/>
  <c r="B14" i="14"/>
  <c r="B16" i="14"/>
  <c r="B17" i="14"/>
  <c r="B18" i="14"/>
  <c r="B20" i="14"/>
  <c r="B21" i="14"/>
  <c r="C25" i="12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8" i="12"/>
  <c r="B18" i="12"/>
  <c r="C17" i="12"/>
  <c r="B17" i="12"/>
  <c r="C16" i="12"/>
  <c r="B16" i="12"/>
  <c r="C15" i="12"/>
  <c r="B15" i="12"/>
  <c r="C14" i="12"/>
  <c r="B14" i="12"/>
  <c r="C13" i="12"/>
  <c r="B13" i="12"/>
  <c r="C12" i="12"/>
  <c r="B12" i="12"/>
  <c r="C11" i="12"/>
  <c r="B11" i="12"/>
  <c r="C10" i="12"/>
  <c r="B10" i="12"/>
  <c r="C9" i="12"/>
  <c r="B9" i="12"/>
  <c r="B4" i="12"/>
  <c r="B5" i="12"/>
  <c r="B6" i="12"/>
  <c r="B7" i="12"/>
  <c r="B8" i="12"/>
  <c r="C8" i="12"/>
  <c r="C7" i="12"/>
  <c r="C6" i="12"/>
  <c r="C5" i="12"/>
  <c r="C4" i="12"/>
  <c r="B4" i="11"/>
  <c r="D4" i="11" s="1"/>
  <c r="C25" i="11"/>
  <c r="B25" i="11"/>
  <c r="C24" i="11"/>
  <c r="B24" i="11"/>
  <c r="D24" i="11" s="1"/>
  <c r="C23" i="11"/>
  <c r="B23" i="11"/>
  <c r="D23" i="11" s="1"/>
  <c r="C22" i="11"/>
  <c r="B22" i="11"/>
  <c r="D22" i="11" s="1"/>
  <c r="C21" i="11"/>
  <c r="B21" i="11"/>
  <c r="C20" i="11"/>
  <c r="B20" i="11"/>
  <c r="D20" i="11" s="1"/>
  <c r="C19" i="11"/>
  <c r="B19" i="11"/>
  <c r="D19" i="11" s="1"/>
  <c r="C18" i="11"/>
  <c r="B18" i="11"/>
  <c r="C17" i="11"/>
  <c r="B17" i="11"/>
  <c r="D17" i="11" s="1"/>
  <c r="C16" i="11"/>
  <c r="B16" i="11"/>
  <c r="D16" i="11" s="1"/>
  <c r="C15" i="11"/>
  <c r="B15" i="11"/>
  <c r="D15" i="11" s="1"/>
  <c r="C14" i="11"/>
  <c r="B14" i="11"/>
  <c r="D14" i="11" s="1"/>
  <c r="C13" i="11"/>
  <c r="B13" i="11"/>
  <c r="C12" i="11"/>
  <c r="B12" i="11"/>
  <c r="D12" i="11" s="1"/>
  <c r="C11" i="11"/>
  <c r="B11" i="11"/>
  <c r="C10" i="11"/>
  <c r="B10" i="11"/>
  <c r="D10" i="11" s="1"/>
  <c r="C9" i="11"/>
  <c r="B9" i="11"/>
  <c r="C8" i="11"/>
  <c r="B8" i="11"/>
  <c r="D8" i="11" s="1"/>
  <c r="C7" i="11"/>
  <c r="C4" i="11"/>
  <c r="C5" i="11"/>
  <c r="C6" i="11"/>
  <c r="D6" i="11" s="1"/>
  <c r="B7" i="11"/>
  <c r="D7" i="11" s="1"/>
  <c r="B6" i="11"/>
  <c r="B5" i="11"/>
  <c r="D5" i="11" s="1"/>
  <c r="C5" i="8"/>
  <c r="C6" i="8"/>
  <c r="C7" i="8"/>
  <c r="C8" i="8"/>
  <c r="B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B5" i="8"/>
  <c r="B6" i="8"/>
  <c r="B7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C4" i="8"/>
  <c r="C5" i="7"/>
  <c r="C6" i="7"/>
  <c r="C7" i="7"/>
  <c r="C8" i="7"/>
  <c r="C9" i="7"/>
  <c r="C10" i="7"/>
  <c r="C11" i="7"/>
  <c r="B11" i="7"/>
  <c r="C12" i="7"/>
  <c r="C13" i="7"/>
  <c r="C14" i="7"/>
  <c r="C15" i="7"/>
  <c r="B15" i="7"/>
  <c r="C16" i="7"/>
  <c r="C17" i="7"/>
  <c r="C18" i="7"/>
  <c r="C19" i="7"/>
  <c r="B19" i="7"/>
  <c r="C20" i="7"/>
  <c r="C21" i="7"/>
  <c r="C22" i="7"/>
  <c r="C23" i="7"/>
  <c r="B23" i="7"/>
  <c r="C24" i="7"/>
  <c r="C25" i="7"/>
  <c r="B5" i="7"/>
  <c r="B6" i="7"/>
  <c r="B7" i="7"/>
  <c r="B8" i="7"/>
  <c r="B9" i="7"/>
  <c r="B10" i="7"/>
  <c r="B12" i="7"/>
  <c r="B13" i="7"/>
  <c r="B14" i="7"/>
  <c r="B16" i="7"/>
  <c r="B17" i="7"/>
  <c r="B18" i="7"/>
  <c r="B20" i="7"/>
  <c r="B21" i="7"/>
  <c r="B22" i="7"/>
  <c r="B24" i="7"/>
  <c r="B25" i="7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5" i="4"/>
  <c r="B5" i="4"/>
  <c r="J53" i="3"/>
  <c r="G53" i="3"/>
  <c r="J52" i="3"/>
  <c r="G52" i="3"/>
  <c r="J51" i="3"/>
  <c r="G51" i="3"/>
  <c r="J50" i="3"/>
  <c r="G50" i="3"/>
  <c r="J49" i="3"/>
  <c r="G49" i="3"/>
  <c r="J48" i="3"/>
  <c r="G48" i="3"/>
  <c r="J47" i="3"/>
  <c r="G47" i="3"/>
  <c r="J46" i="3"/>
  <c r="G46" i="3"/>
  <c r="J45" i="3"/>
  <c r="G45" i="3"/>
  <c r="J44" i="3"/>
  <c r="G44" i="3"/>
  <c r="J43" i="3"/>
  <c r="G43" i="3"/>
  <c r="J42" i="3"/>
  <c r="G42" i="3"/>
  <c r="J41" i="3"/>
  <c r="G41" i="3"/>
  <c r="J40" i="3"/>
  <c r="G40" i="3"/>
  <c r="J39" i="3"/>
  <c r="G39" i="3"/>
  <c r="J38" i="3"/>
  <c r="G38" i="3"/>
  <c r="J37" i="3"/>
  <c r="G37" i="3"/>
  <c r="J36" i="3"/>
  <c r="G36" i="3"/>
  <c r="J35" i="3"/>
  <c r="G35" i="3"/>
  <c r="J34" i="3"/>
  <c r="G34" i="3"/>
  <c r="J33" i="3"/>
  <c r="G33" i="3"/>
  <c r="J32" i="3"/>
  <c r="G32" i="3"/>
  <c r="G4" i="3"/>
  <c r="J4" i="3"/>
  <c r="D32" i="3"/>
  <c r="D53" i="3"/>
  <c r="J25" i="3"/>
  <c r="D25" i="3" s="1"/>
  <c r="G25" i="3"/>
  <c r="D52" i="3"/>
  <c r="J24" i="3"/>
  <c r="G24" i="3"/>
  <c r="D51" i="3"/>
  <c r="J23" i="3"/>
  <c r="G23" i="3"/>
  <c r="D50" i="3"/>
  <c r="J22" i="3"/>
  <c r="G22" i="3"/>
  <c r="D49" i="3"/>
  <c r="J21" i="3"/>
  <c r="D21" i="3" s="1"/>
  <c r="G21" i="3"/>
  <c r="D48" i="3"/>
  <c r="J20" i="3"/>
  <c r="G20" i="3"/>
  <c r="D47" i="3"/>
  <c r="J19" i="3"/>
  <c r="G19" i="3"/>
  <c r="D46" i="3"/>
  <c r="J18" i="3"/>
  <c r="G18" i="3"/>
  <c r="D45" i="3"/>
  <c r="J17" i="3"/>
  <c r="G17" i="3"/>
  <c r="D44" i="3"/>
  <c r="J16" i="3"/>
  <c r="G16" i="3"/>
  <c r="D43" i="3"/>
  <c r="J15" i="3"/>
  <c r="G15" i="3"/>
  <c r="D42" i="3"/>
  <c r="J14" i="3"/>
  <c r="G14" i="3"/>
  <c r="D41" i="3"/>
  <c r="J13" i="3"/>
  <c r="G13" i="3"/>
  <c r="D40" i="3"/>
  <c r="J12" i="3"/>
  <c r="G12" i="3"/>
  <c r="D39" i="3"/>
  <c r="J11" i="3"/>
  <c r="G11" i="3"/>
  <c r="D38" i="3"/>
  <c r="J10" i="3"/>
  <c r="G10" i="3"/>
  <c r="D37" i="3"/>
  <c r="J9" i="3"/>
  <c r="G9" i="3"/>
  <c r="D36" i="3"/>
  <c r="J8" i="3"/>
  <c r="G8" i="3"/>
  <c r="D35" i="3"/>
  <c r="J7" i="3"/>
  <c r="G7" i="3"/>
  <c r="D34" i="3"/>
  <c r="J6" i="3"/>
  <c r="G6" i="3"/>
  <c r="D33" i="3"/>
  <c r="J5" i="3"/>
  <c r="G5" i="3"/>
  <c r="D5" i="10"/>
  <c r="D12" i="9"/>
  <c r="E58" i="16"/>
  <c r="F26" i="1"/>
  <c r="C11" i="1"/>
  <c r="B11" i="1"/>
  <c r="B7" i="1"/>
  <c r="E26" i="1"/>
  <c r="B8" i="1"/>
  <c r="D6" i="12"/>
  <c r="D9" i="12"/>
  <c r="D4" i="12"/>
  <c r="D25" i="12"/>
  <c r="D21" i="12"/>
  <c r="D13" i="12"/>
  <c r="D12" i="12"/>
  <c r="D17" i="12"/>
  <c r="C26" i="12"/>
  <c r="D25" i="11"/>
  <c r="D21" i="11"/>
  <c r="D23" i="10"/>
  <c r="D15" i="10"/>
  <c r="D7" i="10"/>
  <c r="B26" i="10"/>
  <c r="D4" i="10"/>
  <c r="D19" i="10"/>
  <c r="D11" i="10"/>
  <c r="D25" i="10"/>
  <c r="D10" i="10"/>
  <c r="C26" i="10"/>
  <c r="D21" i="10"/>
  <c r="D18" i="9"/>
  <c r="D19" i="9"/>
  <c r="D5" i="9"/>
  <c r="D22" i="9"/>
  <c r="D14" i="9"/>
  <c r="D24" i="9"/>
  <c r="D16" i="9"/>
  <c r="D23" i="9"/>
  <c r="D8" i="9"/>
  <c r="D4" i="8"/>
  <c r="D12" i="8"/>
  <c r="D7" i="8"/>
  <c r="C26" i="8"/>
  <c r="D18" i="8"/>
  <c r="D19" i="8"/>
  <c r="D4" i="2"/>
  <c r="D55" i="18" l="1"/>
  <c r="D20" i="18"/>
  <c r="D10" i="18"/>
  <c r="D24" i="18"/>
  <c r="D4" i="18"/>
  <c r="D6" i="18"/>
  <c r="D9" i="18"/>
  <c r="D14" i="18"/>
  <c r="D15" i="18"/>
  <c r="D25" i="18"/>
  <c r="D21" i="18"/>
  <c r="D16" i="18"/>
  <c r="D22" i="18"/>
  <c r="D23" i="18"/>
  <c r="D11" i="18"/>
  <c r="D13" i="18"/>
  <c r="B26" i="11"/>
  <c r="C26" i="11"/>
  <c r="D9" i="11"/>
  <c r="D11" i="11"/>
  <c r="D13" i="11"/>
  <c r="D18" i="11"/>
  <c r="D26" i="18"/>
  <c r="D26" i="11"/>
  <c r="D26" i="12"/>
  <c r="G82" i="14"/>
  <c r="G54" i="14"/>
  <c r="D5" i="8"/>
  <c r="D26" i="10"/>
  <c r="D5" i="12"/>
  <c r="D22" i="2"/>
  <c r="D25" i="14"/>
  <c r="D9" i="14"/>
  <c r="D5" i="14"/>
  <c r="D54" i="14"/>
  <c r="D26" i="14" s="1"/>
  <c r="D26" i="8"/>
  <c r="B26" i="18"/>
  <c r="D4" i="9"/>
  <c r="D26" i="9"/>
  <c r="D20" i="3"/>
  <c r="D22" i="14"/>
  <c r="D18" i="14"/>
  <c r="D16" i="14"/>
  <c r="D82" i="14"/>
  <c r="J54" i="14"/>
  <c r="J26" i="14"/>
  <c r="D17" i="14"/>
  <c r="D13" i="14"/>
  <c r="C26" i="14"/>
  <c r="D14" i="14"/>
  <c r="D24" i="14"/>
  <c r="D20" i="14"/>
  <c r="D12" i="14"/>
  <c r="D8" i="14"/>
  <c r="D6" i="14"/>
  <c r="D10" i="14"/>
  <c r="D21" i="14"/>
  <c r="D23" i="14"/>
  <c r="D15" i="14"/>
  <c r="D7" i="14"/>
  <c r="B26" i="14"/>
  <c r="D4" i="14"/>
  <c r="D19" i="14"/>
  <c r="D11" i="14"/>
  <c r="G54" i="7"/>
  <c r="D9" i="7"/>
  <c r="D54" i="7"/>
  <c r="D21" i="7"/>
  <c r="D7" i="7"/>
  <c r="D15" i="7"/>
  <c r="D17" i="7"/>
  <c r="J26" i="7"/>
  <c r="D4" i="7"/>
  <c r="D25" i="7"/>
  <c r="D24" i="7"/>
  <c r="D19" i="7"/>
  <c r="D5" i="7"/>
  <c r="C26" i="7"/>
  <c r="D11" i="7"/>
  <c r="D10" i="7"/>
  <c r="D23" i="7"/>
  <c r="D13" i="7"/>
  <c r="D14" i="7"/>
  <c r="D22" i="7"/>
  <c r="D16" i="7"/>
  <c r="D8" i="7"/>
  <c r="D18" i="7"/>
  <c r="B26" i="7"/>
  <c r="G26" i="7"/>
  <c r="J82" i="6"/>
  <c r="G82" i="6"/>
  <c r="D19" i="6"/>
  <c r="D82" i="6"/>
  <c r="D7" i="6"/>
  <c r="D9" i="6"/>
  <c r="J54" i="6"/>
  <c r="G54" i="6"/>
  <c r="D54" i="6"/>
  <c r="D25" i="6"/>
  <c r="D21" i="6"/>
  <c r="D17" i="6"/>
  <c r="D13" i="6"/>
  <c r="D23" i="6"/>
  <c r="D15" i="6"/>
  <c r="D11" i="6"/>
  <c r="D24" i="6"/>
  <c r="D20" i="6"/>
  <c r="D16" i="6"/>
  <c r="D12" i="6"/>
  <c r="D8" i="6"/>
  <c r="D4" i="6"/>
  <c r="C26" i="6"/>
  <c r="D22" i="6"/>
  <c r="D18" i="6"/>
  <c r="D14" i="6"/>
  <c r="D10" i="6"/>
  <c r="D6" i="6"/>
  <c r="J26" i="6"/>
  <c r="D5" i="6"/>
  <c r="B26" i="6"/>
  <c r="G26" i="6"/>
  <c r="J82" i="5"/>
  <c r="G82" i="5"/>
  <c r="D82" i="5"/>
  <c r="D23" i="5"/>
  <c r="J54" i="5"/>
  <c r="D20" i="5"/>
  <c r="D12" i="5"/>
  <c r="D4" i="5"/>
  <c r="G54" i="5"/>
  <c r="D24" i="5"/>
  <c r="D16" i="5"/>
  <c r="D8" i="5"/>
  <c r="D54" i="5"/>
  <c r="J26" i="5"/>
  <c r="D19" i="5"/>
  <c r="D15" i="5"/>
  <c r="D11" i="5"/>
  <c r="D7" i="5"/>
  <c r="D22" i="5"/>
  <c r="D18" i="5"/>
  <c r="D14" i="5"/>
  <c r="D10" i="5"/>
  <c r="D25" i="5"/>
  <c r="D21" i="5"/>
  <c r="D17" i="5"/>
  <c r="D13" i="5"/>
  <c r="D9" i="5"/>
  <c r="D5" i="5"/>
  <c r="B26" i="5"/>
  <c r="G26" i="5"/>
  <c r="D6" i="5"/>
  <c r="C26" i="5"/>
  <c r="J82" i="4"/>
  <c r="G82" i="4"/>
  <c r="D4" i="4"/>
  <c r="D82" i="4"/>
  <c r="J54" i="4"/>
  <c r="G54" i="4"/>
  <c r="D23" i="4"/>
  <c r="D6" i="4"/>
  <c r="D20" i="4"/>
  <c r="D24" i="4"/>
  <c r="D54" i="4"/>
  <c r="J26" i="4"/>
  <c r="D5" i="4"/>
  <c r="D7" i="4"/>
  <c r="D9" i="4"/>
  <c r="D11" i="4"/>
  <c r="D13" i="4"/>
  <c r="D19" i="4"/>
  <c r="D21" i="4"/>
  <c r="D25" i="4"/>
  <c r="D12" i="4"/>
  <c r="D22" i="4"/>
  <c r="C26" i="4"/>
  <c r="B26" i="4"/>
  <c r="D8" i="4"/>
  <c r="D10" i="4"/>
  <c r="D15" i="4"/>
  <c r="D14" i="4"/>
  <c r="D18" i="4"/>
  <c r="D16" i="4"/>
  <c r="D17" i="4"/>
  <c r="G26" i="4"/>
  <c r="J54" i="3"/>
  <c r="D9" i="3"/>
  <c r="G54" i="3"/>
  <c r="D4" i="3"/>
  <c r="D11" i="3"/>
  <c r="D54" i="3"/>
  <c r="D15" i="3"/>
  <c r="D19" i="3"/>
  <c r="D24" i="3"/>
  <c r="J26" i="3"/>
  <c r="D13" i="3"/>
  <c r="D17" i="3"/>
  <c r="D22" i="3"/>
  <c r="C26" i="3"/>
  <c r="D6" i="3"/>
  <c r="D5" i="3"/>
  <c r="D10" i="3"/>
  <c r="D14" i="3"/>
  <c r="D18" i="3"/>
  <c r="D23" i="3"/>
  <c r="B26" i="3"/>
  <c r="D7" i="3"/>
  <c r="D8" i="3"/>
  <c r="D12" i="3"/>
  <c r="D16" i="3"/>
  <c r="G26" i="3"/>
  <c r="C26" i="2"/>
  <c r="J54" i="2"/>
  <c r="G54" i="2"/>
  <c r="D14" i="2"/>
  <c r="D6" i="2"/>
  <c r="D16" i="2"/>
  <c r="D12" i="2"/>
  <c r="D54" i="2"/>
  <c r="D23" i="2"/>
  <c r="D19" i="2"/>
  <c r="D15" i="2"/>
  <c r="D11" i="2"/>
  <c r="D7" i="2"/>
  <c r="D18" i="2"/>
  <c r="D10" i="2"/>
  <c r="J26" i="2"/>
  <c r="D25" i="2"/>
  <c r="D21" i="2"/>
  <c r="D17" i="2"/>
  <c r="D13" i="2"/>
  <c r="D9" i="2"/>
  <c r="D5" i="2"/>
  <c r="B26" i="2"/>
  <c r="D24" i="2"/>
  <c r="D20" i="2"/>
  <c r="D8" i="2"/>
  <c r="G26" i="2"/>
  <c r="J82" i="1"/>
  <c r="G82" i="1"/>
  <c r="D82" i="1"/>
  <c r="D22" i="1"/>
  <c r="D17" i="1"/>
  <c r="D16" i="1"/>
  <c r="D15" i="1"/>
  <c r="D13" i="1"/>
  <c r="D11" i="1"/>
  <c r="D6" i="1"/>
  <c r="D5" i="1"/>
  <c r="J54" i="1"/>
  <c r="D10" i="1"/>
  <c r="D8" i="1"/>
  <c r="D9" i="1"/>
  <c r="D7" i="1"/>
  <c r="G54" i="1"/>
  <c r="D54" i="1"/>
  <c r="B26" i="1"/>
  <c r="D4" i="1"/>
  <c r="D25" i="1"/>
  <c r="D23" i="1"/>
  <c r="D21" i="1"/>
  <c r="D19" i="1"/>
  <c r="D14" i="1"/>
  <c r="D24" i="1"/>
  <c r="D20" i="1"/>
  <c r="D18" i="1"/>
  <c r="D12" i="1"/>
  <c r="C26" i="1"/>
  <c r="J26" i="1"/>
  <c r="D26" i="7" l="1"/>
  <c r="D26" i="6"/>
  <c r="D26" i="5"/>
  <c r="D26" i="4"/>
  <c r="D26" i="3"/>
  <c r="D26" i="2"/>
  <c r="D26" i="1"/>
</calcChain>
</file>

<file path=xl/sharedStrings.xml><?xml version="1.0" encoding="utf-8"?>
<sst xmlns="http://schemas.openxmlformats.org/spreadsheetml/2006/main" count="1679" uniqueCount="261">
  <si>
    <t>กลุ่มอายุ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</si>
  <si>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</si>
  <si>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</si>
  <si>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</si>
  <si>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</si>
  <si>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</si>
  <si>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</si>
  <si>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</si>
  <si>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</si>
  <si>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</si>
  <si>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</si>
  <si>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</si>
  <si>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</si>
  <si>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</si>
  <si>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</si>
  <si>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</si>
  <si>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</si>
  <si>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</si>
  <si>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</si>
  <si>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</si>
  <si>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</si>
  <si>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</si>
  <si>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TOTAL</t>
  </si>
  <si>
    <t>เชียงราย</t>
  </si>
  <si>
    <t>ชาย</t>
  </si>
  <si>
    <t>หญิง</t>
  </si>
  <si>
    <t>รวม</t>
  </si>
  <si>
    <t>น่าน</t>
  </si>
  <si>
    <t>พะเยา</t>
  </si>
  <si>
    <t>แพร่</t>
  </si>
  <si>
    <t>เชียงใหม่</t>
  </si>
  <si>
    <t>แม่ฮ่องสอน</t>
  </si>
  <si>
    <t>ลำปาง</t>
  </si>
  <si>
    <t>ลำพูน</t>
  </si>
  <si>
    <t>รวมเขต  10</t>
  </si>
  <si>
    <t>รวมเขต  1</t>
  </si>
  <si>
    <t>ตาก</t>
  </si>
  <si>
    <t>พิษณุโลก</t>
  </si>
  <si>
    <t>เพชรบูรณ์</t>
  </si>
  <si>
    <t>สุโขทัย</t>
  </si>
  <si>
    <t>อุตรดิตถ์</t>
  </si>
  <si>
    <t>ชัยนาท</t>
  </si>
  <si>
    <t>กำแพงเพชร</t>
  </si>
  <si>
    <t>พิจิตร</t>
  </si>
  <si>
    <t>นครสวรรค์</t>
  </si>
  <si>
    <t>อุทัยธานี</t>
  </si>
  <si>
    <t>รวมเขต  3</t>
  </si>
  <si>
    <t>รวมเขต  2</t>
  </si>
  <si>
    <t>นนทบุรี</t>
  </si>
  <si>
    <t>ปทุมธานี</t>
  </si>
  <si>
    <t>พระนครศรีอยุธยา</t>
  </si>
  <si>
    <t>สระบุรี</t>
  </si>
  <si>
    <t>ลพบุรี</t>
  </si>
  <si>
    <t>สิงห์บุรี</t>
  </si>
  <si>
    <t>อ่างทอง</t>
  </si>
  <si>
    <t>นครนายก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</si>
  <si>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</si>
  <si>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</si>
  <si>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</si>
  <si>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</si>
  <si>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</si>
  <si>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</si>
  <si>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สมุทรสงคราม</t>
  </si>
  <si>
    <t>สมุทรสาคร</t>
  </si>
  <si>
    <t>รวมเขต  5</t>
  </si>
  <si>
    <t>รวมเขต  4</t>
  </si>
  <si>
    <t>ฉะเชิงเทรา</t>
  </si>
  <si>
    <t>ปราจีนบุรี</t>
  </si>
  <si>
    <t>สระแก้ว</t>
  </si>
  <si>
    <t>สมุทรปราการ</t>
  </si>
  <si>
    <t>จันทบุรี</t>
  </si>
  <si>
    <t>ชลบุรี</t>
  </si>
  <si>
    <t>ตราด</t>
  </si>
  <si>
    <t>ระยอง</t>
  </si>
  <si>
    <t>รวมเขต  6</t>
  </si>
  <si>
    <t>รวมเขต  7</t>
  </si>
  <si>
    <t>กาฬสินธ์</t>
  </si>
  <si>
    <t>ขอนแก่น</t>
  </si>
  <si>
    <t>มหาสารคาม</t>
  </si>
  <si>
    <t>ร้อยเอ็ด</t>
  </si>
  <si>
    <t>บึงกาฬ</t>
  </si>
  <si>
    <t>เลย</t>
  </si>
  <si>
    <t>หนองคาย</t>
  </si>
  <si>
    <t>หนองบัวลำภู</t>
  </si>
  <si>
    <t>อุดรธานี</t>
  </si>
  <si>
    <t>นครพนม</t>
  </si>
  <si>
    <t>สกลนคร</t>
  </si>
  <si>
    <t>รวมเขต  9</t>
  </si>
  <si>
    <t>รวมเขต  8</t>
  </si>
  <si>
    <t>ชัยภูมิ</t>
  </si>
  <si>
    <t>นครราชสีมา</t>
  </si>
  <si>
    <t>บุรีรัมย์</t>
  </si>
  <si>
    <t>สุรินทร์</t>
  </si>
  <si>
    <t>มุกดาหาร</t>
  </si>
  <si>
    <t>ยโสธร</t>
  </si>
  <si>
    <t>ศรีสะเกษ</t>
  </si>
  <si>
    <t>อุบลราชธานี</t>
  </si>
  <si>
    <t>อำนาจเจริญ</t>
  </si>
  <si>
    <t>รวมเขต  11</t>
  </si>
  <si>
    <t>ชุมพร</t>
  </si>
  <si>
    <t>นครศรีธรรมราช</t>
  </si>
  <si>
    <t>สุราษฎร์ธานี</t>
  </si>
  <si>
    <t>กระบี่</t>
  </si>
  <si>
    <t>พังงา</t>
  </si>
  <si>
    <t>ภูเก็ต</t>
  </si>
  <si>
    <t>ระนอง</t>
  </si>
  <si>
    <t>รวมเขต  12</t>
  </si>
  <si>
    <t>พัทลุง</t>
  </si>
  <si>
    <t>ตรัง</t>
  </si>
  <si>
    <t>นราธิวาส</t>
  </si>
  <si>
    <t>ปัตตานี</t>
  </si>
  <si>
    <t>ยะลา</t>
  </si>
  <si>
    <t>สงขลา</t>
  </si>
  <si>
    <t>สตูล</t>
  </si>
  <si>
    <t>กรุงเทพ ฯ</t>
  </si>
  <si>
    <t>รวมเขต 1</t>
  </si>
  <si>
    <t>รวมเขต 6</t>
  </si>
  <si>
    <t>กทม</t>
  </si>
  <si>
    <t>ทั้งประเทศ</t>
  </si>
  <si>
    <t>ลำดับ</t>
  </si>
  <si>
    <t>ที่</t>
  </si>
  <si>
    <t>กรุงเทพมหานคร</t>
  </si>
  <si>
    <t>จังหวัดกระบี่</t>
  </si>
  <si>
    <t>จังหวัดกาญจนบุรี</t>
  </si>
  <si>
    <t>จังหวัดกาฬสินธุ์</t>
  </si>
  <si>
    <t>จังหวัดกำแพงเพชร</t>
  </si>
  <si>
    <t>จังหวัดขอนแก่น</t>
  </si>
  <si>
    <t>จังหวัดจันทบุรี</t>
  </si>
  <si>
    <t>จังหวัดฉะเชิงเทรา</t>
  </si>
  <si>
    <t>จังหวัดชลบุรี</t>
  </si>
  <si>
    <t>จังหวัดชัยนาท</t>
  </si>
  <si>
    <t>จังหวัดชัยภูมิ</t>
  </si>
  <si>
    <t>จังหวัดชุมพร</t>
  </si>
  <si>
    <t>จังหวัดเชียงราย</t>
  </si>
  <si>
    <t>จังหวัดเชียงใหม่</t>
  </si>
  <si>
    <t>จังหวัดตรัง</t>
  </si>
  <si>
    <t>จังหวัดตราด</t>
  </si>
  <si>
    <t>จังหวัดตาก</t>
  </si>
  <si>
    <t>จังหวัดนครนายก</t>
  </si>
  <si>
    <t>จังหวัดนครปฐม</t>
  </si>
  <si>
    <t>จังหวัดนครพนม</t>
  </si>
  <si>
    <t>จังหวัดนครราชสีมา</t>
  </si>
  <si>
    <t>จังหวัดนครศรีธรรมราช</t>
  </si>
  <si>
    <t>จังหวัดนครสวรรค์</t>
  </si>
  <si>
    <t>จังหวัดนนทบุรี</t>
  </si>
  <si>
    <t>จังหวัดนราธิวาส</t>
  </si>
  <si>
    <t>จังหวัดน่าน</t>
  </si>
  <si>
    <t>จังหวัดบึงกาฬ</t>
  </si>
  <si>
    <t>จังหวัดบุรีรัมย์</t>
  </si>
  <si>
    <t>จังหวัดปทุมธานี</t>
  </si>
  <si>
    <t>จังหวัดประจวบคีรีขันธ์</t>
  </si>
  <si>
    <t>จังหวัดปราจีนบุรี</t>
  </si>
  <si>
    <t>จังหวัดปัตตานี</t>
  </si>
  <si>
    <t>จังหวัดพระนครศรีอยุธยา</t>
  </si>
  <si>
    <t>จังหวัดพะเยา</t>
  </si>
  <si>
    <t>จังหวัดพังงา</t>
  </si>
  <si>
    <t>จังหวัดพัทลุง</t>
  </si>
  <si>
    <t>จังหวัดพิจิตร</t>
  </si>
  <si>
    <t>จังหวัดพิษณุโลก</t>
  </si>
  <si>
    <t>จังหวัดเพชรบุรี</t>
  </si>
  <si>
    <t>จังหวัดเพชรบูรณ์</t>
  </si>
  <si>
    <t>จังหวัดแพร่</t>
  </si>
  <si>
    <t>จังหวัดภูเก็ต</t>
  </si>
  <si>
    <t>จังหวัดมหาสารคาม</t>
  </si>
  <si>
    <t>จังหวัดมุกดาหาร</t>
  </si>
  <si>
    <t>จังหวัดแม่ฮ่องสอน</t>
  </si>
  <si>
    <t>จังหวัดยโสธร</t>
  </si>
  <si>
    <t>จังหวัดยะลา</t>
  </si>
  <si>
    <t>จังหวัดร้อยเอ็ด</t>
  </si>
  <si>
    <t>จังหวัดระนอง</t>
  </si>
  <si>
    <t>จังหวัดระยอง</t>
  </si>
  <si>
    <t>จังหวัดราชบุรี</t>
  </si>
  <si>
    <t>จังหวัดลพบุรี</t>
  </si>
  <si>
    <t>จังหวัดลำปาง</t>
  </si>
  <si>
    <t>จังหวัดลำพูน</t>
  </si>
  <si>
    <t>จังหวัดเลย</t>
  </si>
  <si>
    <t>จังหวัดศรีสะเกษ</t>
  </si>
  <si>
    <t>จังหวัดสกลนคร</t>
  </si>
  <si>
    <t>จังหวัดสงขลา</t>
  </si>
  <si>
    <t>จังหวัดสตูล</t>
  </si>
  <si>
    <t>จังหวัดสมุทรปราการ</t>
  </si>
  <si>
    <t>จังหวัดสมุทรสงคราม</t>
  </si>
  <si>
    <t>จังหวัดสมุทรสาคร</t>
  </si>
  <si>
    <t>จังหวัดสระแก้ว</t>
  </si>
  <si>
    <t>จังหวัดสระบุรี</t>
  </si>
  <si>
    <t>จังหวัดสิงห์บุรี</t>
  </si>
  <si>
    <t>จังหวัดสุโขทัย</t>
  </si>
  <si>
    <t>จังหวัดสุพรรณบุรี</t>
  </si>
  <si>
    <t>จังหวัดสุราษฎร์ธานี</t>
  </si>
  <si>
    <t>จังหวัดสุรินทร์</t>
  </si>
  <si>
    <t>จังหวัดหนองคาย</t>
  </si>
  <si>
    <t>จังหวัดหนองบัวลำภู</t>
  </si>
  <si>
    <t>จังหวัดอ่างทอง</t>
  </si>
  <si>
    <t>จังหวัดอำนาจเจริญ</t>
  </si>
  <si>
    <t>จังหวัดอุดรธานี</t>
  </si>
  <si>
    <t>จังหวัดอุตรดิตถ์</t>
  </si>
  <si>
    <t>จังหวัดอุทัยธานี</t>
  </si>
  <si>
    <t>จังหวัดอุบลราชธานี</t>
  </si>
  <si>
    <t>จังหวัด</t>
  </si>
  <si>
    <t>กาฬสินธุ์</t>
  </si>
  <si>
    <t>ภาค</t>
  </si>
  <si>
    <t>รวมเหนือ</t>
  </si>
  <si>
    <t>รวมใต้</t>
  </si>
  <si>
    <t>รวมกลาง (ไม่รวมกรุงเทพฯ)</t>
  </si>
  <si>
    <t>รวมภาคเหนือ</t>
  </si>
  <si>
    <t>รวมภาคตะวันออกเฉียงเหนือ</t>
  </si>
  <si>
    <t>รวมภาคใต้</t>
  </si>
  <si>
    <t xml:space="preserve"> </t>
  </si>
  <si>
    <t>รวมทั้งประเทศ</t>
  </si>
  <si>
    <t>ลำดับที่</t>
  </si>
  <si>
    <t>รวมตะวันออกเฉียงเหนือ</t>
  </si>
  <si>
    <t>รวมภาคกลาง (รวม กทม.)</t>
  </si>
  <si>
    <t>,</t>
  </si>
  <si>
    <t>รวบรวมและวิเคราะห์โดย : กลุ่มข้อมูลข่าวสารสุขภาพ   กองยุทธศาสตร์และแผนงาน</t>
  </si>
  <si>
    <t>รวบรวมและวิเคราะห์โดย :  กลุ่มข้อมูลข่าวสารสุขภาพ   กองยุทธศาสตร์และแผนงาน</t>
  </si>
  <si>
    <t>รวบรวมและวิเคราะห์โดย : กลุ่มข้อมูลข่าวสารสุขภาพ  กองยุทธศาสตร์และแผนงาน</t>
  </si>
  <si>
    <t>รวบรวมและวิเคราะห์โดย : กลุ่มข้อมูลข่าวสารสุขภาพ กองยุทธศาสตร์และแผนงาน</t>
  </si>
  <si>
    <t xml:space="preserve">รวบรวมและวิเคราะห์โดย :  กลุ่มข้อมูลข่าวสารสุขภาพ   กองยุทธศาสตร์และแผนงาน </t>
  </si>
  <si>
    <t xml:space="preserve">รวบรวมและวิเคราะห์โดย : กลุ่มข้อมูลข่าวสารสุขภาพ   กองยุทธศาสตร์และแผนงาน </t>
  </si>
  <si>
    <t xml:space="preserve">รวบรวมและวิเคราะห์โดย : กลุ่มข้อมูลข่าวสารสุขภาพ  กองยุทธศาสตร์และแผนงาน </t>
  </si>
  <si>
    <t xml:space="preserve">รวบรวมและวิเคราะห์โดย :  กลุ่มข้อมูลข่าวสารสุขภาพ  กองยุทธศาสตร์และแผนงาน  </t>
  </si>
  <si>
    <t xml:space="preserve">รวบรวมและวิเคราะห์โดย :  กลุ่มข้อมูลข่าวสารสุขภาพ  กองยุทธศาสตร์และแผนงาน </t>
  </si>
  <si>
    <t>ตาราง 1 จำนวนประชากรกลางปี 2562 จำแนกรายภาค</t>
  </si>
  <si>
    <t>ที่มา : สำนักบริหารการทะเบียน กรมการปกครอง (ประชากรประกาศ ณ วันที่ 31 ธันวาคม 2561 และ 31 ธันวาคม 2562)</t>
  </si>
  <si>
    <t>ตาราง 2 จำนวนประชากรกลางปี 2562 จำแนกรายจังหวัด ภาคเหนือ</t>
  </si>
  <si>
    <t>ตาราง 3 จำนวนประชากรกลางปี 2562 จำแนกรายจังหวัด ภาคตะวันออกเฉียงเหนือ</t>
  </si>
  <si>
    <t>ตาราง 4 จำนวนประชากรกลางปี 2562 จำแนกรายจังหวัด ภาคกลาง</t>
  </si>
  <si>
    <t>ตาราง 5 จำนวนประชากรกลางปี 2562 จำแนกรายจังหวัด ภาคใต้</t>
  </si>
  <si>
    <t xml:space="preserve">ตาราง 6 จำนวนประชากรกลางปี 2562 จำแนกรายจังหวัด </t>
  </si>
  <si>
    <t>ประชากรกลางปี 2562</t>
  </si>
  <si>
    <t>ตาราง 6 จำนวนประชากรกลางปี 2562 จำแนกรายจังหวัด  (ต่อ)</t>
  </si>
  <si>
    <t>ตาราง 7 จำนวนประชากรกลางปี 2562 จำแนกตามกลุ่มอายุ รายภาค</t>
  </si>
  <si>
    <t>ตาราง 7 จำนวนประชากรกลางปี 2562 จำแนกตามกลุ่มอายุ รายภาค (ต่อ)</t>
  </si>
  <si>
    <t xml:space="preserve">ตาราง 8 จำนวนประชากรกลางปี 2562 จำแนกตามกลุ่มอายุ รายเขตพื้นที่เครือข่ายบริการ </t>
  </si>
  <si>
    <t>ตาราง 8 จำนวนประชากรกลางปี 2562 จำแนกตามกลุ่มอายุ รายเขตพื้นที่เครือข่ายบริการ (ต่อ)</t>
  </si>
  <si>
    <t>ตาราง 9 จำนวนประชากรกลางปี 2562 จำแนกตามกลุ่มอายุ รายจังหวัดเขตพื้นที่เครือข่ายบริการที่ 1</t>
  </si>
  <si>
    <t>ตาราง 9 จำนวนประชากรกลางปี 2562 จำแนกตามกลุ่มอายุ รายจังหวัดเขตพื้นที่เครือข่ายบริการที่ 1 (ต่อ)</t>
  </si>
  <si>
    <t>ตาราง 10 จำนวนประชากรกลางปี 2562 จำแนกตามกลุ่มอายุ รายจังหวัดเขตพื้นที่เครือข่ายบริการที่ 2</t>
  </si>
  <si>
    <t>ตาราง 10 จำนวนประชากรกลางปี 2562 จำแนกตามกลุ่มอายุ รายจังหวัดเขตพื้นที่เครือข่ายบริการที่ 2 (ต่อ)</t>
  </si>
  <si>
    <t>ตาราง 11 จำนวนประชากรกลางปี 2562 จำแนกตามกลุ่มอายุ รายจังหวัดเขตพื้นที่เครือข่ายบริการที่ 3</t>
  </si>
  <si>
    <t>ตาราง 11 จำนวนประชากรกลางปี 2562 จำแนกตามกลุ่มอายุ รายจังหวัดเขตพื้นที่เครือข่ายบริการที่ 3 (ต่อ)</t>
  </si>
  <si>
    <t>ตาราง 12 จำนวนประชากรกลางปี 2562 จำแนกตามกลุ่มอายุ รายจังหวัดเขตพื้นที่เครือข่ายบริการที่ 4</t>
  </si>
  <si>
    <t>ตาราง 12 จำนวนประชากรกลางปี 2562 จำแนกตามกลุ่มอายุ รายจังหวัดเขตพื้นที่เครือข่ายบริการที่ 4 (ต่อ)</t>
  </si>
  <si>
    <t>ตาราง 13 จำนวนประชากรกลางปี 2562 จำแนกตามกลุ่มอายุ รายจังหวัดเขตพื้นที่เครือข่ายบริการที่ 5</t>
  </si>
  <si>
    <t>ตาราง 13 จำนวนประชากรกลางปี 2562 จำแนกตามกลุ่มอายุ รายจังหวัดเขตพื้นที่เครือข่ายบริการที่ 5 (ต่อ)</t>
  </si>
  <si>
    <t>ตาราง 14 จำนวนประชากรกลางปี 2562 จำแนกตามกลุ่มอายุ รายจังหวัดเขตพื้นที่เครือข่ายบริการที่ 6</t>
  </si>
  <si>
    <t>ตาราง 14 จำนวนประชากรกลางปี 2562 จำแนกตามกลุ่มอายุ รายจังหวัดเขตพื้นที่เครือข่ายบริการที่ 6 (ต่อ)</t>
  </si>
  <si>
    <t>ตาราง 15 จำนวนประชากรกลางปี 2562 จำแนกตามกลุ่มอายุ รายจังหวัดเขตพื้นที่เครือข่ายบริการที่ 7</t>
  </si>
  <si>
    <t>ตาราง 15 จำนวนประชากรกลางปี 2562 จำแนกตามกลุ่มอายุ รายจังหวัดเขตพื้นที่เครือข่ายบริการที่ 7 (ต่อ)</t>
  </si>
  <si>
    <t>ตาราง 16 จำนวนประชากรกลางปี 2562 จำแนกตามกลุ่มอายุ รายจังหวัดเขตพื้นที่เครือข่ายบริการที่ 8</t>
  </si>
  <si>
    <t>ตาราง 16 จำนวนประชากรกลางปี 2562 จำแนกตามกลุ่มอายุ รายจังหวัดเขตพื้นที่เครือข่ายบริการที่ 8 (ต่อ)</t>
  </si>
  <si>
    <t>ตารางที่ 16 จำนวนประชากรกลางปี 2562 จำแนกตามกลุ่มอายุ รายจังหวัดเขตพื้นที่เครือข่ายบริการที่ 8 (ต่อ)</t>
  </si>
  <si>
    <t>ตาราง 17 จำนวนประชากรกลางปี 2562 จำแนกตามกลุ่มอายุ รายจังหวัดเขตพื้นที่เครือข่ายบริการที่ 9</t>
  </si>
  <si>
    <t>ตาราง 17 จำนวนประชากรกลางปี 2562 จำแนกตามกลุ่มอายุ รายจังหวัดเขตพื้นที่เครือข่ายบริการที่ 9 (ต่อ)</t>
  </si>
  <si>
    <t>ตาราง 18 จำนวนประชากรกลางปี 2562 จำแนกตามกลุ่มอายุ รายจังหวัดเขตพื้นที่เครือข่ายบริการที่ 10</t>
  </si>
  <si>
    <t>ตาราง 18 จำนวนประชากรกลางปี 2562 จำแนกตามกลุ่มอายุ รายจังหวัดเขตพื้นที่เครือข่ายบริการที่ 10 (ต่อ)</t>
  </si>
  <si>
    <t>ตาราง 19 จำนวนประชากรกลางปี 2562 จำแนกตามกลุ่มอายุ รายจังหวัดเขตพื้นที่เครือข่ายบริการที่ 11</t>
  </si>
  <si>
    <t>ตาราง 19 จำนวนประชากรกลางปี 2562 จำแนกตามกลุ่มอายุ รายจังหวัดเขตพื้นที่เครือข่ายบริการที่ 11 (ต่อ)</t>
  </si>
  <si>
    <t>ตาราง 20 จำนวนประชากรกลางปี 2562 จำแนกตามกลุ่มอายุ รายจังหวัดเขตพื้นที่เครือข่ายบริการที่ 12</t>
  </si>
  <si>
    <t>ตาราง 20 จำนวนประชากรกลางปี 2562 จำแนกตามกลุ่มอายุ รายจังหวัดเขตพื้นที่เครือข่ายบริการที่ 12 (ต่อ)</t>
  </si>
  <si>
    <t>ตาราง 21 จำนวนประชากรกลางปี 2562 จำแนกตามกลุ่มอายุ เขตพื้นที่เครือข่ายบริการกรุงเทพมหานคร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</si>
</sst>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_-* #,##0_-;\-* #,##0_-;_-* &quot;-&quot;??_-;_-@_-"/>
    <numFmt numFmtId="188" formatCode="_(* #,##0_);_(* \(#,##0\);_(* &quot;-&quot;??_);_(@_)"/>
    <numFmt numFmtId="189" formatCode="0.000"/>
    <numFmt numFmtId="190" formatCode="#,##0.000"/>
    <numFmt numFmtId="191" formatCode="0.0"/>
    <numFmt numFmtId="192" formatCode="_(* #,##0.00_);_(* \(#,##0.00\);_(* &quot;-&quot;??_);_(@_)"/>
  </numFmts>
  <fonts count="20" x14ac:knownFonts="1">
    <font>
      <sz val="11"/>
      <color indexed="8"/>
      <name val="Tahoma"/>
      <family val="2"/>
      <charset val="222"/>
    </font>
    <font>
      <sz val="10"/>
      <name val="Arial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Cordia New"/>
      <family val="2"/>
      <charset val="222"/>
    </font>
    <font>
      <sz val="14"/>
      <color indexed="8"/>
      <name val="Cordia New"/>
      <family val="2"/>
    </font>
    <font>
      <b/>
      <sz val="16"/>
      <color indexed="8"/>
      <name val="Cordia New"/>
      <family val="2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sz val="16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Cordia New"/>
      <family val="2"/>
      <charset val="222"/>
    </font>
    <font>
      <b/>
      <sz val="16"/>
      <name val="Cordia New"/>
      <family val="2"/>
      <charset val="222"/>
    </font>
    <font>
      <b/>
      <sz val="14"/>
      <color indexed="8"/>
      <name val="Cordia New"/>
      <family val="2"/>
    </font>
    <font>
      <sz val="9"/>
      <name val="Cordia New"/>
      <family val="2"/>
    </font>
    <font>
      <sz val="9"/>
      <color indexed="8"/>
      <name val="Tahoma"/>
      <family val="2"/>
      <charset val="222"/>
    </font>
    <font>
      <sz val="9"/>
      <name val="Arial"/>
      <family val="2"/>
    </font>
    <font>
      <sz val="16"/>
      <name val="CordiaUPC"/>
      <family val="2"/>
      <charset val="222"/>
    </font>
    <font>
      <sz val="16"/>
      <color indexed="8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2">
    <xf numFmtId="0" fontId="0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2">
    <xf numFmtId="0" fontId="0" fillId="0" borderId="0" xfId="0"/>
    <xf numFmtId="0" fontId="3" fillId="0" borderId="1" xfId="154" applyFont="1" applyBorder="1" applyAlignment="1">
      <alignment horizontal="center"/>
    </xf>
    <xf numFmtId="0" fontId="3" fillId="0" borderId="1" xfId="154" quotePrefix="1" applyFont="1" applyBorder="1" applyAlignment="1">
      <alignment horizontal="center"/>
    </xf>
    <xf numFmtId="2" fontId="3" fillId="0" borderId="1" xfId="154" quotePrefix="1" applyNumberFormat="1" applyFont="1" applyBorder="1" applyAlignment="1">
      <alignment horizontal="center"/>
    </xf>
    <xf numFmtId="188" fontId="3" fillId="0" borderId="2" xfId="71" applyNumberFormat="1" applyFont="1" applyBorder="1"/>
    <xf numFmtId="188" fontId="3" fillId="0" borderId="3" xfId="71" applyNumberFormat="1" applyFont="1" applyBorder="1" applyAlignment="1">
      <alignment horizontal="center"/>
    </xf>
    <xf numFmtId="188" fontId="3" fillId="0" borderId="1" xfId="71" applyNumberFormat="1" applyFont="1" applyBorder="1" applyAlignment="1">
      <alignment horizontal="center"/>
    </xf>
    <xf numFmtId="188" fontId="3" fillId="0" borderId="1" xfId="71" applyNumberFormat="1" applyFont="1" applyBorder="1"/>
    <xf numFmtId="188" fontId="3" fillId="0" borderId="4" xfId="71" applyNumberFormat="1" applyFont="1" applyBorder="1"/>
    <xf numFmtId="0" fontId="5" fillId="0" borderId="0" xfId="0" applyFont="1"/>
    <xf numFmtId="188" fontId="3" fillId="0" borderId="2" xfId="82" applyNumberFormat="1" applyFont="1" applyBorder="1"/>
    <xf numFmtId="188" fontId="3" fillId="0" borderId="3" xfId="82" applyNumberFormat="1" applyFont="1" applyBorder="1" applyAlignment="1">
      <alignment horizontal="center"/>
    </xf>
    <xf numFmtId="188" fontId="3" fillId="0" borderId="1" xfId="82" applyNumberFormat="1" applyFont="1" applyBorder="1" applyAlignment="1">
      <alignment horizontal="center"/>
    </xf>
    <xf numFmtId="188" fontId="3" fillId="0" borderId="1" xfId="82" applyNumberFormat="1" applyFont="1" applyBorder="1"/>
    <xf numFmtId="188" fontId="3" fillId="0" borderId="4" xfId="82" applyNumberFormat="1" applyFont="1" applyBorder="1"/>
    <xf numFmtId="188" fontId="3" fillId="0" borderId="2" xfId="93" applyNumberFormat="1" applyFont="1" applyBorder="1"/>
    <xf numFmtId="188" fontId="3" fillId="0" borderId="3" xfId="93" applyNumberFormat="1" applyFont="1" applyBorder="1" applyAlignment="1">
      <alignment horizontal="center"/>
    </xf>
    <xf numFmtId="188" fontId="3" fillId="0" borderId="1" xfId="93" applyNumberFormat="1" applyFont="1" applyBorder="1" applyAlignment="1">
      <alignment horizontal="center"/>
    </xf>
    <xf numFmtId="188" fontId="3" fillId="0" borderId="4" xfId="93" applyNumberFormat="1" applyFont="1" applyBorder="1"/>
    <xf numFmtId="188" fontId="3" fillId="0" borderId="2" xfId="102" applyNumberFormat="1" applyFont="1" applyBorder="1"/>
    <xf numFmtId="188" fontId="3" fillId="0" borderId="3" xfId="102" applyNumberFormat="1" applyFont="1" applyBorder="1" applyAlignment="1">
      <alignment horizontal="center"/>
    </xf>
    <xf numFmtId="188" fontId="3" fillId="0" borderId="3" xfId="102" applyNumberFormat="1" applyFont="1" applyBorder="1"/>
    <xf numFmtId="188" fontId="3" fillId="0" borderId="0" xfId="102" applyNumberFormat="1" applyFont="1" applyBorder="1"/>
    <xf numFmtId="188" fontId="3" fillId="0" borderId="1" xfId="102" applyNumberFormat="1" applyFont="1" applyBorder="1" applyAlignment="1">
      <alignment horizontal="center"/>
    </xf>
    <xf numFmtId="188" fontId="3" fillId="0" borderId="1" xfId="102" applyNumberFormat="1" applyFont="1" applyBorder="1"/>
    <xf numFmtId="188" fontId="3" fillId="0" borderId="2" xfId="113" applyNumberFormat="1" applyFont="1" applyBorder="1"/>
    <xf numFmtId="188" fontId="3" fillId="0" borderId="3" xfId="113" applyNumberFormat="1" applyFont="1" applyBorder="1" applyAlignment="1">
      <alignment horizontal="center"/>
    </xf>
    <xf numFmtId="188" fontId="3" fillId="0" borderId="1" xfId="113" applyNumberFormat="1" applyFont="1" applyBorder="1" applyAlignment="1">
      <alignment horizontal="center"/>
    </xf>
    <xf numFmtId="188" fontId="3" fillId="0" borderId="2" xfId="124" applyNumberFormat="1" applyFont="1" applyBorder="1"/>
    <xf numFmtId="188" fontId="3" fillId="0" borderId="3" xfId="124" applyNumberFormat="1" applyFont="1" applyBorder="1" applyAlignment="1">
      <alignment horizontal="center"/>
    </xf>
    <xf numFmtId="188" fontId="3" fillId="0" borderId="1" xfId="124" applyNumberFormat="1" applyFont="1" applyBorder="1" applyAlignment="1">
      <alignment horizontal="center"/>
    </xf>
    <xf numFmtId="188" fontId="3" fillId="0" borderId="1" xfId="124" applyNumberFormat="1" applyFont="1" applyBorder="1"/>
    <xf numFmtId="188" fontId="3" fillId="0" borderId="4" xfId="124" applyNumberFormat="1" applyFont="1" applyBorder="1"/>
    <xf numFmtId="188" fontId="3" fillId="0" borderId="2" xfId="135" applyNumberFormat="1" applyFont="1" applyBorder="1"/>
    <xf numFmtId="188" fontId="3" fillId="0" borderId="3" xfId="135" applyNumberFormat="1" applyFont="1" applyBorder="1" applyAlignment="1">
      <alignment horizontal="center"/>
    </xf>
    <xf numFmtId="188" fontId="3" fillId="0" borderId="0" xfId="135" applyNumberFormat="1" applyFont="1" applyBorder="1"/>
    <xf numFmtId="188" fontId="3" fillId="0" borderId="1" xfId="135" applyNumberFormat="1" applyFont="1" applyBorder="1" applyAlignment="1">
      <alignment horizontal="center"/>
    </xf>
    <xf numFmtId="188" fontId="3" fillId="0" borderId="1" xfId="135" applyNumberFormat="1" applyFont="1" applyBorder="1"/>
    <xf numFmtId="188" fontId="3" fillId="0" borderId="4" xfId="135" applyNumberFormat="1" applyFont="1" applyBorder="1"/>
    <xf numFmtId="188" fontId="3" fillId="0" borderId="2" xfId="2" applyNumberFormat="1" applyFont="1" applyBorder="1"/>
    <xf numFmtId="188" fontId="3" fillId="0" borderId="3" xfId="2" applyNumberFormat="1" applyFont="1" applyBorder="1" applyAlignment="1">
      <alignment horizontal="center"/>
    </xf>
    <xf numFmtId="188" fontId="3" fillId="0" borderId="1" xfId="2" applyNumberFormat="1" applyFont="1" applyBorder="1" applyAlignment="1">
      <alignment horizontal="center"/>
    </xf>
    <xf numFmtId="188" fontId="3" fillId="0" borderId="2" xfId="13" applyNumberFormat="1" applyFont="1" applyBorder="1"/>
    <xf numFmtId="188" fontId="3" fillId="0" borderId="3" xfId="13" applyNumberFormat="1" applyFont="1" applyBorder="1" applyAlignment="1">
      <alignment horizontal="center"/>
    </xf>
    <xf numFmtId="188" fontId="3" fillId="0" borderId="0" xfId="13" applyNumberFormat="1" applyFont="1" applyBorder="1" applyAlignment="1">
      <alignment horizontal="center"/>
    </xf>
    <xf numFmtId="188" fontId="3" fillId="0" borderId="0" xfId="13" applyNumberFormat="1" applyFont="1" applyBorder="1"/>
    <xf numFmtId="188" fontId="3" fillId="0" borderId="1" xfId="13" applyNumberFormat="1" applyFont="1" applyBorder="1" applyAlignment="1">
      <alignment horizontal="center"/>
    </xf>
    <xf numFmtId="188" fontId="3" fillId="0" borderId="1" xfId="13" applyNumberFormat="1" applyFont="1" applyBorder="1"/>
    <xf numFmtId="188" fontId="3" fillId="0" borderId="4" xfId="13" applyNumberFormat="1" applyFont="1" applyBorder="1"/>
    <xf numFmtId="0" fontId="6" fillId="0" borderId="0" xfId="0" applyFont="1"/>
    <xf numFmtId="188" fontId="3" fillId="0" borderId="3" xfId="24" applyNumberFormat="1" applyFont="1" applyBorder="1" applyAlignment="1">
      <alignment horizontal="center"/>
    </xf>
    <xf numFmtId="188" fontId="3" fillId="0" borderId="3" xfId="45" applyNumberFormat="1" applyFont="1" applyBorder="1" applyAlignment="1">
      <alignment horizontal="center"/>
    </xf>
    <xf numFmtId="188" fontId="3" fillId="0" borderId="3" xfId="57" applyNumberFormat="1" applyFont="1" applyBorder="1" applyAlignment="1">
      <alignment horizontal="center"/>
    </xf>
    <xf numFmtId="188" fontId="3" fillId="0" borderId="3" xfId="59" applyNumberFormat="1" applyFont="1" applyBorder="1" applyAlignment="1">
      <alignment horizontal="center"/>
    </xf>
    <xf numFmtId="188" fontId="3" fillId="0" borderId="3" xfId="61" applyNumberFormat="1" applyFont="1" applyBorder="1" applyAlignment="1">
      <alignment horizontal="center"/>
    </xf>
    <xf numFmtId="188" fontId="3" fillId="0" borderId="3" xfId="63" applyNumberFormat="1" applyFont="1" applyBorder="1" applyAlignment="1">
      <alignment horizontal="center"/>
    </xf>
    <xf numFmtId="188" fontId="3" fillId="0" borderId="3" xfId="65" applyNumberFormat="1" applyFont="1" applyBorder="1" applyAlignment="1">
      <alignment horizontal="center"/>
    </xf>
    <xf numFmtId="188" fontId="3" fillId="0" borderId="3" xfId="67" applyNumberFormat="1" applyFont="1" applyBorder="1" applyAlignment="1">
      <alignment horizontal="center"/>
    </xf>
    <xf numFmtId="188" fontId="3" fillId="0" borderId="3" xfId="69" applyNumberFormat="1" applyFont="1" applyBorder="1" applyAlignment="1">
      <alignment horizontal="center"/>
    </xf>
    <xf numFmtId="188" fontId="3" fillId="0" borderId="3" xfId="72" applyNumberFormat="1" applyFont="1" applyBorder="1" applyAlignment="1">
      <alignment horizontal="center"/>
    </xf>
    <xf numFmtId="188" fontId="3" fillId="0" borderId="3" xfId="74" applyNumberFormat="1" applyFont="1" applyBorder="1" applyAlignment="1">
      <alignment horizontal="center"/>
    </xf>
    <xf numFmtId="188" fontId="4" fillId="0" borderId="3" xfId="76" applyNumberFormat="1" applyFont="1" applyBorder="1" applyAlignment="1">
      <alignment horizontal="center"/>
    </xf>
    <xf numFmtId="188" fontId="4" fillId="0" borderId="3" xfId="78" applyNumberFormat="1" applyFont="1" applyBorder="1" applyAlignment="1">
      <alignment horizontal="center"/>
    </xf>
    <xf numFmtId="188" fontId="3" fillId="0" borderId="3" xfId="80" applyNumberFormat="1" applyFont="1" applyBorder="1"/>
    <xf numFmtId="188" fontId="3" fillId="0" borderId="3" xfId="83" applyNumberFormat="1" applyFont="1" applyBorder="1" applyAlignment="1">
      <alignment horizontal="center"/>
    </xf>
    <xf numFmtId="188" fontId="3" fillId="0" borderId="3" xfId="85" applyNumberFormat="1" applyFont="1" applyBorder="1" applyAlignment="1">
      <alignment horizontal="center"/>
    </xf>
    <xf numFmtId="188" fontId="4" fillId="0" borderId="3" xfId="87" applyNumberFormat="1" applyFont="1" applyBorder="1" applyAlignment="1">
      <alignment horizontal="center"/>
    </xf>
    <xf numFmtId="188" fontId="3" fillId="0" borderId="3" xfId="89" applyNumberFormat="1" applyFont="1" applyBorder="1"/>
    <xf numFmtId="188" fontId="3" fillId="0" borderId="3" xfId="91" applyNumberFormat="1" applyFont="1" applyBorder="1" applyAlignment="1">
      <alignment horizontal="center"/>
    </xf>
    <xf numFmtId="188" fontId="3" fillId="0" borderId="3" xfId="94" applyNumberFormat="1" applyFont="1" applyBorder="1" applyAlignment="1">
      <alignment horizontal="center"/>
    </xf>
    <xf numFmtId="188" fontId="3" fillId="0" borderId="3" xfId="96" applyNumberFormat="1" applyFont="1" applyBorder="1" applyAlignment="1">
      <alignment horizontal="center"/>
    </xf>
    <xf numFmtId="188" fontId="3" fillId="0" borderId="3" xfId="158" applyNumberFormat="1" applyFont="1" applyBorder="1"/>
    <xf numFmtId="188" fontId="3" fillId="0" borderId="3" xfId="98" applyNumberFormat="1" applyFont="1" applyBorder="1" applyAlignment="1">
      <alignment horizontal="center"/>
    </xf>
    <xf numFmtId="188" fontId="3" fillId="0" borderId="3" xfId="100" applyNumberFormat="1" applyFont="1" applyBorder="1"/>
    <xf numFmtId="188" fontId="3" fillId="0" borderId="3" xfId="103" applyNumberFormat="1" applyFont="1" applyBorder="1"/>
    <xf numFmtId="188" fontId="3" fillId="0" borderId="3" xfId="105" applyNumberFormat="1" applyFont="1" applyBorder="1" applyAlignment="1">
      <alignment horizontal="center"/>
    </xf>
    <xf numFmtId="188" fontId="3" fillId="0" borderId="3" xfId="107" applyNumberFormat="1" applyFont="1" applyBorder="1" applyAlignment="1">
      <alignment horizontal="center"/>
    </xf>
    <xf numFmtId="188" fontId="3" fillId="0" borderId="3" xfId="109" applyNumberFormat="1" applyFont="1" applyBorder="1" applyAlignment="1">
      <alignment horizontal="center"/>
    </xf>
    <xf numFmtId="188" fontId="3" fillId="0" borderId="3" xfId="111" applyNumberFormat="1" applyFont="1" applyBorder="1" applyAlignment="1">
      <alignment horizontal="center"/>
    </xf>
    <xf numFmtId="188" fontId="3" fillId="0" borderId="3" xfId="114" applyNumberFormat="1" applyFont="1" applyBorder="1" applyAlignment="1">
      <alignment horizontal="center"/>
    </xf>
    <xf numFmtId="188" fontId="3" fillId="0" borderId="3" xfId="116" applyNumberFormat="1" applyFont="1" applyBorder="1" applyAlignment="1">
      <alignment horizontal="center"/>
    </xf>
    <xf numFmtId="188" fontId="3" fillId="0" borderId="3" xfId="118" applyNumberFormat="1" applyFont="1" applyBorder="1" applyAlignment="1">
      <alignment horizontal="center"/>
    </xf>
    <xf numFmtId="188" fontId="3" fillId="0" borderId="3" xfId="120" applyNumberFormat="1" applyFont="1" applyBorder="1" applyAlignment="1">
      <alignment horizontal="center"/>
    </xf>
    <xf numFmtId="188" fontId="3" fillId="0" borderId="3" xfId="122" applyNumberFormat="1" applyFont="1" applyBorder="1" applyAlignment="1">
      <alignment horizontal="center"/>
    </xf>
    <xf numFmtId="188" fontId="3" fillId="0" borderId="3" xfId="125" applyNumberFormat="1" applyFont="1" applyBorder="1" applyAlignment="1">
      <alignment horizontal="center"/>
    </xf>
    <xf numFmtId="188" fontId="3" fillId="0" borderId="3" xfId="127" applyNumberFormat="1" applyFont="1" applyBorder="1" applyAlignment="1">
      <alignment horizontal="center"/>
    </xf>
    <xf numFmtId="188" fontId="3" fillId="0" borderId="3" xfId="129" applyNumberFormat="1" applyFont="1" applyBorder="1" applyAlignment="1">
      <alignment horizontal="center"/>
    </xf>
    <xf numFmtId="188" fontId="3" fillId="0" borderId="3" xfId="131" applyNumberFormat="1" applyFont="1" applyBorder="1" applyAlignment="1">
      <alignment horizontal="center"/>
    </xf>
    <xf numFmtId="188" fontId="3" fillId="0" borderId="3" xfId="133" applyNumberFormat="1" applyFont="1" applyBorder="1"/>
    <xf numFmtId="188" fontId="3" fillId="0" borderId="3" xfId="136" applyNumberFormat="1" applyFont="1" applyBorder="1" applyAlignment="1">
      <alignment horizontal="center"/>
    </xf>
    <xf numFmtId="188" fontId="3" fillId="0" borderId="3" xfId="138" applyNumberFormat="1" applyFont="1" applyBorder="1" applyAlignment="1">
      <alignment horizontal="center"/>
    </xf>
    <xf numFmtId="188" fontId="3" fillId="0" borderId="3" xfId="140" applyNumberFormat="1" applyFont="1" applyBorder="1" applyAlignment="1">
      <alignment horizontal="center"/>
    </xf>
    <xf numFmtId="188" fontId="3" fillId="0" borderId="3" xfId="142" applyNumberFormat="1" applyFont="1" applyBorder="1" applyAlignment="1">
      <alignment horizontal="center"/>
    </xf>
    <xf numFmtId="188" fontId="3" fillId="0" borderId="3" xfId="144" applyNumberFormat="1" applyFont="1" applyBorder="1" applyAlignment="1">
      <alignment horizontal="center"/>
    </xf>
    <xf numFmtId="188" fontId="3" fillId="0" borderId="3" xfId="3" applyNumberFormat="1" applyFont="1" applyBorder="1" applyAlignment="1">
      <alignment horizontal="center"/>
    </xf>
    <xf numFmtId="188" fontId="3" fillId="0" borderId="3" xfId="5" applyNumberFormat="1" applyFont="1" applyBorder="1" applyAlignment="1">
      <alignment horizontal="center"/>
    </xf>
    <xf numFmtId="188" fontId="3" fillId="0" borderId="3" xfId="7" applyNumberFormat="1" applyFont="1" applyBorder="1" applyAlignment="1">
      <alignment horizontal="center"/>
    </xf>
    <xf numFmtId="188" fontId="3" fillId="0" borderId="3" xfId="9" applyNumberFormat="1" applyFont="1" applyBorder="1" applyAlignment="1">
      <alignment horizontal="center"/>
    </xf>
    <xf numFmtId="188" fontId="3" fillId="0" borderId="3" xfId="11" applyNumberFormat="1" applyFont="1" applyBorder="1" applyAlignment="1">
      <alignment horizontal="center"/>
    </xf>
    <xf numFmtId="188" fontId="3" fillId="0" borderId="3" xfId="14" applyNumberFormat="1" applyFont="1" applyBorder="1" applyAlignment="1">
      <alignment horizontal="center"/>
    </xf>
    <xf numFmtId="188" fontId="3" fillId="0" borderId="3" xfId="16" applyNumberFormat="1" applyFont="1" applyBorder="1" applyAlignment="1">
      <alignment horizontal="center"/>
    </xf>
    <xf numFmtId="188" fontId="3" fillId="0" borderId="3" xfId="18" applyNumberFormat="1" applyFont="1" applyBorder="1" applyAlignment="1">
      <alignment horizontal="center"/>
    </xf>
    <xf numFmtId="188" fontId="3" fillId="0" borderId="3" xfId="20" applyNumberFormat="1" applyFont="1" applyBorder="1" applyAlignment="1">
      <alignment horizontal="center"/>
    </xf>
    <xf numFmtId="188" fontId="3" fillId="0" borderId="3" xfId="22" applyNumberFormat="1" applyFont="1" applyBorder="1" applyAlignment="1">
      <alignment horizontal="center"/>
    </xf>
    <xf numFmtId="188" fontId="4" fillId="0" borderId="3" xfId="25" applyNumberFormat="1" applyFont="1" applyBorder="1" applyAlignment="1">
      <alignment horizontal="center"/>
    </xf>
    <xf numFmtId="188" fontId="4" fillId="0" borderId="3" xfId="27" applyNumberFormat="1" applyFont="1" applyBorder="1" applyAlignment="1">
      <alignment horizontal="center"/>
    </xf>
    <xf numFmtId="188" fontId="4" fillId="0" borderId="3" xfId="29" applyNumberFormat="1" applyFont="1" applyBorder="1" applyAlignment="1">
      <alignment horizontal="center"/>
    </xf>
    <xf numFmtId="188" fontId="4" fillId="0" borderId="3" xfId="31" applyNumberFormat="1" applyFont="1" applyBorder="1" applyAlignment="1">
      <alignment horizontal="center"/>
    </xf>
    <xf numFmtId="188" fontId="4" fillId="0" borderId="3" xfId="33" applyNumberFormat="1" applyFont="1" applyBorder="1" applyAlignment="1">
      <alignment horizontal="center"/>
    </xf>
    <xf numFmtId="0" fontId="4" fillId="0" borderId="3" xfId="148" applyFont="1" applyBorder="1" applyAlignment="1">
      <alignment horizontal="center"/>
    </xf>
    <xf numFmtId="188" fontId="4" fillId="0" borderId="3" xfId="37" applyNumberFormat="1" applyFont="1" applyBorder="1" applyAlignment="1">
      <alignment horizontal="center"/>
    </xf>
    <xf numFmtId="188" fontId="4" fillId="0" borderId="3" xfId="39" applyNumberFormat="1" applyFont="1" applyBorder="1" applyAlignment="1">
      <alignment horizontal="center"/>
    </xf>
    <xf numFmtId="188" fontId="4" fillId="0" borderId="3" xfId="41" applyNumberFormat="1" applyFont="1" applyBorder="1" applyAlignment="1">
      <alignment horizontal="center"/>
    </xf>
    <xf numFmtId="188" fontId="4" fillId="0" borderId="3" xfId="43" applyNumberFormat="1" applyFont="1" applyBorder="1" applyAlignment="1">
      <alignment horizontal="center"/>
    </xf>
    <xf numFmtId="188" fontId="4" fillId="0" borderId="3" xfId="46" applyNumberFormat="1" applyFont="1" applyBorder="1" applyAlignment="1">
      <alignment horizontal="center"/>
    </xf>
    <xf numFmtId="188" fontId="4" fillId="0" borderId="3" xfId="48" applyNumberFormat="1" applyFont="1" applyBorder="1" applyAlignment="1">
      <alignment horizontal="center"/>
    </xf>
    <xf numFmtId="188" fontId="4" fillId="0" borderId="3" xfId="50" applyNumberFormat="1" applyFont="1" applyBorder="1" applyAlignment="1">
      <alignment horizontal="center"/>
    </xf>
    <xf numFmtId="188" fontId="4" fillId="0" borderId="3" xfId="52" applyNumberFormat="1" applyFont="1" applyBorder="1" applyAlignment="1">
      <alignment horizontal="center"/>
    </xf>
    <xf numFmtId="0" fontId="2" fillId="0" borderId="0" xfId="152"/>
    <xf numFmtId="188" fontId="3" fillId="0" borderId="2" xfId="54" applyNumberFormat="1" applyFont="1" applyBorder="1"/>
    <xf numFmtId="188" fontId="3" fillId="0" borderId="3" xfId="54" applyNumberFormat="1" applyFont="1" applyBorder="1" applyAlignment="1">
      <alignment horizontal="center"/>
    </xf>
    <xf numFmtId="0" fontId="3" fillId="0" borderId="1" xfId="152" applyFont="1" applyBorder="1" applyAlignment="1">
      <alignment horizontal="center"/>
    </xf>
    <xf numFmtId="188" fontId="3" fillId="0" borderId="1" xfId="54" applyNumberFormat="1" applyFont="1" applyBorder="1" applyAlignment="1">
      <alignment horizontal="center"/>
    </xf>
    <xf numFmtId="16" fontId="3" fillId="0" borderId="1" xfId="152" quotePrefix="1" applyNumberFormat="1" applyFont="1" applyBorder="1" applyAlignment="1">
      <alignment horizontal="center"/>
    </xf>
    <xf numFmtId="0" fontId="3" fillId="0" borderId="1" xfId="152" quotePrefix="1" applyFont="1" applyBorder="1" applyAlignment="1">
      <alignment horizontal="center"/>
    </xf>
    <xf numFmtId="1" fontId="4" fillId="0" borderId="1" xfId="152" applyNumberFormat="1" applyFont="1" applyBorder="1" applyAlignment="1">
      <alignment horizontal="center"/>
    </xf>
    <xf numFmtId="188" fontId="3" fillId="0" borderId="4" xfId="54" applyNumberFormat="1" applyFont="1" applyBorder="1"/>
    <xf numFmtId="0" fontId="3" fillId="0" borderId="0" xfId="153" applyFont="1"/>
    <xf numFmtId="188" fontId="3" fillId="0" borderId="0" xfId="55" applyNumberFormat="1" applyFont="1" applyBorder="1"/>
    <xf numFmtId="0" fontId="3" fillId="0" borderId="1" xfId="153" applyFont="1" applyBorder="1" applyAlignment="1">
      <alignment horizontal="center"/>
    </xf>
    <xf numFmtId="188" fontId="3" fillId="0" borderId="1" xfId="55" applyNumberFormat="1" applyFont="1" applyBorder="1" applyAlignment="1">
      <alignment horizontal="center"/>
    </xf>
    <xf numFmtId="188" fontId="3" fillId="0" borderId="2" xfId="55" applyNumberFormat="1" applyFont="1" applyBorder="1" applyAlignment="1">
      <alignment horizontal="center"/>
    </xf>
    <xf numFmtId="188" fontId="3" fillId="0" borderId="1" xfId="55" applyNumberFormat="1" applyFont="1" applyBorder="1"/>
    <xf numFmtId="188" fontId="2" fillId="0" borderId="0" xfId="55" applyNumberFormat="1" applyFont="1" applyBorder="1"/>
    <xf numFmtId="188" fontId="3" fillId="0" borderId="1" xfId="153" applyNumberFormat="1" applyFont="1" applyBorder="1"/>
    <xf numFmtId="0" fontId="2" fillId="0" borderId="0" xfId="153" applyBorder="1"/>
    <xf numFmtId="0" fontId="3" fillId="0" borderId="2" xfId="153" applyFont="1" applyBorder="1"/>
    <xf numFmtId="0" fontId="3" fillId="0" borderId="2" xfId="153" applyFont="1" applyBorder="1" applyAlignment="1">
      <alignment horizontal="center"/>
    </xf>
    <xf numFmtId="2" fontId="3" fillId="0" borderId="2" xfId="153" quotePrefix="1" applyNumberFormat="1" applyFont="1" applyBorder="1" applyAlignment="1">
      <alignment horizontal="center"/>
    </xf>
    <xf numFmtId="0" fontId="3" fillId="0" borderId="2" xfId="153" quotePrefix="1" applyFont="1" applyBorder="1" applyAlignment="1">
      <alignment horizontal="center"/>
    </xf>
    <xf numFmtId="16" fontId="3" fillId="0" borderId="2" xfId="153" quotePrefix="1" applyNumberFormat="1" applyFont="1" applyBorder="1" applyAlignment="1">
      <alignment horizontal="center"/>
    </xf>
    <xf numFmtId="187" fontId="3" fillId="0" borderId="5" xfId="1" applyNumberFormat="1" applyFont="1" applyBorder="1" applyAlignment="1">
      <alignment horizontal="center"/>
    </xf>
    <xf numFmtId="0" fontId="9" fillId="0" borderId="0" xfId="0" applyFont="1"/>
    <xf numFmtId="0" fontId="11" fillId="0" borderId="1" xfId="0" applyFont="1" applyBorder="1"/>
    <xf numFmtId="0" fontId="3" fillId="0" borderId="0" xfId="0" applyFont="1"/>
    <xf numFmtId="0" fontId="5" fillId="2" borderId="6" xfId="161" applyFont="1" applyFill="1" applyBorder="1" applyAlignment="1">
      <alignment horizontal="left" wrapText="1"/>
    </xf>
    <xf numFmtId="187" fontId="3" fillId="0" borderId="6" xfId="1" applyNumberFormat="1" applyFont="1" applyBorder="1" applyAlignment="1">
      <alignment horizontal="center"/>
    </xf>
    <xf numFmtId="0" fontId="5" fillId="3" borderId="6" xfId="161" applyFont="1" applyFill="1" applyBorder="1" applyAlignment="1">
      <alignment horizontal="center" wrapText="1"/>
    </xf>
    <xf numFmtId="0" fontId="5" fillId="3" borderId="6" xfId="161" applyFont="1" applyFill="1" applyBorder="1" applyAlignment="1">
      <alignment horizontal="left" wrapText="1"/>
    </xf>
    <xf numFmtId="0" fontId="5" fillId="2" borderId="6" xfId="16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3" borderId="7" xfId="161" applyFont="1" applyFill="1" applyBorder="1" applyAlignment="1">
      <alignment horizontal="left" wrapText="1"/>
    </xf>
    <xf numFmtId="187" fontId="3" fillId="0" borderId="7" xfId="1" applyNumberFormat="1" applyFont="1" applyBorder="1" applyAlignment="1">
      <alignment horizontal="center"/>
    </xf>
    <xf numFmtId="187" fontId="3" fillId="0" borderId="0" xfId="0" applyNumberFormat="1" applyFont="1"/>
    <xf numFmtId="0" fontId="12" fillId="0" borderId="0" xfId="0" applyFont="1"/>
    <xf numFmtId="0" fontId="13" fillId="0" borderId="0" xfId="0" applyFont="1"/>
    <xf numFmtId="0" fontId="12" fillId="0" borderId="8" xfId="0" applyFont="1" applyBorder="1"/>
    <xf numFmtId="187" fontId="9" fillId="0" borderId="8" xfId="1" applyNumberFormat="1" applyFont="1" applyBorder="1"/>
    <xf numFmtId="0" fontId="12" fillId="0" borderId="6" xfId="0" applyFont="1" applyBorder="1"/>
    <xf numFmtId="187" fontId="9" fillId="0" borderId="6" xfId="1" applyNumberFormat="1" applyFont="1" applyBorder="1"/>
    <xf numFmtId="187" fontId="12" fillId="0" borderId="0" xfId="0" applyNumberFormat="1" applyFont="1"/>
    <xf numFmtId="0" fontId="12" fillId="0" borderId="7" xfId="0" applyFont="1" applyBorder="1"/>
    <xf numFmtId="1" fontId="12" fillId="0" borderId="0" xfId="0" applyNumberFormat="1" applyFont="1"/>
    <xf numFmtId="187" fontId="12" fillId="0" borderId="8" xfId="1" applyNumberFormat="1" applyFont="1" applyBorder="1"/>
    <xf numFmtId="187" fontId="12" fillId="0" borderId="6" xfId="1" applyNumberFormat="1" applyFont="1" applyBorder="1"/>
    <xf numFmtId="0" fontId="12" fillId="0" borderId="9" xfId="0" applyFont="1" applyBorder="1"/>
    <xf numFmtId="0" fontId="12" fillId="0" borderId="0" xfId="0" applyFont="1" applyBorder="1" applyAlignment="1">
      <alignment horizontal="center"/>
    </xf>
    <xf numFmtId="187" fontId="9" fillId="0" borderId="0" xfId="1" applyNumberFormat="1" applyFont="1" applyBorder="1"/>
    <xf numFmtId="0" fontId="3" fillId="0" borderId="0" xfId="153" applyFont="1" applyBorder="1"/>
    <xf numFmtId="188" fontId="3" fillId="0" borderId="4" xfId="113" applyNumberFormat="1" applyFont="1" applyBorder="1"/>
    <xf numFmtId="188" fontId="3" fillId="0" borderId="4" xfId="2" applyNumberFormat="1" applyFont="1" applyBorder="1"/>
    <xf numFmtId="188" fontId="3" fillId="0" borderId="4" xfId="102" applyNumberFormat="1" applyFont="1" applyBorder="1"/>
    <xf numFmtId="0" fontId="10" fillId="0" borderId="10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" fillId="0" borderId="0" xfId="154"/>
    <xf numFmtId="0" fontId="3" fillId="0" borderId="0" xfId="154" applyFont="1"/>
    <xf numFmtId="0" fontId="3" fillId="0" borderId="2" xfId="154" applyFont="1" applyBorder="1"/>
    <xf numFmtId="0" fontId="3" fillId="0" borderId="3" xfId="154" applyFont="1" applyBorder="1"/>
    <xf numFmtId="0" fontId="3" fillId="0" borderId="2" xfId="154" applyFont="1" applyBorder="1" applyAlignment="1">
      <alignment horizontal="center"/>
    </xf>
    <xf numFmtId="0" fontId="3" fillId="0" borderId="4" xfId="154" applyFont="1" applyBorder="1"/>
    <xf numFmtId="0" fontId="3" fillId="0" borderId="9" xfId="154" applyFont="1" applyBorder="1" applyAlignment="1">
      <alignment horizontal="center"/>
    </xf>
    <xf numFmtId="187" fontId="3" fillId="0" borderId="1" xfId="24" applyNumberFormat="1" applyFont="1" applyBorder="1"/>
    <xf numFmtId="188" fontId="3" fillId="0" borderId="1" xfId="24" applyNumberFormat="1" applyFont="1" applyBorder="1"/>
    <xf numFmtId="187" fontId="1" fillId="0" borderId="0" xfId="154" applyNumberFormat="1"/>
    <xf numFmtId="2" fontId="3" fillId="0" borderId="2" xfId="154" quotePrefix="1" applyNumberFormat="1" applyFont="1" applyBorder="1" applyAlignment="1">
      <alignment horizontal="center"/>
    </xf>
    <xf numFmtId="188" fontId="1" fillId="0" borderId="0" xfId="154" applyNumberFormat="1"/>
    <xf numFmtId="0" fontId="3" fillId="0" borderId="2" xfId="154" quotePrefix="1" applyFont="1" applyBorder="1" applyAlignment="1">
      <alignment horizontal="center"/>
    </xf>
    <xf numFmtId="0" fontId="3" fillId="0" borderId="0" xfId="154" applyFont="1" applyBorder="1"/>
    <xf numFmtId="187" fontId="3" fillId="0" borderId="0" xfId="24" applyNumberFormat="1" applyFont="1" applyBorder="1"/>
    <xf numFmtId="188" fontId="3" fillId="0" borderId="1" xfId="154" applyNumberFormat="1" applyFont="1" applyBorder="1"/>
    <xf numFmtId="188" fontId="3" fillId="0" borderId="0" xfId="154" applyNumberFormat="1" applyFont="1"/>
    <xf numFmtId="0" fontId="3" fillId="0" borderId="1" xfId="154" applyFont="1" applyBorder="1"/>
    <xf numFmtId="0" fontId="3" fillId="0" borderId="2" xfId="154" applyFont="1" applyBorder="1" applyAlignment="1">
      <alignment horizontal="centerContinuous"/>
    </xf>
    <xf numFmtId="0" fontId="3" fillId="0" borderId="3" xfId="154" applyFont="1" applyBorder="1" applyAlignment="1">
      <alignment horizontal="centerContinuous"/>
    </xf>
    <xf numFmtId="188" fontId="3" fillId="0" borderId="0" xfId="154" applyNumberFormat="1" applyFont="1" applyBorder="1"/>
    <xf numFmtId="0" fontId="10" fillId="0" borderId="4" xfId="0" applyFont="1" applyBorder="1" applyAlignment="1">
      <alignment horizontal="centerContinuous"/>
    </xf>
    <xf numFmtId="0" fontId="11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3" borderId="5" xfId="161" applyFont="1" applyFill="1" applyBorder="1" applyAlignment="1">
      <alignment horizontal="center" wrapText="1"/>
    </xf>
    <xf numFmtId="0" fontId="14" fillId="3" borderId="5" xfId="161" applyFont="1" applyFill="1" applyBorder="1" applyAlignment="1">
      <alignment horizontal="left" wrapText="1"/>
    </xf>
    <xf numFmtId="187" fontId="11" fillId="0" borderId="5" xfId="1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87" fontId="10" fillId="0" borderId="1" xfId="1" applyNumberFormat="1" applyFont="1" applyBorder="1"/>
    <xf numFmtId="188" fontId="15" fillId="0" borderId="0" xfId="55" applyNumberFormat="1" applyFont="1" applyBorder="1"/>
    <xf numFmtId="188" fontId="15" fillId="0" borderId="0" xfId="102" applyNumberFormat="1" applyFont="1" applyBorder="1"/>
    <xf numFmtId="0" fontId="16" fillId="0" borderId="0" xfId="0" applyFont="1"/>
    <xf numFmtId="0" fontId="17" fillId="0" borderId="0" xfId="153" applyFont="1" applyBorder="1"/>
    <xf numFmtId="188" fontId="17" fillId="0" borderId="0" xfId="55" applyNumberFormat="1" applyFont="1" applyBorder="1"/>
    <xf numFmtId="0" fontId="5" fillId="0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2" borderId="0" xfId="161" applyFont="1" applyFill="1" applyBorder="1" applyAlignment="1">
      <alignment horizontal="left" wrapText="1"/>
    </xf>
    <xf numFmtId="187" fontId="3" fillId="0" borderId="0" xfId="1" applyNumberFormat="1" applyFont="1" applyBorder="1" applyAlignment="1">
      <alignment horizontal="center"/>
    </xf>
    <xf numFmtId="0" fontId="5" fillId="3" borderId="0" xfId="161" applyFont="1" applyFill="1" applyBorder="1" applyAlignment="1">
      <alignment horizontal="left" wrapText="1"/>
    </xf>
    <xf numFmtId="0" fontId="5" fillId="3" borderId="0" xfId="161" applyFont="1" applyFill="1" applyBorder="1" applyAlignment="1">
      <alignment horizontal="center" wrapText="1"/>
    </xf>
    <xf numFmtId="188" fontId="3" fillId="0" borderId="0" xfId="24" applyNumberFormat="1" applyFont="1" applyBorder="1"/>
    <xf numFmtId="0" fontId="13" fillId="0" borderId="0" xfId="0" applyFont="1" applyAlignment="1">
      <alignment horizontal="center"/>
    </xf>
    <xf numFmtId="0" fontId="9" fillId="0" borderId="0" xfId="153" applyFont="1" applyBorder="1"/>
    <xf numFmtId="0" fontId="10" fillId="0" borderId="0" xfId="0" applyFont="1"/>
    <xf numFmtId="0" fontId="5" fillId="3" borderId="7" xfId="161" applyFont="1" applyFill="1" applyBorder="1" applyAlignment="1">
      <alignment horizontal="center" wrapText="1"/>
    </xf>
    <xf numFmtId="0" fontId="5" fillId="2" borderId="7" xfId="161" applyFont="1" applyFill="1" applyBorder="1" applyAlignment="1">
      <alignment horizontal="left" wrapText="1"/>
    </xf>
    <xf numFmtId="189" fontId="0" fillId="0" borderId="0" xfId="0" applyNumberFormat="1"/>
    <xf numFmtId="189" fontId="5" fillId="0" borderId="0" xfId="0" applyNumberFormat="1" applyFont="1"/>
    <xf numFmtId="190" fontId="3" fillId="0" borderId="0" xfId="13" applyNumberFormat="1" applyFont="1" applyBorder="1"/>
    <xf numFmtId="2" fontId="5" fillId="0" borderId="0" xfId="0" applyNumberFormat="1" applyFont="1"/>
    <xf numFmtId="2" fontId="18" fillId="0" borderId="0" xfId="0" applyNumberFormat="1" applyFont="1"/>
    <xf numFmtId="2" fontId="0" fillId="0" borderId="0" xfId="0" applyNumberFormat="1"/>
    <xf numFmtId="0" fontId="2" fillId="0" borderId="0" xfId="153" applyFont="1" applyBorder="1"/>
    <xf numFmtId="1" fontId="5" fillId="0" borderId="1" xfId="0" applyNumberFormat="1" applyFont="1" applyBorder="1"/>
    <xf numFmtId="3" fontId="3" fillId="0" borderId="1" xfId="124" applyNumberFormat="1" applyFont="1" applyBorder="1"/>
    <xf numFmtId="3" fontId="3" fillId="0" borderId="1" xfId="13" applyNumberFormat="1" applyFont="1" applyBorder="1"/>
    <xf numFmtId="3" fontId="3" fillId="0" borderId="1" xfId="71" applyNumberFormat="1" applyFont="1" applyBorder="1"/>
    <xf numFmtId="3" fontId="3" fillId="0" borderId="1" xfId="82" applyNumberFormat="1" applyFont="1" applyBorder="1"/>
    <xf numFmtId="3" fontId="3" fillId="0" borderId="1" xfId="93" applyNumberFormat="1" applyFont="1" applyBorder="1"/>
    <xf numFmtId="3" fontId="3" fillId="0" borderId="1" xfId="102" applyNumberFormat="1" applyFont="1" applyBorder="1"/>
    <xf numFmtId="3" fontId="3" fillId="0" borderId="1" xfId="113" applyNumberFormat="1" applyFont="1" applyBorder="1"/>
    <xf numFmtId="3" fontId="3" fillId="0" borderId="1" xfId="135" applyNumberFormat="1" applyFont="1" applyBorder="1"/>
    <xf numFmtId="3" fontId="3" fillId="0" borderId="1" xfId="2" applyNumberFormat="1" applyFont="1" applyBorder="1"/>
    <xf numFmtId="3" fontId="5" fillId="0" borderId="1" xfId="0" applyNumberFormat="1" applyFont="1" applyBorder="1"/>
    <xf numFmtId="3" fontId="3" fillId="0" borderId="1" xfId="54" applyNumberFormat="1" applyFont="1" applyBorder="1"/>
    <xf numFmtId="3" fontId="9" fillId="0" borderId="6" xfId="1" applyNumberFormat="1" applyFont="1" applyBorder="1"/>
    <xf numFmtId="3" fontId="9" fillId="0" borderId="8" xfId="1" applyNumberFormat="1" applyFont="1" applyBorder="1"/>
    <xf numFmtId="1" fontId="5" fillId="0" borderId="0" xfId="0" applyNumberFormat="1" applyFont="1"/>
    <xf numFmtId="191" fontId="5" fillId="0" borderId="0" xfId="0" applyNumberFormat="1" applyFont="1"/>
    <xf numFmtId="1" fontId="0" fillId="0" borderId="0" xfId="0" applyNumberFormat="1"/>
    <xf numFmtId="188" fontId="0" fillId="0" borderId="0" xfId="0" applyNumberFormat="1"/>
    <xf numFmtId="3" fontId="0" fillId="0" borderId="0" xfId="0" applyNumberFormat="1"/>
    <xf numFmtId="2" fontId="12" fillId="0" borderId="0" xfId="0" applyNumberFormat="1" applyFont="1"/>
    <xf numFmtId="187" fontId="12" fillId="0" borderId="6" xfId="1" applyNumberFormat="1" applyFont="1" applyFill="1" applyBorder="1"/>
    <xf numFmtId="187" fontId="12" fillId="0" borderId="8" xfId="1" applyNumberFormat="1" applyFont="1" applyFill="1" applyBorder="1"/>
    <xf numFmtId="187" fontId="12" fillId="0" borderId="12" xfId="1" applyNumberFormat="1" applyFont="1" applyFill="1" applyBorder="1"/>
    <xf numFmtId="187" fontId="9" fillId="0" borderId="6" xfId="1" applyNumberFormat="1" applyFont="1" applyFill="1" applyBorder="1"/>
    <xf numFmtId="187" fontId="9" fillId="0" borderId="9" xfId="1" applyNumberFormat="1" applyFont="1" applyFill="1" applyBorder="1"/>
    <xf numFmtId="187" fontId="12" fillId="0" borderId="7" xfId="1" applyNumberFormat="1" applyFont="1" applyFill="1" applyBorder="1"/>
    <xf numFmtId="43" fontId="12" fillId="0" borderId="0" xfId="0" applyNumberFormat="1" applyFont="1" applyFill="1"/>
    <xf numFmtId="0" fontId="12" fillId="0" borderId="0" xfId="0" applyFont="1" applyFill="1" applyBorder="1"/>
    <xf numFmtId="2" fontId="12" fillId="0" borderId="0" xfId="0" applyNumberFormat="1" applyFont="1" applyFill="1" applyBorder="1"/>
    <xf numFmtId="0" fontId="12" fillId="0" borderId="0" xfId="0" applyFont="1" applyFill="1"/>
    <xf numFmtId="43" fontId="9" fillId="0" borderId="0" xfId="1" applyFont="1" applyFill="1" applyBorder="1"/>
    <xf numFmtId="188" fontId="2" fillId="0" borderId="0" xfId="55" applyNumberFormat="1" applyFont="1" applyFill="1" applyBorder="1"/>
    <xf numFmtId="187" fontId="12" fillId="0" borderId="0" xfId="0" applyNumberFormat="1" applyFont="1" applyFill="1"/>
    <xf numFmtId="188" fontId="3" fillId="0" borderId="0" xfId="102" applyNumberFormat="1" applyFont="1" applyFill="1" applyBorder="1"/>
    <xf numFmtId="188" fontId="3" fillId="0" borderId="0" xfId="55" applyNumberFormat="1" applyFont="1" applyFill="1" applyBorder="1"/>
    <xf numFmtId="192" fontId="3" fillId="0" borderId="0" xfId="55" applyNumberFormat="1" applyFont="1" applyFill="1" applyBorder="1"/>
    <xf numFmtId="49" fontId="12" fillId="0" borderId="0" xfId="0" applyNumberFormat="1" applyFont="1" applyFill="1" applyBorder="1"/>
    <xf numFmtId="43" fontId="19" fillId="0" borderId="0" xfId="1" applyFont="1" applyFill="1" applyBorder="1"/>
    <xf numFmtId="0" fontId="0" fillId="0" borderId="0" xfId="0" applyFill="1" applyBorder="1"/>
    <xf numFmtId="3" fontId="12" fillId="0" borderId="0" xfId="0" applyNumberFormat="1" applyFont="1" applyFill="1" applyBorder="1"/>
    <xf numFmtId="187" fontId="12" fillId="0" borderId="0" xfId="0" applyNumberFormat="1" applyFont="1" applyFill="1" applyBorder="1"/>
    <xf numFmtId="2" fontId="0" fillId="0" borderId="0" xfId="0" applyNumberFormat="1" applyFill="1" applyBorder="1"/>
    <xf numFmtId="187" fontId="12" fillId="0" borderId="6" xfId="1" applyNumberFormat="1" applyFont="1" applyFill="1" applyBorder="1" applyAlignment="1">
      <alignment horizontal="center"/>
    </xf>
    <xf numFmtId="187" fontId="12" fillId="0" borderId="12" xfId="1" applyNumberFormat="1" applyFont="1" applyFill="1" applyBorder="1" applyAlignment="1">
      <alignment horizontal="center"/>
    </xf>
    <xf numFmtId="187" fontId="12" fillId="0" borderId="5" xfId="1" applyNumberFormat="1" applyFont="1" applyFill="1" applyBorder="1" applyAlignment="1">
      <alignment horizontal="center"/>
    </xf>
    <xf numFmtId="187" fontId="10" fillId="0" borderId="1" xfId="1" applyNumberFormat="1" applyFont="1" applyFill="1" applyBorder="1"/>
    <xf numFmtId="0" fontId="2" fillId="0" borderId="0" xfId="153" applyFill="1" applyBorder="1"/>
    <xf numFmtId="0" fontId="13" fillId="0" borderId="0" xfId="0" applyFont="1" applyFill="1"/>
    <xf numFmtId="1" fontId="10" fillId="0" borderId="1" xfId="0" applyNumberFormat="1" applyFont="1" applyFill="1" applyBorder="1" applyAlignment="1">
      <alignment horizontal="center"/>
    </xf>
    <xf numFmtId="187" fontId="9" fillId="0" borderId="0" xfId="1" applyNumberFormat="1" applyFont="1" applyFill="1" applyBorder="1"/>
    <xf numFmtId="187" fontId="9" fillId="0" borderId="6" xfId="1" applyNumberFormat="1" applyFont="1" applyFill="1" applyBorder="1" applyAlignment="1">
      <alignment horizontal="center"/>
    </xf>
    <xf numFmtId="187" fontId="9" fillId="0" borderId="7" xfId="1" applyNumberFormat="1" applyFont="1" applyFill="1" applyBorder="1"/>
    <xf numFmtId="3" fontId="19" fillId="0" borderId="8" xfId="0" applyNumberFormat="1" applyFont="1" applyFill="1" applyBorder="1"/>
    <xf numFmtId="3" fontId="9" fillId="0" borderId="6" xfId="1" applyNumberFormat="1" applyFont="1" applyFill="1" applyBorder="1"/>
    <xf numFmtId="3" fontId="9" fillId="0" borderId="7" xfId="1" applyNumberFormat="1" applyFont="1" applyFill="1" applyBorder="1"/>
    <xf numFmtId="3" fontId="3" fillId="0" borderId="6" xfId="1" applyNumberFormat="1" applyFont="1" applyBorder="1" applyAlignment="1">
      <alignment horizontal="right"/>
    </xf>
    <xf numFmtId="3" fontId="3" fillId="0" borderId="5" xfId="1" applyNumberFormat="1" applyFont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3" fontId="3" fillId="0" borderId="6" xfId="1" applyNumberFormat="1" applyFont="1" applyFill="1" applyBorder="1" applyAlignment="1">
      <alignment horizontal="right"/>
    </xf>
    <xf numFmtId="3" fontId="3" fillId="0" borderId="12" xfId="1" applyNumberFormat="1" applyFont="1" applyFill="1" applyBorder="1" applyAlignment="1">
      <alignment horizontal="right"/>
    </xf>
    <xf numFmtId="0" fontId="5" fillId="2" borderId="13" xfId="161" applyFont="1" applyFill="1" applyBorder="1" applyAlignment="1">
      <alignment horizontal="left" wrapText="1"/>
    </xf>
    <xf numFmtId="3" fontId="3" fillId="0" borderId="5" xfId="1" applyNumberFormat="1" applyFont="1" applyFill="1" applyBorder="1" applyAlignment="1">
      <alignment horizontal="right"/>
    </xf>
    <xf numFmtId="3" fontId="3" fillId="0" borderId="14" xfId="1" applyNumberFormat="1" applyFont="1" applyFill="1" applyBorder="1" applyAlignment="1">
      <alignment horizontal="right"/>
    </xf>
    <xf numFmtId="3" fontId="3" fillId="0" borderId="15" xfId="1" applyNumberFormat="1" applyFont="1" applyBorder="1" applyAlignment="1">
      <alignment horizontal="right"/>
    </xf>
    <xf numFmtId="3" fontId="3" fillId="0" borderId="16" xfId="1" applyNumberFormat="1" applyFont="1" applyFill="1" applyBorder="1" applyAlignment="1">
      <alignment horizontal="right"/>
    </xf>
    <xf numFmtId="0" fontId="5" fillId="3" borderId="17" xfId="161" applyFont="1" applyFill="1" applyBorder="1" applyAlignment="1">
      <alignment horizontal="left" wrapText="1"/>
    </xf>
    <xf numFmtId="3" fontId="3" fillId="0" borderId="18" xfId="1" applyNumberFormat="1" applyFont="1" applyBorder="1" applyAlignment="1">
      <alignment horizontal="right"/>
    </xf>
    <xf numFmtId="3" fontId="3" fillId="0" borderId="19" xfId="1" applyNumberFormat="1" applyFont="1" applyFill="1" applyBorder="1" applyAlignment="1">
      <alignment horizontal="right"/>
    </xf>
    <xf numFmtId="3" fontId="3" fillId="0" borderId="9" xfId="1" applyNumberFormat="1" applyFont="1" applyFill="1" applyBorder="1" applyAlignment="1">
      <alignment horizontal="right"/>
    </xf>
    <xf numFmtId="187" fontId="3" fillId="0" borderId="6" xfId="1" applyNumberFormat="1" applyFont="1" applyFill="1" applyBorder="1" applyAlignment="1">
      <alignment horizontal="center"/>
    </xf>
    <xf numFmtId="187" fontId="3" fillId="0" borderId="6" xfId="1" applyNumberFormat="1" applyFont="1" applyFill="1" applyBorder="1"/>
    <xf numFmtId="187" fontId="3" fillId="0" borderId="5" xfId="1" applyNumberFormat="1" applyFont="1" applyFill="1" applyBorder="1" applyAlignment="1">
      <alignment horizontal="center"/>
    </xf>
    <xf numFmtId="187" fontId="3" fillId="0" borderId="15" xfId="1" applyNumberFormat="1" applyFont="1" applyBorder="1" applyAlignment="1">
      <alignment horizontal="center"/>
    </xf>
    <xf numFmtId="187" fontId="3" fillId="0" borderId="12" xfId="1" applyNumberFormat="1" applyFont="1" applyFill="1" applyBorder="1"/>
    <xf numFmtId="187" fontId="3" fillId="0" borderId="5" xfId="1" applyNumberFormat="1" applyFont="1" applyFill="1" applyBorder="1"/>
    <xf numFmtId="187" fontId="3" fillId="0" borderId="14" xfId="1" applyNumberFormat="1" applyFont="1" applyFill="1" applyBorder="1"/>
    <xf numFmtId="187" fontId="3" fillId="0" borderId="16" xfId="1" applyNumberFormat="1" applyFont="1" applyFill="1" applyBorder="1"/>
    <xf numFmtId="187" fontId="3" fillId="0" borderId="7" xfId="1" applyNumberFormat="1" applyFont="1" applyFill="1" applyBorder="1" applyAlignment="1">
      <alignment horizontal="center"/>
    </xf>
    <xf numFmtId="187" fontId="9" fillId="0" borderId="12" xfId="1" applyNumberFormat="1" applyFont="1" applyFill="1" applyBorder="1" applyAlignment="1">
      <alignment horizontal="center"/>
    </xf>
    <xf numFmtId="3" fontId="9" fillId="0" borderId="5" xfId="1" applyNumberFormat="1" applyFont="1" applyFill="1" applyBorder="1"/>
    <xf numFmtId="187" fontId="9" fillId="0" borderId="8" xfId="1" applyNumberFormat="1" applyFont="1" applyFill="1" applyBorder="1"/>
    <xf numFmtId="3" fontId="5" fillId="0" borderId="1" xfId="0" applyNumberFormat="1" applyFont="1" applyFill="1" applyBorder="1"/>
    <xf numFmtId="3" fontId="3" fillId="0" borderId="1" xfId="71" applyNumberFormat="1" applyFont="1" applyFill="1" applyBorder="1"/>
    <xf numFmtId="3" fontId="3" fillId="0" borderId="1" xfId="82" applyNumberFormat="1" applyFont="1" applyFill="1" applyBorder="1"/>
    <xf numFmtId="0" fontId="3" fillId="0" borderId="2" xfId="154" applyFont="1" applyBorder="1" applyAlignment="1">
      <alignment horizontal="center"/>
    </xf>
    <xf numFmtId="0" fontId="3" fillId="0" borderId="3" xfId="154" applyFont="1" applyBorder="1" applyAlignment="1">
      <alignment horizontal="center"/>
    </xf>
    <xf numFmtId="0" fontId="3" fillId="0" borderId="4" xfId="154" applyFont="1" applyBorder="1" applyAlignment="1">
      <alignment horizontal="center"/>
    </xf>
    <xf numFmtId="0" fontId="3" fillId="0" borderId="2" xfId="153" applyFont="1" applyBorder="1" applyAlignment="1">
      <alignment horizontal="center"/>
    </xf>
    <xf numFmtId="0" fontId="3" fillId="0" borderId="3" xfId="153" applyFont="1" applyBorder="1" applyAlignment="1">
      <alignment horizontal="center"/>
    </xf>
    <xf numFmtId="0" fontId="3" fillId="0" borderId="4" xfId="153" applyFont="1" applyBorder="1" applyAlignment="1">
      <alignment horizontal="center"/>
    </xf>
    <xf numFmtId="188" fontId="3" fillId="0" borderId="2" xfId="55" applyNumberFormat="1" applyFont="1" applyBorder="1" applyAlignment="1">
      <alignment horizontal="center"/>
    </xf>
    <xf numFmtId="188" fontId="3" fillId="0" borderId="3" xfId="55" applyNumberFormat="1" applyFont="1" applyBorder="1" applyAlignment="1">
      <alignment horizontal="center"/>
    </xf>
    <xf numFmtId="188" fontId="3" fillId="0" borderId="4" xfId="55" applyNumberFormat="1" applyFont="1" applyBorder="1" applyAlignment="1">
      <alignment horizontal="center"/>
    </xf>
  </cellXfs>
  <cellStyles count="162">
    <cellStyle name="Comma" xfId="1" builtinId="3"/>
    <cellStyle name="Comma 10" xfId="2"/>
    <cellStyle name="Comma 100" xfId="3"/>
    <cellStyle name="Comma 101" xfId="4"/>
    <cellStyle name="Comma 102" xfId="5"/>
    <cellStyle name="Comma 103" xfId="6"/>
    <cellStyle name="Comma 104" xfId="7"/>
    <cellStyle name="Comma 105" xfId="8"/>
    <cellStyle name="Comma 106" xfId="9"/>
    <cellStyle name="Comma 107" xfId="10"/>
    <cellStyle name="Comma 108" xfId="11"/>
    <cellStyle name="Comma 109" xfId="12"/>
    <cellStyle name="Comma 11" xfId="13"/>
    <cellStyle name="Comma 110" xfId="14"/>
    <cellStyle name="Comma 111" xfId="15"/>
    <cellStyle name="Comma 112" xfId="16"/>
    <cellStyle name="Comma 113" xfId="17"/>
    <cellStyle name="Comma 114" xfId="18"/>
    <cellStyle name="Comma 115" xfId="19"/>
    <cellStyle name="Comma 116" xfId="20"/>
    <cellStyle name="Comma 117" xfId="21"/>
    <cellStyle name="Comma 118" xfId="22"/>
    <cellStyle name="Comma 119" xfId="23"/>
    <cellStyle name="Comma 12" xfId="24"/>
    <cellStyle name="Comma 120" xfId="25"/>
    <cellStyle name="Comma 121" xfId="26"/>
    <cellStyle name="Comma 122" xfId="27"/>
    <cellStyle name="Comma 123" xfId="28"/>
    <cellStyle name="Comma 124" xfId="29"/>
    <cellStyle name="Comma 125" xfId="30"/>
    <cellStyle name="Comma 126" xfId="31"/>
    <cellStyle name="Comma 127" xfId="32"/>
    <cellStyle name="Comma 128" xfId="33"/>
    <cellStyle name="Comma 129" xfId="34"/>
    <cellStyle name="Comma 13" xfId="35"/>
    <cellStyle name="Comma 131" xfId="36"/>
    <cellStyle name="Comma 132" xfId="37"/>
    <cellStyle name="Comma 133" xfId="38"/>
    <cellStyle name="Comma 134" xfId="39"/>
    <cellStyle name="Comma 135" xfId="40"/>
    <cellStyle name="Comma 136" xfId="41"/>
    <cellStyle name="Comma 137" xfId="42"/>
    <cellStyle name="Comma 138" xfId="43"/>
    <cellStyle name="Comma 139" xfId="44"/>
    <cellStyle name="Comma 14" xfId="45"/>
    <cellStyle name="Comma 140" xfId="46"/>
    <cellStyle name="Comma 141" xfId="47"/>
    <cellStyle name="Comma 142" xfId="48"/>
    <cellStyle name="Comma 143" xfId="49"/>
    <cellStyle name="Comma 144" xfId="50"/>
    <cellStyle name="Comma 145" xfId="51"/>
    <cellStyle name="Comma 146" xfId="52"/>
    <cellStyle name="Comma 147" xfId="53"/>
    <cellStyle name="Comma 148" xfId="54"/>
    <cellStyle name="Comma 149" xfId="55"/>
    <cellStyle name="Comma 15" xfId="56"/>
    <cellStyle name="Comma 16" xfId="57"/>
    <cellStyle name="Comma 17" xfId="58"/>
    <cellStyle name="Comma 18" xfId="59"/>
    <cellStyle name="Comma 19" xfId="60"/>
    <cellStyle name="Comma 20" xfId="61"/>
    <cellStyle name="Comma 21" xfId="62"/>
    <cellStyle name="Comma 22" xfId="63"/>
    <cellStyle name="Comma 23" xfId="64"/>
    <cellStyle name="Comma 24" xfId="65"/>
    <cellStyle name="Comma 25" xfId="66"/>
    <cellStyle name="Comma 26" xfId="67"/>
    <cellStyle name="Comma 27" xfId="68"/>
    <cellStyle name="Comma 28" xfId="69"/>
    <cellStyle name="Comma 29" xfId="70"/>
    <cellStyle name="Comma 3" xfId="71"/>
    <cellStyle name="Comma 30" xfId="72"/>
    <cellStyle name="Comma 31" xfId="73"/>
    <cellStyle name="Comma 32" xfId="74"/>
    <cellStyle name="Comma 33" xfId="75"/>
    <cellStyle name="Comma 34" xfId="76"/>
    <cellStyle name="Comma 35" xfId="77"/>
    <cellStyle name="Comma 36" xfId="78"/>
    <cellStyle name="Comma 37" xfId="79"/>
    <cellStyle name="Comma 38" xfId="80"/>
    <cellStyle name="Comma 39" xfId="81"/>
    <cellStyle name="Comma 4" xfId="82"/>
    <cellStyle name="Comma 40" xfId="83"/>
    <cellStyle name="Comma 41" xfId="84"/>
    <cellStyle name="Comma 42" xfId="85"/>
    <cellStyle name="Comma 43" xfId="86"/>
    <cellStyle name="Comma 44" xfId="87"/>
    <cellStyle name="Comma 45" xfId="88"/>
    <cellStyle name="Comma 46" xfId="89"/>
    <cellStyle name="Comma 47" xfId="90"/>
    <cellStyle name="Comma 48" xfId="91"/>
    <cellStyle name="Comma 49" xfId="92"/>
    <cellStyle name="Comma 5" xfId="93"/>
    <cellStyle name="Comma 50" xfId="94"/>
    <cellStyle name="Comma 51" xfId="95"/>
    <cellStyle name="Comma 52" xfId="96"/>
    <cellStyle name="Comma 53" xfId="97"/>
    <cellStyle name="Comma 56" xfId="98"/>
    <cellStyle name="Comma 57" xfId="99"/>
    <cellStyle name="Comma 58" xfId="100"/>
    <cellStyle name="Comma 59" xfId="101"/>
    <cellStyle name="Comma 6" xfId="102"/>
    <cellStyle name="Comma 60" xfId="103"/>
    <cellStyle name="Comma 61" xfId="104"/>
    <cellStyle name="Comma 62" xfId="105"/>
    <cellStyle name="Comma 63" xfId="106"/>
    <cellStyle name="Comma 64" xfId="107"/>
    <cellStyle name="Comma 65" xfId="108"/>
    <cellStyle name="Comma 66" xfId="109"/>
    <cellStyle name="Comma 67" xfId="110"/>
    <cellStyle name="Comma 68" xfId="111"/>
    <cellStyle name="Comma 69" xfId="112"/>
    <cellStyle name="Comma 7" xfId="113"/>
    <cellStyle name="Comma 70" xfId="114"/>
    <cellStyle name="Comma 71" xfId="115"/>
    <cellStyle name="Comma 72" xfId="116"/>
    <cellStyle name="Comma 73" xfId="117"/>
    <cellStyle name="Comma 74" xfId="118"/>
    <cellStyle name="Comma 75" xfId="119"/>
    <cellStyle name="Comma 76" xfId="120"/>
    <cellStyle name="Comma 77" xfId="121"/>
    <cellStyle name="Comma 78" xfId="122"/>
    <cellStyle name="Comma 79" xfId="123"/>
    <cellStyle name="Comma 8" xfId="124"/>
    <cellStyle name="Comma 80" xfId="125"/>
    <cellStyle name="Comma 81" xfId="126"/>
    <cellStyle name="Comma 82" xfId="127"/>
    <cellStyle name="Comma 83" xfId="128"/>
    <cellStyle name="Comma 84" xfId="129"/>
    <cellStyle name="Comma 85" xfId="130"/>
    <cellStyle name="Comma 86" xfId="131"/>
    <cellStyle name="Comma 87" xfId="132"/>
    <cellStyle name="Comma 88" xfId="133"/>
    <cellStyle name="Comma 89" xfId="134"/>
    <cellStyle name="Comma 9" xfId="135"/>
    <cellStyle name="Comma 90" xfId="136"/>
    <cellStyle name="Comma 91" xfId="137"/>
    <cellStyle name="Comma 92" xfId="138"/>
    <cellStyle name="Comma 93" xfId="139"/>
    <cellStyle name="Comma 94" xfId="140"/>
    <cellStyle name="Comma 95" xfId="141"/>
    <cellStyle name="Comma 96" xfId="142"/>
    <cellStyle name="Comma 97" xfId="143"/>
    <cellStyle name="Comma 98" xfId="144"/>
    <cellStyle name="Comma 99" xfId="145"/>
    <cellStyle name="Normal" xfId="0" builtinId="0"/>
    <cellStyle name="Normal 101" xfId="146"/>
    <cellStyle name="Normal 129" xfId="147"/>
    <cellStyle name="Normal 130" xfId="148"/>
    <cellStyle name="Normal 133" xfId="149"/>
    <cellStyle name="Normal 137" xfId="150"/>
    <cellStyle name="Normal 143" xfId="151"/>
    <cellStyle name="Normal 148" xfId="152"/>
    <cellStyle name="Normal 149" xfId="153"/>
    <cellStyle name="Normal 2" xfId="154"/>
    <cellStyle name="Normal 23" xfId="155"/>
    <cellStyle name="Normal 39" xfId="156"/>
    <cellStyle name="Normal 43" xfId="157"/>
    <cellStyle name="Normal 54" xfId="158"/>
    <cellStyle name="Normal 55" xfId="159"/>
    <cellStyle name="Normal 79" xfId="160"/>
    <cellStyle name="ปกติ_Sheet1" xfId="1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zoomScale="80" zoomScaleNormal="80" workbookViewId="0">
      <selection activeCell="G6" sqref="G6"/>
    </sheetView>
  </sheetViews>
  <sheetFormatPr defaultRowHeight="14.25" x14ac:dyDescent="0.2"/>
  <cols>
    <col min="2" max="2" width="23.625" customWidth="1"/>
    <col min="3" max="3" width="14.75" bestFit="1" customWidth="1"/>
    <col min="4" max="4" width="14" customWidth="1"/>
    <col min="5" max="5" width="13.5" customWidth="1"/>
    <col min="6" max="6" width="9.75" customWidth="1"/>
    <col min="7" max="7" width="11.375" bestFit="1" customWidth="1"/>
    <col min="8" max="8" width="12.125" bestFit="1" customWidth="1"/>
    <col min="9" max="9" width="11.375" bestFit="1" customWidth="1"/>
    <col min="10" max="10" width="9.875" bestFit="1" customWidth="1"/>
    <col min="11" max="11" width="10.5" bestFit="1" customWidth="1"/>
    <col min="12" max="12" width="9.875" bestFit="1" customWidth="1"/>
    <col min="14" max="16" width="11.375" bestFit="1" customWidth="1"/>
  </cols>
  <sheetData>
    <row r="1" spans="1:16" s="155" customFormat="1" ht="24" x14ac:dyDescent="0.55000000000000004">
      <c r="A1" s="219" t="s">
        <v>222</v>
      </c>
      <c r="B1" s="217"/>
      <c r="C1" s="217"/>
      <c r="D1" s="217"/>
      <c r="E1" s="217"/>
    </row>
    <row r="2" spans="1:16" s="155" customFormat="1" ht="24" x14ac:dyDescent="0.55000000000000004">
      <c r="C2" s="156"/>
      <c r="D2" s="1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spans="1:16" s="155" customFormat="1" ht="24" x14ac:dyDescent="0.55000000000000004">
      <c r="B3" s="202" t="s">
        <v>200</v>
      </c>
      <c r="C3" s="203" t="s">
        <v>24</v>
      </c>
      <c r="D3" s="203" t="s">
        <v>25</v>
      </c>
      <c r="E3" s="202" t="s">
        <v>26</v>
      </c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1:16" s="155" customFormat="1" ht="24" x14ac:dyDescent="0.55000000000000004">
      <c r="B4" s="157" t="s">
        <v>201</v>
      </c>
      <c r="C4" s="250">
        <v>5716089</v>
      </c>
      <c r="D4" s="250">
        <v>5955099</v>
      </c>
      <c r="E4" s="250">
        <v>11671188</v>
      </c>
      <c r="G4" s="256"/>
      <c r="H4" s="256"/>
      <c r="I4" s="256"/>
      <c r="J4" s="256"/>
      <c r="K4" s="256"/>
      <c r="L4" s="256"/>
      <c r="M4" s="256"/>
      <c r="N4" s="257"/>
      <c r="O4" s="257"/>
      <c r="P4" s="257"/>
    </row>
    <row r="5" spans="1:16" s="155" customFormat="1" ht="24" x14ac:dyDescent="0.55000000000000004">
      <c r="B5" s="159" t="s">
        <v>210</v>
      </c>
      <c r="C5" s="249">
        <v>10909850</v>
      </c>
      <c r="D5" s="249">
        <v>11058101</v>
      </c>
      <c r="E5" s="249">
        <v>21967951</v>
      </c>
      <c r="G5" s="256"/>
      <c r="H5" s="256"/>
      <c r="I5" s="256"/>
      <c r="J5" s="256"/>
      <c r="K5" s="256"/>
      <c r="L5" s="256"/>
      <c r="M5" s="256"/>
      <c r="N5" s="257"/>
      <c r="O5" s="257"/>
      <c r="P5" s="257"/>
    </row>
    <row r="6" spans="1:16" s="155" customFormat="1" ht="24" x14ac:dyDescent="0.55000000000000004">
      <c r="B6" s="159" t="s">
        <v>203</v>
      </c>
      <c r="C6" s="251">
        <v>8222635</v>
      </c>
      <c r="D6" s="251">
        <v>8721956</v>
      </c>
      <c r="E6" s="249">
        <v>16944591</v>
      </c>
      <c r="G6" s="256"/>
      <c r="H6" s="256"/>
      <c r="I6" s="256"/>
      <c r="J6" s="256"/>
      <c r="K6" s="256"/>
      <c r="L6" s="256"/>
      <c r="M6" s="256"/>
      <c r="N6" s="257"/>
      <c r="O6" s="257"/>
      <c r="P6" s="257"/>
    </row>
    <row r="7" spans="1:16" s="155" customFormat="1" ht="24" x14ac:dyDescent="0.55000000000000004">
      <c r="B7" s="159" t="s">
        <v>202</v>
      </c>
      <c r="C7" s="252">
        <v>4631287</v>
      </c>
      <c r="D7" s="252">
        <v>4778900</v>
      </c>
      <c r="E7" s="249">
        <v>9410187</v>
      </c>
      <c r="G7" s="256"/>
      <c r="H7" s="256"/>
      <c r="I7" s="256"/>
      <c r="J7" s="256"/>
      <c r="K7" s="256"/>
      <c r="L7" s="256"/>
      <c r="M7" s="256"/>
      <c r="N7" s="257"/>
      <c r="O7" s="257"/>
      <c r="P7" s="257"/>
    </row>
    <row r="8" spans="1:16" s="155" customFormat="1" ht="24" x14ac:dyDescent="0.55000000000000004">
      <c r="B8" s="166" t="s">
        <v>121</v>
      </c>
      <c r="C8" s="253">
        <v>2615082</v>
      </c>
      <c r="D8" s="253">
        <v>2948055</v>
      </c>
      <c r="E8" s="254">
        <v>5563137</v>
      </c>
      <c r="G8" s="256"/>
      <c r="H8" s="256"/>
      <c r="I8" s="256"/>
      <c r="J8" s="256"/>
      <c r="K8" s="256"/>
      <c r="L8" s="256"/>
      <c r="M8" s="256"/>
      <c r="N8" s="257"/>
      <c r="O8" s="257"/>
      <c r="P8" s="257"/>
    </row>
    <row r="9" spans="1:16" s="155" customFormat="1" ht="24" x14ac:dyDescent="0.55000000000000004">
      <c r="B9" s="202" t="s">
        <v>26</v>
      </c>
      <c r="C9" s="204">
        <f>SUM(C4:C8)</f>
        <v>32094943</v>
      </c>
      <c r="D9" s="204">
        <f>SUM(D4:D8)</f>
        <v>33462111</v>
      </c>
      <c r="E9" s="204">
        <f>SUM(E4:E8)</f>
        <v>65557054</v>
      </c>
      <c r="G9" s="256"/>
      <c r="H9" s="256"/>
      <c r="I9" s="256"/>
      <c r="J9" s="256"/>
      <c r="K9" s="256"/>
      <c r="L9" s="256"/>
      <c r="M9" s="256"/>
      <c r="N9" s="257"/>
      <c r="O9" s="257"/>
      <c r="P9" s="257"/>
    </row>
    <row r="10" spans="1:16" s="155" customFormat="1" ht="24" x14ac:dyDescent="0.55000000000000004">
      <c r="C10" s="255"/>
      <c r="D10" s="255"/>
      <c r="E10" s="255"/>
      <c r="G10" s="248"/>
      <c r="H10" s="248"/>
      <c r="I10" s="248"/>
    </row>
    <row r="11" spans="1:16" ht="29.25" customHeight="1" x14ac:dyDescent="0.55000000000000004">
      <c r="A11" s="218" t="s">
        <v>223</v>
      </c>
      <c r="B11" s="128"/>
      <c r="C11" s="128"/>
      <c r="D11" s="128"/>
      <c r="E11" s="22"/>
      <c r="F11" s="22"/>
    </row>
    <row r="12" spans="1:16" ht="24" x14ac:dyDescent="0.55000000000000004">
      <c r="A12" s="218" t="s">
        <v>213</v>
      </c>
      <c r="B12" s="135"/>
      <c r="C12" s="135"/>
      <c r="D12" s="135"/>
      <c r="E12" s="133"/>
      <c r="F12" s="133"/>
    </row>
    <row r="13" spans="1:16" s="155" customFormat="1" ht="24" x14ac:dyDescent="0.55000000000000004"/>
  </sheetData>
  <phoneticPr fontId="8" type="noConversion"/>
  <pageMargins left="0.74803149606299213" right="0.35433070866141736" top="0.98425196850393704" bottom="0.6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opLeftCell="A16" zoomScaleNormal="100" workbookViewId="0">
      <selection activeCell="D26" sqref="D26"/>
    </sheetView>
  </sheetViews>
  <sheetFormatPr defaultRowHeight="18.75" customHeight="1" x14ac:dyDescent="0.5"/>
  <cols>
    <col min="1" max="10" width="12.125" style="9" customWidth="1"/>
    <col min="11" max="16384" width="9" style="9"/>
  </cols>
  <sheetData>
    <row r="1" spans="1:17" s="49" customFormat="1" ht="22.5" customHeight="1" x14ac:dyDescent="0.5">
      <c r="A1" s="49" t="s">
        <v>243</v>
      </c>
    </row>
    <row r="2" spans="1:17" ht="18.75" customHeight="1" x14ac:dyDescent="0.5">
      <c r="B2" s="42"/>
      <c r="C2" s="43" t="s">
        <v>64</v>
      </c>
      <c r="D2" s="48"/>
      <c r="E2" s="4"/>
      <c r="F2" s="68" t="s">
        <v>56</v>
      </c>
      <c r="G2" s="8"/>
      <c r="H2" s="10"/>
      <c r="I2" s="69" t="s">
        <v>57</v>
      </c>
      <c r="J2" s="14"/>
    </row>
    <row r="3" spans="1:17" ht="18.75" customHeight="1" x14ac:dyDescent="0.5">
      <c r="A3" s="1" t="s">
        <v>0</v>
      </c>
      <c r="B3" s="46" t="s">
        <v>24</v>
      </c>
      <c r="C3" s="46" t="s">
        <v>25</v>
      </c>
      <c r="D3" s="46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17" ht="18.75" customHeight="1" x14ac:dyDescent="0.5">
      <c r="A4" s="1">
        <v>0</v>
      </c>
      <c r="B4" s="231">
        <f t="shared" ref="B4:B25" si="0">E4+H4+B32+E32+H32+B60+E60+H60</f>
        <v>23738</v>
      </c>
      <c r="C4" s="231">
        <f>F4+I4+C32+F32+I32+C60+F60+I60</f>
        <v>22205</v>
      </c>
      <c r="D4" s="231">
        <f>G4+J4+D32+G32+J32+D60+G60+J60</f>
        <v>45943</v>
      </c>
      <c r="E4" s="239">
        <v>3859</v>
      </c>
      <c r="F4" s="239">
        <v>3628</v>
      </c>
      <c r="G4" s="232">
        <f>E4+F4</f>
        <v>7487</v>
      </c>
      <c r="H4" s="239">
        <v>4145</v>
      </c>
      <c r="I4" s="239">
        <v>3868</v>
      </c>
      <c r="J4" s="233">
        <f>H4+I4</f>
        <v>8013</v>
      </c>
      <c r="K4" s="225"/>
      <c r="L4" s="225"/>
      <c r="M4" s="223"/>
      <c r="N4" s="243"/>
      <c r="O4" s="243"/>
      <c r="Q4" s="225"/>
    </row>
    <row r="5" spans="1:17" ht="18.75" customHeight="1" x14ac:dyDescent="0.5">
      <c r="A5" s="3" t="s">
        <v>1</v>
      </c>
      <c r="B5" s="231">
        <f t="shared" si="0"/>
        <v>105851</v>
      </c>
      <c r="C5" s="231">
        <f t="shared" ref="C5:C25" si="1">F5+I5+C33+F33+I33+C61+F61+I61</f>
        <v>99265</v>
      </c>
      <c r="D5" s="231">
        <f t="shared" ref="D5:D25" si="2">G5+J5+D33+G33+J33+D61+G61+J61</f>
        <v>205116</v>
      </c>
      <c r="E5" s="239">
        <v>17807</v>
      </c>
      <c r="F5" s="239">
        <v>16687</v>
      </c>
      <c r="G5" s="232">
        <f t="shared" ref="G5:G25" si="3">E5+F5</f>
        <v>34494</v>
      </c>
      <c r="H5" s="239">
        <v>18307</v>
      </c>
      <c r="I5" s="239">
        <v>17457</v>
      </c>
      <c r="J5" s="233">
        <f t="shared" ref="J5:J25" si="4">H5+I5</f>
        <v>35764</v>
      </c>
      <c r="K5" s="225"/>
      <c r="L5" s="225"/>
      <c r="M5" s="223"/>
      <c r="N5" s="243"/>
      <c r="O5" s="243"/>
      <c r="Q5" s="225"/>
    </row>
    <row r="6" spans="1:17" ht="18.75" customHeight="1" x14ac:dyDescent="0.5">
      <c r="A6" s="2" t="s">
        <v>2</v>
      </c>
      <c r="B6" s="231">
        <f t="shared" si="0"/>
        <v>151336</v>
      </c>
      <c r="C6" s="231">
        <f t="shared" si="1"/>
        <v>143245</v>
      </c>
      <c r="D6" s="231">
        <f t="shared" si="2"/>
        <v>294581</v>
      </c>
      <c r="E6" s="239">
        <v>26020</v>
      </c>
      <c r="F6" s="239">
        <v>24456</v>
      </c>
      <c r="G6" s="232">
        <f t="shared" si="3"/>
        <v>50476</v>
      </c>
      <c r="H6" s="239">
        <v>26235</v>
      </c>
      <c r="I6" s="239">
        <v>24546</v>
      </c>
      <c r="J6" s="233">
        <f t="shared" si="4"/>
        <v>50781</v>
      </c>
      <c r="K6" s="225"/>
      <c r="L6" s="225"/>
      <c r="M6" s="223"/>
      <c r="N6" s="243"/>
      <c r="O6" s="243"/>
      <c r="Q6" s="225"/>
    </row>
    <row r="7" spans="1:17" ht="18.75" customHeight="1" x14ac:dyDescent="0.5">
      <c r="A7" s="1" t="s">
        <v>3</v>
      </c>
      <c r="B7" s="231">
        <f t="shared" si="0"/>
        <v>160533</v>
      </c>
      <c r="C7" s="231">
        <f t="shared" si="1"/>
        <v>150973</v>
      </c>
      <c r="D7" s="231">
        <f t="shared" si="2"/>
        <v>311506</v>
      </c>
      <c r="E7" s="239">
        <v>27487</v>
      </c>
      <c r="F7" s="239">
        <v>25859</v>
      </c>
      <c r="G7" s="232">
        <f t="shared" si="3"/>
        <v>53346</v>
      </c>
      <c r="H7" s="239">
        <v>27320</v>
      </c>
      <c r="I7" s="239">
        <v>25714</v>
      </c>
      <c r="J7" s="233">
        <f t="shared" si="4"/>
        <v>53034</v>
      </c>
      <c r="K7" s="225"/>
      <c r="L7" s="225"/>
      <c r="M7" s="223"/>
      <c r="N7" s="243"/>
      <c r="O7" s="243"/>
      <c r="Q7" s="225"/>
    </row>
    <row r="8" spans="1:17" ht="18.75" customHeight="1" x14ac:dyDescent="0.5">
      <c r="A8" s="1" t="s">
        <v>4</v>
      </c>
      <c r="B8" s="231">
        <f t="shared" si="0"/>
        <v>158028</v>
      </c>
      <c r="C8" s="231">
        <f t="shared" si="1"/>
        <v>150337</v>
      </c>
      <c r="D8" s="231">
        <f t="shared" si="2"/>
        <v>308365</v>
      </c>
      <c r="E8" s="239">
        <v>26513</v>
      </c>
      <c r="F8" s="239">
        <v>25020</v>
      </c>
      <c r="G8" s="232">
        <f t="shared" si="3"/>
        <v>51533</v>
      </c>
      <c r="H8" s="239">
        <v>27490</v>
      </c>
      <c r="I8" s="239">
        <v>26756</v>
      </c>
      <c r="J8" s="233">
        <f t="shared" si="4"/>
        <v>54246</v>
      </c>
      <c r="K8" s="225"/>
      <c r="L8" s="225"/>
      <c r="M8" s="223"/>
      <c r="N8" s="243"/>
      <c r="O8" s="243"/>
      <c r="Q8" s="225"/>
    </row>
    <row r="9" spans="1:17" ht="18.75" customHeight="1" x14ac:dyDescent="0.5">
      <c r="A9" s="1" t="s">
        <v>5</v>
      </c>
      <c r="B9" s="231">
        <f t="shared" si="0"/>
        <v>195259</v>
      </c>
      <c r="C9" s="231">
        <f t="shared" si="1"/>
        <v>178898</v>
      </c>
      <c r="D9" s="231">
        <f t="shared" si="2"/>
        <v>374157</v>
      </c>
      <c r="E9" s="239">
        <v>34874</v>
      </c>
      <c r="F9" s="239">
        <v>28035</v>
      </c>
      <c r="G9" s="232">
        <f t="shared" si="3"/>
        <v>62909</v>
      </c>
      <c r="H9" s="239">
        <v>34691</v>
      </c>
      <c r="I9" s="239">
        <v>34650</v>
      </c>
      <c r="J9" s="233">
        <f t="shared" si="4"/>
        <v>69341</v>
      </c>
      <c r="K9" s="225"/>
      <c r="L9" s="225"/>
      <c r="M9" s="223"/>
      <c r="N9" s="243"/>
      <c r="O9" s="243"/>
      <c r="Q9" s="225"/>
    </row>
    <row r="10" spans="1:17" ht="18.75" customHeight="1" x14ac:dyDescent="0.5">
      <c r="A10" s="1" t="s">
        <v>6</v>
      </c>
      <c r="B10" s="231">
        <f t="shared" si="0"/>
        <v>191119</v>
      </c>
      <c r="C10" s="231">
        <f t="shared" si="1"/>
        <v>182479</v>
      </c>
      <c r="D10" s="231">
        <f t="shared" si="2"/>
        <v>373598</v>
      </c>
      <c r="E10" s="239">
        <v>32525</v>
      </c>
      <c r="F10" s="239">
        <v>29351</v>
      </c>
      <c r="G10" s="232">
        <f t="shared" si="3"/>
        <v>61876</v>
      </c>
      <c r="H10" s="239">
        <v>33971</v>
      </c>
      <c r="I10" s="239">
        <v>32675</v>
      </c>
      <c r="J10" s="233">
        <f t="shared" si="4"/>
        <v>66646</v>
      </c>
      <c r="K10" s="225"/>
      <c r="L10" s="225"/>
      <c r="M10" s="223"/>
      <c r="N10" s="243"/>
      <c r="O10" s="243"/>
      <c r="Q10" s="225"/>
    </row>
    <row r="11" spans="1:17" ht="18.75" customHeight="1" x14ac:dyDescent="0.5">
      <c r="A11" s="1" t="s">
        <v>7</v>
      </c>
      <c r="B11" s="231">
        <f t="shared" si="0"/>
        <v>182450</v>
      </c>
      <c r="C11" s="231">
        <f t="shared" si="1"/>
        <v>180396</v>
      </c>
      <c r="D11" s="231">
        <f t="shared" si="2"/>
        <v>362846</v>
      </c>
      <c r="E11" s="239">
        <v>31039</v>
      </c>
      <c r="F11" s="239">
        <v>29124</v>
      </c>
      <c r="G11" s="232">
        <f t="shared" si="3"/>
        <v>60163</v>
      </c>
      <c r="H11" s="239">
        <v>31293</v>
      </c>
      <c r="I11" s="239">
        <v>32005</v>
      </c>
      <c r="J11" s="233">
        <f t="shared" si="4"/>
        <v>63298</v>
      </c>
      <c r="K11" s="225"/>
      <c r="L11" s="225"/>
      <c r="M11" s="223"/>
      <c r="N11" s="243"/>
      <c r="O11" s="243"/>
      <c r="Q11" s="225"/>
    </row>
    <row r="12" spans="1:17" ht="18.75" customHeight="1" x14ac:dyDescent="0.5">
      <c r="A12" s="1" t="s">
        <v>8</v>
      </c>
      <c r="B12" s="231">
        <f t="shared" si="0"/>
        <v>198544</v>
      </c>
      <c r="C12" s="231">
        <f t="shared" si="1"/>
        <v>198852</v>
      </c>
      <c r="D12" s="231">
        <f t="shared" si="2"/>
        <v>397396</v>
      </c>
      <c r="E12" s="239">
        <v>32185</v>
      </c>
      <c r="F12" s="239">
        <v>30575</v>
      </c>
      <c r="G12" s="232">
        <f t="shared" si="3"/>
        <v>62760</v>
      </c>
      <c r="H12" s="239">
        <v>35167</v>
      </c>
      <c r="I12" s="239">
        <v>36539</v>
      </c>
      <c r="J12" s="233">
        <f t="shared" si="4"/>
        <v>71706</v>
      </c>
      <c r="K12" s="225"/>
      <c r="L12" s="225"/>
      <c r="M12" s="223"/>
      <c r="N12" s="243"/>
      <c r="O12" s="243"/>
      <c r="Q12" s="225"/>
    </row>
    <row r="13" spans="1:17" ht="18.75" customHeight="1" x14ac:dyDescent="0.5">
      <c r="A13" s="1" t="s">
        <v>9</v>
      </c>
      <c r="B13" s="231">
        <f t="shared" si="0"/>
        <v>201312</v>
      </c>
      <c r="C13" s="231">
        <f t="shared" si="1"/>
        <v>206698</v>
      </c>
      <c r="D13" s="231">
        <f t="shared" si="2"/>
        <v>408010</v>
      </c>
      <c r="E13" s="239">
        <v>32358</v>
      </c>
      <c r="F13" s="239">
        <v>31627</v>
      </c>
      <c r="G13" s="232">
        <f t="shared" si="3"/>
        <v>63985</v>
      </c>
      <c r="H13" s="239">
        <v>35578</v>
      </c>
      <c r="I13" s="239">
        <v>38101</v>
      </c>
      <c r="J13" s="233">
        <f t="shared" si="4"/>
        <v>73679</v>
      </c>
      <c r="K13" s="225"/>
      <c r="L13" s="225"/>
      <c r="M13" s="223"/>
      <c r="N13" s="243"/>
      <c r="O13" s="243"/>
      <c r="Q13" s="225"/>
    </row>
    <row r="14" spans="1:17" ht="18.75" customHeight="1" x14ac:dyDescent="0.5">
      <c r="A14" s="1" t="s">
        <v>10</v>
      </c>
      <c r="B14" s="231">
        <f t="shared" si="0"/>
        <v>193145</v>
      </c>
      <c r="C14" s="231">
        <f t="shared" si="1"/>
        <v>209911</v>
      </c>
      <c r="D14" s="231">
        <f t="shared" si="2"/>
        <v>403056</v>
      </c>
      <c r="E14" s="239">
        <v>31063</v>
      </c>
      <c r="F14" s="239">
        <v>32175</v>
      </c>
      <c r="G14" s="232">
        <f t="shared" si="3"/>
        <v>63238</v>
      </c>
      <c r="H14" s="239">
        <v>33429</v>
      </c>
      <c r="I14" s="239">
        <v>37830</v>
      </c>
      <c r="J14" s="233">
        <f t="shared" si="4"/>
        <v>71259</v>
      </c>
      <c r="K14" s="225"/>
      <c r="L14" s="225"/>
      <c r="M14" s="223"/>
      <c r="N14" s="243"/>
      <c r="O14" s="243"/>
      <c r="Q14" s="225"/>
    </row>
    <row r="15" spans="1:17" ht="18.75" customHeight="1" x14ac:dyDescent="0.5">
      <c r="A15" s="1" t="s">
        <v>11</v>
      </c>
      <c r="B15" s="231">
        <f t="shared" si="0"/>
        <v>187900</v>
      </c>
      <c r="C15" s="231">
        <f t="shared" si="1"/>
        <v>215199</v>
      </c>
      <c r="D15" s="231">
        <f t="shared" si="2"/>
        <v>403099</v>
      </c>
      <c r="E15" s="239">
        <v>28708</v>
      </c>
      <c r="F15" s="239">
        <v>31551</v>
      </c>
      <c r="G15" s="232">
        <f t="shared" si="3"/>
        <v>60259</v>
      </c>
      <c r="H15" s="239">
        <v>32915</v>
      </c>
      <c r="I15" s="239">
        <v>38604</v>
      </c>
      <c r="J15" s="233">
        <f t="shared" si="4"/>
        <v>71519</v>
      </c>
      <c r="K15" s="225"/>
      <c r="L15" s="225"/>
      <c r="M15" s="223"/>
      <c r="N15" s="243"/>
      <c r="O15" s="243"/>
      <c r="Q15" s="225"/>
    </row>
    <row r="16" spans="1:17" ht="18.75" customHeight="1" x14ac:dyDescent="0.5">
      <c r="A16" s="1" t="s">
        <v>12</v>
      </c>
      <c r="B16" s="231">
        <f t="shared" si="0"/>
        <v>168701</v>
      </c>
      <c r="C16" s="231">
        <f t="shared" si="1"/>
        <v>197386</v>
      </c>
      <c r="D16" s="231">
        <f t="shared" si="2"/>
        <v>366087</v>
      </c>
      <c r="E16" s="239">
        <v>25428</v>
      </c>
      <c r="F16" s="239">
        <v>28404</v>
      </c>
      <c r="G16" s="232">
        <f t="shared" si="3"/>
        <v>53832</v>
      </c>
      <c r="H16" s="239">
        <v>29150</v>
      </c>
      <c r="I16" s="239">
        <v>35681</v>
      </c>
      <c r="J16" s="233">
        <f t="shared" si="4"/>
        <v>64831</v>
      </c>
      <c r="K16" s="225"/>
      <c r="L16" s="225"/>
      <c r="M16" s="223"/>
      <c r="N16" s="243"/>
      <c r="O16" s="243"/>
      <c r="Q16" s="225"/>
    </row>
    <row r="17" spans="1:17" ht="18.75" customHeight="1" x14ac:dyDescent="0.5">
      <c r="A17" s="1" t="s">
        <v>13</v>
      </c>
      <c r="B17" s="231">
        <f t="shared" si="0"/>
        <v>127254</v>
      </c>
      <c r="C17" s="231">
        <f t="shared" si="1"/>
        <v>153154</v>
      </c>
      <c r="D17" s="231">
        <f t="shared" si="2"/>
        <v>280408</v>
      </c>
      <c r="E17" s="239">
        <v>19658</v>
      </c>
      <c r="F17" s="239">
        <v>22118</v>
      </c>
      <c r="G17" s="232">
        <f t="shared" si="3"/>
        <v>41776</v>
      </c>
      <c r="H17" s="239">
        <v>21817</v>
      </c>
      <c r="I17" s="239">
        <v>27040</v>
      </c>
      <c r="J17" s="233">
        <f t="shared" si="4"/>
        <v>48857</v>
      </c>
      <c r="K17" s="225"/>
      <c r="L17" s="225"/>
      <c r="M17" s="223"/>
      <c r="N17" s="243"/>
      <c r="O17" s="243"/>
      <c r="Q17" s="225"/>
    </row>
    <row r="18" spans="1:17" ht="18.75" customHeight="1" x14ac:dyDescent="0.5">
      <c r="A18" s="1" t="s">
        <v>14</v>
      </c>
      <c r="B18" s="231">
        <f t="shared" si="0"/>
        <v>101811</v>
      </c>
      <c r="C18" s="231">
        <f t="shared" si="1"/>
        <v>127571</v>
      </c>
      <c r="D18" s="231">
        <f t="shared" si="2"/>
        <v>229382</v>
      </c>
      <c r="E18" s="239">
        <v>15346</v>
      </c>
      <c r="F18" s="239">
        <v>18144</v>
      </c>
      <c r="G18" s="232">
        <f t="shared" si="3"/>
        <v>33490</v>
      </c>
      <c r="H18" s="239">
        <v>16857</v>
      </c>
      <c r="I18" s="239">
        <v>21661</v>
      </c>
      <c r="J18" s="233">
        <f t="shared" si="4"/>
        <v>38518</v>
      </c>
      <c r="K18" s="225"/>
      <c r="L18" s="225"/>
      <c r="M18" s="223"/>
      <c r="N18" s="243"/>
      <c r="O18" s="243"/>
      <c r="Q18" s="225"/>
    </row>
    <row r="19" spans="1:17" ht="18.75" customHeight="1" x14ac:dyDescent="0.5">
      <c r="A19" s="1" t="s">
        <v>15</v>
      </c>
      <c r="B19" s="231">
        <f t="shared" si="0"/>
        <v>67479</v>
      </c>
      <c r="C19" s="231">
        <f t="shared" si="1"/>
        <v>87393</v>
      </c>
      <c r="D19" s="231">
        <f t="shared" si="2"/>
        <v>154872</v>
      </c>
      <c r="E19" s="239">
        <v>10112</v>
      </c>
      <c r="F19" s="239">
        <v>12107</v>
      </c>
      <c r="G19" s="232">
        <f t="shared" si="3"/>
        <v>22219</v>
      </c>
      <c r="H19" s="239">
        <v>10889</v>
      </c>
      <c r="I19" s="239">
        <v>14864</v>
      </c>
      <c r="J19" s="233">
        <f t="shared" si="4"/>
        <v>25753</v>
      </c>
      <c r="K19" s="225"/>
      <c r="L19" s="225"/>
      <c r="M19" s="223"/>
      <c r="N19" s="243"/>
      <c r="O19" s="243"/>
      <c r="Q19" s="225"/>
    </row>
    <row r="20" spans="1:17" ht="18.75" customHeight="1" x14ac:dyDescent="0.5">
      <c r="A20" s="1" t="s">
        <v>16</v>
      </c>
      <c r="B20" s="231">
        <f t="shared" si="0"/>
        <v>45451</v>
      </c>
      <c r="C20" s="231">
        <f t="shared" si="1"/>
        <v>62275</v>
      </c>
      <c r="D20" s="231">
        <f t="shared" si="2"/>
        <v>107726</v>
      </c>
      <c r="E20" s="239">
        <v>6646</v>
      </c>
      <c r="F20" s="239">
        <v>8614</v>
      </c>
      <c r="G20" s="232">
        <f t="shared" si="3"/>
        <v>15260</v>
      </c>
      <c r="H20" s="239">
        <v>7216</v>
      </c>
      <c r="I20" s="239">
        <v>10208</v>
      </c>
      <c r="J20" s="233">
        <f t="shared" si="4"/>
        <v>17424</v>
      </c>
      <c r="K20" s="225"/>
      <c r="L20" s="225"/>
      <c r="M20" s="223"/>
      <c r="N20" s="243"/>
      <c r="O20" s="243"/>
      <c r="Q20" s="225"/>
    </row>
    <row r="21" spans="1:17" ht="18.75" customHeight="1" x14ac:dyDescent="0.5">
      <c r="A21" s="1" t="s">
        <v>17</v>
      </c>
      <c r="B21" s="231">
        <f t="shared" si="0"/>
        <v>32874</v>
      </c>
      <c r="C21" s="231">
        <f t="shared" si="1"/>
        <v>49242</v>
      </c>
      <c r="D21" s="231">
        <f t="shared" si="2"/>
        <v>82116</v>
      </c>
      <c r="E21" s="239">
        <v>4646</v>
      </c>
      <c r="F21" s="239">
        <v>6433</v>
      </c>
      <c r="G21" s="232">
        <f t="shared" si="3"/>
        <v>11079</v>
      </c>
      <c r="H21" s="239">
        <v>5017</v>
      </c>
      <c r="I21" s="239">
        <v>7988</v>
      </c>
      <c r="J21" s="233">
        <f t="shared" si="4"/>
        <v>13005</v>
      </c>
      <c r="K21" s="225"/>
      <c r="L21" s="225"/>
      <c r="M21" s="223"/>
      <c r="N21" s="243"/>
      <c r="O21" s="243"/>
      <c r="Q21" s="225"/>
    </row>
    <row r="22" spans="1:17" ht="18.75" customHeight="1" x14ac:dyDescent="0.5">
      <c r="A22" s="1" t="s">
        <v>18</v>
      </c>
      <c r="B22" s="231">
        <f t="shared" si="0"/>
        <v>16533</v>
      </c>
      <c r="C22" s="231">
        <f t="shared" si="1"/>
        <v>27933</v>
      </c>
      <c r="D22" s="231">
        <f t="shared" si="2"/>
        <v>44466</v>
      </c>
      <c r="E22" s="239">
        <v>2384</v>
      </c>
      <c r="F22" s="239">
        <v>3482</v>
      </c>
      <c r="G22" s="232">
        <f t="shared" si="3"/>
        <v>5866</v>
      </c>
      <c r="H22" s="239">
        <v>2484</v>
      </c>
      <c r="I22" s="239">
        <v>4426</v>
      </c>
      <c r="J22" s="233">
        <f t="shared" si="4"/>
        <v>6910</v>
      </c>
      <c r="K22" s="225"/>
      <c r="L22" s="225"/>
      <c r="M22" s="223"/>
      <c r="N22" s="243"/>
      <c r="O22" s="243"/>
      <c r="Q22" s="225"/>
    </row>
    <row r="23" spans="1:17" ht="18.75" customHeight="1" x14ac:dyDescent="0.5">
      <c r="A23" s="1" t="s">
        <v>19</v>
      </c>
      <c r="B23" s="231">
        <f t="shared" si="0"/>
        <v>6699</v>
      </c>
      <c r="C23" s="231">
        <f t="shared" si="1"/>
        <v>12028</v>
      </c>
      <c r="D23" s="231">
        <f t="shared" si="2"/>
        <v>18727</v>
      </c>
      <c r="E23" s="239">
        <v>1027</v>
      </c>
      <c r="F23" s="239">
        <v>1508</v>
      </c>
      <c r="G23" s="232">
        <f t="shared" si="3"/>
        <v>2535</v>
      </c>
      <c r="H23" s="239">
        <v>972</v>
      </c>
      <c r="I23" s="239">
        <v>1984</v>
      </c>
      <c r="J23" s="233">
        <f t="shared" si="4"/>
        <v>2956</v>
      </c>
      <c r="K23" s="225"/>
      <c r="L23" s="225"/>
      <c r="M23" s="223"/>
      <c r="N23" s="243"/>
      <c r="O23" s="243"/>
      <c r="Q23" s="225"/>
    </row>
    <row r="24" spans="1:17" ht="18.75" customHeight="1" x14ac:dyDescent="0.5">
      <c r="A24" s="1" t="s">
        <v>20</v>
      </c>
      <c r="B24" s="231">
        <f t="shared" si="0"/>
        <v>2308</v>
      </c>
      <c r="C24" s="231">
        <f t="shared" si="1"/>
        <v>3589</v>
      </c>
      <c r="D24" s="231">
        <f t="shared" si="2"/>
        <v>5897</v>
      </c>
      <c r="E24" s="239">
        <v>356</v>
      </c>
      <c r="F24" s="239">
        <v>464</v>
      </c>
      <c r="G24" s="232">
        <f t="shared" si="3"/>
        <v>820</v>
      </c>
      <c r="H24" s="239">
        <v>300</v>
      </c>
      <c r="I24" s="239">
        <v>573</v>
      </c>
      <c r="J24" s="233">
        <f t="shared" si="4"/>
        <v>873</v>
      </c>
      <c r="K24" s="225"/>
      <c r="L24" s="225"/>
      <c r="M24" s="223"/>
      <c r="N24" s="243"/>
      <c r="O24" s="243"/>
      <c r="Q24" s="225"/>
    </row>
    <row r="25" spans="1:17" ht="18.75" customHeight="1" x14ac:dyDescent="0.5">
      <c r="A25" s="1" t="s">
        <v>21</v>
      </c>
      <c r="B25" s="231">
        <f t="shared" si="0"/>
        <v>902</v>
      </c>
      <c r="C25" s="231">
        <f t="shared" si="1"/>
        <v>1161</v>
      </c>
      <c r="D25" s="231">
        <f t="shared" si="2"/>
        <v>2063</v>
      </c>
      <c r="E25" s="239">
        <v>117</v>
      </c>
      <c r="F25" s="239">
        <v>184</v>
      </c>
      <c r="G25" s="232">
        <f t="shared" si="3"/>
        <v>301</v>
      </c>
      <c r="H25" s="239">
        <v>102</v>
      </c>
      <c r="I25" s="239">
        <v>161</v>
      </c>
      <c r="J25" s="233">
        <f t="shared" si="4"/>
        <v>263</v>
      </c>
      <c r="K25" s="225"/>
      <c r="L25" s="225"/>
      <c r="M25" s="223"/>
      <c r="N25" s="243"/>
      <c r="O25" s="243"/>
      <c r="Q25" s="225"/>
    </row>
    <row r="26" spans="1:17" ht="18.75" customHeight="1" x14ac:dyDescent="0.5">
      <c r="A26" s="1" t="s">
        <v>22</v>
      </c>
      <c r="B26" s="237">
        <f>SUM(B4:B25)</f>
        <v>2519227</v>
      </c>
      <c r="C26" s="237">
        <f>SUM(C4:C25)</f>
        <v>2660190</v>
      </c>
      <c r="D26" s="237">
        <f>G26+J26+D54+G54+J54+D82+G82+J82</f>
        <v>5179417</v>
      </c>
      <c r="E26" s="239">
        <f t="shared" ref="E26:J26" si="5">SUM(E4:E25)</f>
        <v>410158</v>
      </c>
      <c r="F26" s="239">
        <f t="shared" si="5"/>
        <v>409546</v>
      </c>
      <c r="G26" s="232">
        <f t="shared" si="5"/>
        <v>819704</v>
      </c>
      <c r="H26" s="239">
        <f t="shared" si="5"/>
        <v>435345</v>
      </c>
      <c r="I26" s="239">
        <f t="shared" si="5"/>
        <v>473331</v>
      </c>
      <c r="J26" s="233">
        <f t="shared" si="5"/>
        <v>908676</v>
      </c>
      <c r="K26" s="225"/>
      <c r="L26" s="225"/>
    </row>
    <row r="27" spans="1:17" customFormat="1" ht="23.25" customHeight="1" x14ac:dyDescent="0.5">
      <c r="A27" s="169" t="s">
        <v>223</v>
      </c>
      <c r="B27" s="128"/>
      <c r="C27" s="128"/>
      <c r="D27" s="128"/>
      <c r="E27" s="22"/>
      <c r="F27" s="22"/>
      <c r="G27" s="22"/>
      <c r="H27" s="128"/>
      <c r="I27" s="128"/>
      <c r="J27" s="128"/>
    </row>
    <row r="28" spans="1:17" customFormat="1" ht="21.75" x14ac:dyDescent="0.5">
      <c r="A28" s="169" t="s">
        <v>215</v>
      </c>
      <c r="B28" s="135"/>
      <c r="C28" s="135"/>
      <c r="D28" s="135"/>
      <c r="E28" s="133"/>
      <c r="F28" s="133"/>
      <c r="G28" s="133"/>
      <c r="H28" s="133"/>
      <c r="I28" s="133"/>
      <c r="J28" s="133"/>
    </row>
    <row r="29" spans="1:17" s="49" customFormat="1" ht="22.5" customHeight="1" x14ac:dyDescent="0.5">
      <c r="A29" s="49" t="s">
        <v>244</v>
      </c>
    </row>
    <row r="30" spans="1:17" ht="18.75" customHeight="1" x14ac:dyDescent="0.5">
      <c r="B30" s="15"/>
      <c r="C30" s="70" t="s">
        <v>58</v>
      </c>
      <c r="D30" s="18"/>
      <c r="E30" s="19"/>
      <c r="F30" s="71" t="s">
        <v>59</v>
      </c>
      <c r="G30" s="21"/>
      <c r="H30" s="25"/>
      <c r="I30" s="72" t="s">
        <v>60</v>
      </c>
      <c r="J30" s="170"/>
    </row>
    <row r="31" spans="1:17" ht="18.75" customHeight="1" x14ac:dyDescent="0.5">
      <c r="A31" s="1" t="s">
        <v>0</v>
      </c>
      <c r="B31" s="17" t="s">
        <v>24</v>
      </c>
      <c r="C31" s="17" t="s">
        <v>25</v>
      </c>
      <c r="D31" s="17" t="s">
        <v>26</v>
      </c>
      <c r="E31" s="23" t="s">
        <v>24</v>
      </c>
      <c r="F31" s="23" t="s">
        <v>25</v>
      </c>
      <c r="G31" s="23" t="s">
        <v>26</v>
      </c>
      <c r="H31" s="27" t="s">
        <v>24</v>
      </c>
      <c r="I31" s="27" t="s">
        <v>25</v>
      </c>
      <c r="J31" s="27" t="s">
        <v>26</v>
      </c>
    </row>
    <row r="32" spans="1:17" ht="18.75" customHeight="1" x14ac:dyDescent="0.5">
      <c r="A32" s="1">
        <v>0</v>
      </c>
      <c r="B32" s="239">
        <v>3815</v>
      </c>
      <c r="C32" s="239">
        <v>3439</v>
      </c>
      <c r="D32" s="234">
        <f>B32+C32</f>
        <v>7254</v>
      </c>
      <c r="E32" s="239">
        <v>3508</v>
      </c>
      <c r="F32" s="239">
        <v>3390</v>
      </c>
      <c r="G32" s="235">
        <f>E32+F32</f>
        <v>6898</v>
      </c>
      <c r="H32" s="239">
        <v>2671</v>
      </c>
      <c r="I32" s="239">
        <v>2453</v>
      </c>
      <c r="J32" s="236">
        <f>H32+I32</f>
        <v>5124</v>
      </c>
      <c r="K32" s="225"/>
      <c r="L32" s="225"/>
      <c r="M32" s="223"/>
      <c r="N32" s="243"/>
      <c r="O32" s="243"/>
      <c r="Q32" s="225"/>
    </row>
    <row r="33" spans="1:17" ht="18.75" customHeight="1" x14ac:dyDescent="0.5">
      <c r="A33" s="3" t="s">
        <v>1</v>
      </c>
      <c r="B33" s="239">
        <v>16704</v>
      </c>
      <c r="C33" s="239">
        <v>15468</v>
      </c>
      <c r="D33" s="234">
        <f t="shared" ref="D33:D53" si="6">B33+C33</f>
        <v>32172</v>
      </c>
      <c r="E33" s="239">
        <v>16099</v>
      </c>
      <c r="F33" s="239">
        <v>15172</v>
      </c>
      <c r="G33" s="235">
        <f t="shared" ref="G33:G53" si="7">E33+F33</f>
        <v>31271</v>
      </c>
      <c r="H33" s="239">
        <v>11896</v>
      </c>
      <c r="I33" s="239">
        <v>11078</v>
      </c>
      <c r="J33" s="236">
        <f t="shared" ref="J33:J53" si="8">H33+I33</f>
        <v>22974</v>
      </c>
      <c r="K33" s="225"/>
      <c r="L33" s="225"/>
      <c r="M33" s="223"/>
      <c r="N33" s="243"/>
      <c r="O33" s="243"/>
      <c r="Q33" s="225"/>
    </row>
    <row r="34" spans="1:17" ht="18.75" customHeight="1" x14ac:dyDescent="0.5">
      <c r="A34" s="2" t="s">
        <v>2</v>
      </c>
      <c r="B34" s="239">
        <v>23750</v>
      </c>
      <c r="C34" s="239">
        <v>22639</v>
      </c>
      <c r="D34" s="234">
        <f t="shared" si="6"/>
        <v>46389</v>
      </c>
      <c r="E34" s="239">
        <v>23280</v>
      </c>
      <c r="F34" s="239">
        <v>22215</v>
      </c>
      <c r="G34" s="235">
        <f t="shared" si="7"/>
        <v>45495</v>
      </c>
      <c r="H34" s="239">
        <v>16691</v>
      </c>
      <c r="I34" s="239">
        <v>15934</v>
      </c>
      <c r="J34" s="236">
        <f t="shared" si="8"/>
        <v>32625</v>
      </c>
      <c r="K34" s="225"/>
      <c r="L34" s="225"/>
      <c r="M34" s="223"/>
      <c r="N34" s="243"/>
      <c r="O34" s="243"/>
      <c r="Q34" s="225"/>
    </row>
    <row r="35" spans="1:17" ht="18.75" customHeight="1" x14ac:dyDescent="0.5">
      <c r="A35" s="1" t="s">
        <v>3</v>
      </c>
      <c r="B35" s="239">
        <v>25952</v>
      </c>
      <c r="C35" s="239">
        <v>24552</v>
      </c>
      <c r="D35" s="234">
        <f t="shared" si="6"/>
        <v>50504</v>
      </c>
      <c r="E35" s="239">
        <v>25293</v>
      </c>
      <c r="F35" s="239">
        <v>23867</v>
      </c>
      <c r="G35" s="235">
        <f t="shared" si="7"/>
        <v>49160</v>
      </c>
      <c r="H35" s="239">
        <v>17547</v>
      </c>
      <c r="I35" s="239">
        <v>16350</v>
      </c>
      <c r="J35" s="236">
        <f t="shared" si="8"/>
        <v>33897</v>
      </c>
      <c r="K35" s="225"/>
      <c r="L35" s="225"/>
      <c r="M35" s="223"/>
      <c r="N35" s="243"/>
      <c r="O35" s="243"/>
      <c r="Q35" s="225"/>
    </row>
    <row r="36" spans="1:17" ht="18.75" customHeight="1" x14ac:dyDescent="0.5">
      <c r="A36" s="1" t="s">
        <v>4</v>
      </c>
      <c r="B36" s="239">
        <v>25685</v>
      </c>
      <c r="C36" s="239">
        <v>24872</v>
      </c>
      <c r="D36" s="234">
        <f t="shared" si="6"/>
        <v>50557</v>
      </c>
      <c r="E36" s="239">
        <v>24860</v>
      </c>
      <c r="F36" s="239">
        <v>23330</v>
      </c>
      <c r="G36" s="235">
        <f t="shared" si="7"/>
        <v>48190</v>
      </c>
      <c r="H36" s="239">
        <v>17422</v>
      </c>
      <c r="I36" s="239">
        <v>15827</v>
      </c>
      <c r="J36" s="236">
        <f t="shared" si="8"/>
        <v>33249</v>
      </c>
      <c r="K36" s="225"/>
      <c r="L36" s="225"/>
      <c r="M36" s="223"/>
      <c r="N36" s="243"/>
      <c r="O36" s="243"/>
      <c r="Q36" s="225"/>
    </row>
    <row r="37" spans="1:17" ht="18.75" customHeight="1" x14ac:dyDescent="0.5">
      <c r="A37" s="1" t="s">
        <v>5</v>
      </c>
      <c r="B37" s="239">
        <v>32278</v>
      </c>
      <c r="C37" s="239">
        <v>29048</v>
      </c>
      <c r="D37" s="234">
        <f t="shared" si="6"/>
        <v>61326</v>
      </c>
      <c r="E37" s="239">
        <v>27348</v>
      </c>
      <c r="F37" s="239">
        <v>27968</v>
      </c>
      <c r="G37" s="235">
        <f t="shared" si="7"/>
        <v>55316</v>
      </c>
      <c r="H37" s="239">
        <v>23539</v>
      </c>
      <c r="I37" s="239">
        <v>18107</v>
      </c>
      <c r="J37" s="236">
        <f t="shared" si="8"/>
        <v>41646</v>
      </c>
      <c r="K37" s="225"/>
      <c r="L37" s="225"/>
      <c r="M37" s="223"/>
      <c r="N37" s="243"/>
      <c r="O37" s="243"/>
      <c r="Q37" s="225"/>
    </row>
    <row r="38" spans="1:17" ht="18.75" customHeight="1" x14ac:dyDescent="0.5">
      <c r="A38" s="1" t="s">
        <v>6</v>
      </c>
      <c r="B38" s="239">
        <v>31309</v>
      </c>
      <c r="C38" s="239">
        <v>29417</v>
      </c>
      <c r="D38" s="234">
        <f t="shared" si="6"/>
        <v>60726</v>
      </c>
      <c r="E38" s="239">
        <v>29834</v>
      </c>
      <c r="F38" s="239">
        <v>28977</v>
      </c>
      <c r="G38" s="235">
        <f t="shared" si="7"/>
        <v>58811</v>
      </c>
      <c r="H38" s="239">
        <v>20304</v>
      </c>
      <c r="I38" s="239">
        <v>18898</v>
      </c>
      <c r="J38" s="236">
        <f t="shared" si="8"/>
        <v>39202</v>
      </c>
      <c r="K38" s="225"/>
      <c r="L38" s="225"/>
      <c r="M38" s="223"/>
      <c r="N38" s="243"/>
      <c r="O38" s="243"/>
      <c r="Q38" s="225"/>
    </row>
    <row r="39" spans="1:17" ht="18.75" customHeight="1" x14ac:dyDescent="0.5">
      <c r="A39" s="1" t="s">
        <v>7</v>
      </c>
      <c r="B39" s="239">
        <v>28885</v>
      </c>
      <c r="C39" s="239">
        <v>28417</v>
      </c>
      <c r="D39" s="234">
        <f t="shared" si="6"/>
        <v>57302</v>
      </c>
      <c r="E39" s="239">
        <v>29776</v>
      </c>
      <c r="F39" s="239">
        <v>29075</v>
      </c>
      <c r="G39" s="235">
        <f>E39+F39</f>
        <v>58851</v>
      </c>
      <c r="H39" s="239">
        <v>19351</v>
      </c>
      <c r="I39" s="239">
        <v>18937</v>
      </c>
      <c r="J39" s="236">
        <f t="shared" si="8"/>
        <v>38288</v>
      </c>
      <c r="K39" s="225"/>
      <c r="L39" s="225"/>
      <c r="M39" s="223"/>
      <c r="N39" s="243"/>
      <c r="O39" s="243"/>
      <c r="Q39" s="225"/>
    </row>
    <row r="40" spans="1:17" ht="18.75" customHeight="1" x14ac:dyDescent="0.5">
      <c r="A40" s="1" t="s">
        <v>8</v>
      </c>
      <c r="B40" s="239">
        <v>31901</v>
      </c>
      <c r="C40" s="239">
        <v>31298</v>
      </c>
      <c r="D40" s="234">
        <f t="shared" si="6"/>
        <v>63199</v>
      </c>
      <c r="E40" s="239">
        <v>31889</v>
      </c>
      <c r="F40" s="239">
        <v>31609</v>
      </c>
      <c r="G40" s="235">
        <f t="shared" si="7"/>
        <v>63498</v>
      </c>
      <c r="H40" s="239">
        <v>20652</v>
      </c>
      <c r="I40" s="239">
        <v>20503</v>
      </c>
      <c r="J40" s="236">
        <f t="shared" si="8"/>
        <v>41155</v>
      </c>
      <c r="K40" s="225"/>
      <c r="L40" s="225"/>
      <c r="M40" s="223"/>
      <c r="N40" s="243"/>
      <c r="O40" s="243"/>
      <c r="Q40" s="225"/>
    </row>
    <row r="41" spans="1:17" ht="18.75" customHeight="1" x14ac:dyDescent="0.5">
      <c r="A41" s="1" t="s">
        <v>9</v>
      </c>
      <c r="B41" s="239">
        <v>32808</v>
      </c>
      <c r="C41" s="239">
        <v>32897</v>
      </c>
      <c r="D41" s="234">
        <f t="shared" si="6"/>
        <v>65705</v>
      </c>
      <c r="E41" s="239">
        <v>32139</v>
      </c>
      <c r="F41" s="239">
        <v>32394</v>
      </c>
      <c r="G41" s="235">
        <f t="shared" si="7"/>
        <v>64533</v>
      </c>
      <c r="H41" s="239">
        <v>20522</v>
      </c>
      <c r="I41" s="239">
        <v>21612</v>
      </c>
      <c r="J41" s="236">
        <f t="shared" si="8"/>
        <v>42134</v>
      </c>
      <c r="K41" s="225"/>
      <c r="L41" s="225"/>
      <c r="M41" s="223"/>
      <c r="N41" s="243"/>
      <c r="O41" s="243"/>
      <c r="Q41" s="225"/>
    </row>
    <row r="42" spans="1:17" ht="19.5" customHeight="1" x14ac:dyDescent="0.5">
      <c r="A42" s="1" t="s">
        <v>10</v>
      </c>
      <c r="B42" s="239">
        <v>32012</v>
      </c>
      <c r="C42" s="239">
        <v>34402</v>
      </c>
      <c r="D42" s="234">
        <f t="shared" si="6"/>
        <v>66414</v>
      </c>
      <c r="E42" s="239">
        <v>30429</v>
      </c>
      <c r="F42" s="239">
        <v>32410</v>
      </c>
      <c r="G42" s="235">
        <f t="shared" si="7"/>
        <v>62839</v>
      </c>
      <c r="H42" s="239">
        <v>19855</v>
      </c>
      <c r="I42" s="239">
        <v>22120</v>
      </c>
      <c r="J42" s="236">
        <f t="shared" si="8"/>
        <v>41975</v>
      </c>
      <c r="K42" s="225"/>
      <c r="L42" s="225"/>
      <c r="M42" s="223"/>
      <c r="N42" s="243"/>
      <c r="O42" s="243"/>
      <c r="Q42" s="225"/>
    </row>
    <row r="43" spans="1:17" ht="18.75" customHeight="1" x14ac:dyDescent="0.5">
      <c r="A43" s="1" t="s">
        <v>11</v>
      </c>
      <c r="B43" s="239">
        <v>30624</v>
      </c>
      <c r="C43" s="239">
        <v>35012</v>
      </c>
      <c r="D43" s="234">
        <f t="shared" si="6"/>
        <v>65636</v>
      </c>
      <c r="E43" s="239">
        <v>31479</v>
      </c>
      <c r="F43" s="239">
        <v>35648</v>
      </c>
      <c r="G43" s="235">
        <f t="shared" si="7"/>
        <v>67127</v>
      </c>
      <c r="H43" s="239">
        <v>18983</v>
      </c>
      <c r="I43" s="239">
        <v>22147</v>
      </c>
      <c r="J43" s="236">
        <f t="shared" si="8"/>
        <v>41130</v>
      </c>
      <c r="K43" s="225"/>
      <c r="L43" s="225"/>
      <c r="M43" s="223"/>
      <c r="N43" s="243"/>
      <c r="O43" s="243"/>
      <c r="Q43" s="225"/>
    </row>
    <row r="44" spans="1:17" ht="18.75" customHeight="1" x14ac:dyDescent="0.5">
      <c r="A44" s="1" t="s">
        <v>12</v>
      </c>
      <c r="B44" s="239">
        <v>27940</v>
      </c>
      <c r="C44" s="239">
        <v>32864</v>
      </c>
      <c r="D44" s="234">
        <f t="shared" si="6"/>
        <v>60804</v>
      </c>
      <c r="E44" s="239">
        <v>29274</v>
      </c>
      <c r="F44" s="239">
        <v>34434</v>
      </c>
      <c r="G44" s="235">
        <f t="shared" si="7"/>
        <v>63708</v>
      </c>
      <c r="H44" s="239">
        <v>17090</v>
      </c>
      <c r="I44" s="239">
        <v>19564</v>
      </c>
      <c r="J44" s="236">
        <f t="shared" si="8"/>
        <v>36654</v>
      </c>
      <c r="K44" s="225"/>
      <c r="L44" s="225"/>
      <c r="M44" s="223"/>
      <c r="N44" s="243"/>
      <c r="O44" s="243"/>
      <c r="Q44" s="225"/>
    </row>
    <row r="45" spans="1:17" ht="18.75" customHeight="1" x14ac:dyDescent="0.5">
      <c r="A45" s="1" t="s">
        <v>13</v>
      </c>
      <c r="B45" s="239">
        <v>21280</v>
      </c>
      <c r="C45" s="239">
        <v>26128</v>
      </c>
      <c r="D45" s="234">
        <f t="shared" si="6"/>
        <v>47408</v>
      </c>
      <c r="E45" s="239">
        <v>21869</v>
      </c>
      <c r="F45" s="239">
        <v>26192</v>
      </c>
      <c r="G45" s="235">
        <f t="shared" si="7"/>
        <v>48061</v>
      </c>
      <c r="H45" s="239">
        <v>12728</v>
      </c>
      <c r="I45" s="239">
        <v>14955</v>
      </c>
      <c r="J45" s="236">
        <f t="shared" si="8"/>
        <v>27683</v>
      </c>
      <c r="K45" s="225"/>
      <c r="L45" s="225"/>
      <c r="M45" s="223"/>
      <c r="N45" s="243"/>
      <c r="O45" s="243"/>
      <c r="Q45" s="225"/>
    </row>
    <row r="46" spans="1:17" ht="18.75" customHeight="1" x14ac:dyDescent="0.5">
      <c r="A46" s="1" t="s">
        <v>14</v>
      </c>
      <c r="B46" s="239">
        <v>17689</v>
      </c>
      <c r="C46" s="239">
        <v>22167</v>
      </c>
      <c r="D46" s="234">
        <f t="shared" si="6"/>
        <v>39856</v>
      </c>
      <c r="E46" s="239">
        <v>18401</v>
      </c>
      <c r="F46" s="239">
        <v>23312</v>
      </c>
      <c r="G46" s="235">
        <f t="shared" si="7"/>
        <v>41713</v>
      </c>
      <c r="H46" s="239">
        <v>9912</v>
      </c>
      <c r="I46" s="239">
        <v>12032</v>
      </c>
      <c r="J46" s="236">
        <f t="shared" si="8"/>
        <v>21944</v>
      </c>
      <c r="K46" s="225"/>
      <c r="L46" s="225"/>
      <c r="M46" s="223"/>
      <c r="N46" s="243"/>
      <c r="O46" s="243"/>
      <c r="Q46" s="225"/>
    </row>
    <row r="47" spans="1:17" ht="18.75" customHeight="1" x14ac:dyDescent="0.5">
      <c r="A47" s="1" t="s">
        <v>15</v>
      </c>
      <c r="B47" s="239">
        <v>11521</v>
      </c>
      <c r="C47" s="239">
        <v>15229</v>
      </c>
      <c r="D47" s="234">
        <f t="shared" si="6"/>
        <v>26750</v>
      </c>
      <c r="E47" s="239">
        <v>12575</v>
      </c>
      <c r="F47" s="239">
        <v>16652</v>
      </c>
      <c r="G47" s="235">
        <f t="shared" si="7"/>
        <v>29227</v>
      </c>
      <c r="H47" s="239">
        <v>6530</v>
      </c>
      <c r="I47" s="239">
        <v>7745</v>
      </c>
      <c r="J47" s="236">
        <f t="shared" si="8"/>
        <v>14275</v>
      </c>
      <c r="K47" s="225"/>
      <c r="L47" s="225"/>
      <c r="M47" s="223"/>
      <c r="N47" s="243"/>
      <c r="O47" s="243"/>
      <c r="Q47" s="225"/>
    </row>
    <row r="48" spans="1:17" ht="18.75" customHeight="1" x14ac:dyDescent="0.5">
      <c r="A48" s="1" t="s">
        <v>16</v>
      </c>
      <c r="B48" s="239">
        <v>7778</v>
      </c>
      <c r="C48" s="239">
        <v>10841</v>
      </c>
      <c r="D48" s="234">
        <f t="shared" si="6"/>
        <v>18619</v>
      </c>
      <c r="E48" s="239">
        <v>8900</v>
      </c>
      <c r="F48" s="239">
        <v>12176</v>
      </c>
      <c r="G48" s="235">
        <f t="shared" si="7"/>
        <v>21076</v>
      </c>
      <c r="H48" s="239">
        <v>4262</v>
      </c>
      <c r="I48" s="239">
        <v>5513</v>
      </c>
      <c r="J48" s="236">
        <f t="shared" si="8"/>
        <v>9775</v>
      </c>
      <c r="K48" s="225"/>
      <c r="L48" s="225"/>
      <c r="M48" s="223"/>
      <c r="N48" s="243"/>
      <c r="O48" s="243"/>
      <c r="Q48" s="225"/>
    </row>
    <row r="49" spans="1:17" ht="18.75" customHeight="1" x14ac:dyDescent="0.5">
      <c r="A49" s="1" t="s">
        <v>17</v>
      </c>
      <c r="B49" s="239">
        <v>5660</v>
      </c>
      <c r="C49" s="239">
        <v>8652</v>
      </c>
      <c r="D49" s="234">
        <f t="shared" si="6"/>
        <v>14312</v>
      </c>
      <c r="E49" s="239">
        <v>6561</v>
      </c>
      <c r="F49" s="239">
        <v>9868</v>
      </c>
      <c r="G49" s="235">
        <f>E49+F49</f>
        <v>16429</v>
      </c>
      <c r="H49" s="239">
        <v>3307</v>
      </c>
      <c r="I49" s="239">
        <v>4505</v>
      </c>
      <c r="J49" s="236">
        <f t="shared" si="8"/>
        <v>7812</v>
      </c>
      <c r="K49" s="225"/>
      <c r="L49" s="225"/>
      <c r="M49" s="223"/>
      <c r="N49" s="243"/>
      <c r="O49" s="243"/>
      <c r="Q49" s="225"/>
    </row>
    <row r="50" spans="1:17" ht="18.75" customHeight="1" x14ac:dyDescent="0.5">
      <c r="A50" s="1" t="s">
        <v>18</v>
      </c>
      <c r="B50" s="239">
        <v>2977</v>
      </c>
      <c r="C50" s="239">
        <v>5119</v>
      </c>
      <c r="D50" s="234">
        <f t="shared" si="6"/>
        <v>8096</v>
      </c>
      <c r="E50" s="239">
        <v>2949</v>
      </c>
      <c r="F50" s="239">
        <v>5283</v>
      </c>
      <c r="G50" s="235">
        <f t="shared" si="7"/>
        <v>8232</v>
      </c>
      <c r="H50" s="239">
        <v>1795</v>
      </c>
      <c r="I50" s="239">
        <v>2742</v>
      </c>
      <c r="J50" s="236">
        <f t="shared" si="8"/>
        <v>4537</v>
      </c>
      <c r="K50" s="225"/>
      <c r="L50" s="225"/>
      <c r="M50" s="223"/>
      <c r="N50" s="243"/>
      <c r="O50" s="243"/>
      <c r="Q50" s="225"/>
    </row>
    <row r="51" spans="1:17" ht="18.75" customHeight="1" x14ac:dyDescent="0.5">
      <c r="A51" s="1" t="s">
        <v>19</v>
      </c>
      <c r="B51" s="239">
        <v>1118</v>
      </c>
      <c r="C51" s="239">
        <v>2148</v>
      </c>
      <c r="D51" s="234">
        <f t="shared" si="6"/>
        <v>3266</v>
      </c>
      <c r="E51" s="239">
        <v>1162</v>
      </c>
      <c r="F51" s="239">
        <v>2147</v>
      </c>
      <c r="G51" s="235">
        <f>E51+F51</f>
        <v>3309</v>
      </c>
      <c r="H51" s="239">
        <v>877</v>
      </c>
      <c r="I51" s="239">
        <v>1212</v>
      </c>
      <c r="J51" s="236">
        <f t="shared" si="8"/>
        <v>2089</v>
      </c>
      <c r="K51" s="225"/>
      <c r="L51" s="225"/>
      <c r="M51" s="223"/>
      <c r="N51" s="243"/>
      <c r="O51" s="243"/>
      <c r="Q51" s="225"/>
    </row>
    <row r="52" spans="1:17" ht="18.75" customHeight="1" x14ac:dyDescent="0.5">
      <c r="A52" s="1" t="s">
        <v>20</v>
      </c>
      <c r="B52" s="239">
        <v>376</v>
      </c>
      <c r="C52" s="239">
        <v>614</v>
      </c>
      <c r="D52" s="234">
        <f t="shared" si="6"/>
        <v>990</v>
      </c>
      <c r="E52" s="239">
        <v>375</v>
      </c>
      <c r="F52" s="239">
        <v>574</v>
      </c>
      <c r="G52" s="235">
        <f t="shared" si="7"/>
        <v>949</v>
      </c>
      <c r="H52" s="239">
        <v>398</v>
      </c>
      <c r="I52" s="239">
        <v>453</v>
      </c>
      <c r="J52" s="236">
        <f t="shared" si="8"/>
        <v>851</v>
      </c>
      <c r="K52" s="225"/>
      <c r="L52" s="225"/>
      <c r="M52" s="223"/>
      <c r="N52" s="243"/>
      <c r="O52" s="243"/>
      <c r="Q52" s="225"/>
    </row>
    <row r="53" spans="1:17" ht="18.75" customHeight="1" x14ac:dyDescent="0.5">
      <c r="A53" s="1" t="s">
        <v>21</v>
      </c>
      <c r="B53" s="239">
        <v>109</v>
      </c>
      <c r="C53" s="239">
        <v>205</v>
      </c>
      <c r="D53" s="234">
        <f t="shared" si="6"/>
        <v>314</v>
      </c>
      <c r="E53" s="239">
        <v>148</v>
      </c>
      <c r="F53" s="239">
        <v>171</v>
      </c>
      <c r="G53" s="235">
        <f t="shared" si="7"/>
        <v>319</v>
      </c>
      <c r="H53" s="239">
        <v>209</v>
      </c>
      <c r="I53" s="239">
        <v>194</v>
      </c>
      <c r="J53" s="236">
        <f t="shared" si="8"/>
        <v>403</v>
      </c>
      <c r="K53" s="225"/>
      <c r="L53" s="225"/>
      <c r="M53" s="223"/>
      <c r="N53" s="243"/>
      <c r="O53" s="243"/>
      <c r="Q53" s="225"/>
    </row>
    <row r="54" spans="1:17" ht="18.75" customHeight="1" x14ac:dyDescent="0.5">
      <c r="A54" s="1" t="s">
        <v>22</v>
      </c>
      <c r="B54" s="239">
        <f t="shared" ref="B54:J54" si="9">SUM(B32:B53)</f>
        <v>412171</v>
      </c>
      <c r="C54" s="239">
        <f t="shared" si="9"/>
        <v>435428</v>
      </c>
      <c r="D54" s="233">
        <f t="shared" si="9"/>
        <v>847599</v>
      </c>
      <c r="E54" s="239">
        <f t="shared" si="9"/>
        <v>408148</v>
      </c>
      <c r="F54" s="239">
        <f t="shared" si="9"/>
        <v>436864</v>
      </c>
      <c r="G54" s="235">
        <f t="shared" si="9"/>
        <v>845012</v>
      </c>
      <c r="H54" s="239">
        <f t="shared" si="9"/>
        <v>266541</v>
      </c>
      <c r="I54" s="239">
        <f t="shared" si="9"/>
        <v>272881</v>
      </c>
      <c r="J54" s="235">
        <f t="shared" si="9"/>
        <v>539422</v>
      </c>
      <c r="K54" s="225"/>
      <c r="L54" s="225"/>
    </row>
    <row r="55" spans="1:17" customFormat="1" ht="23.25" customHeight="1" x14ac:dyDescent="0.5">
      <c r="A55" s="169" t="s">
        <v>223</v>
      </c>
      <c r="B55" s="128"/>
      <c r="C55" s="128"/>
      <c r="D55" s="128"/>
      <c r="E55" s="22"/>
      <c r="F55" s="22"/>
      <c r="G55" s="22"/>
      <c r="H55" s="128"/>
      <c r="I55" s="128"/>
      <c r="J55" s="128"/>
    </row>
    <row r="56" spans="1:17" customFormat="1" ht="21.75" x14ac:dyDescent="0.5">
      <c r="A56" s="169" t="s">
        <v>214</v>
      </c>
      <c r="B56" s="135"/>
      <c r="C56" s="135"/>
      <c r="D56" s="135"/>
      <c r="E56" s="133"/>
      <c r="F56" s="133"/>
      <c r="G56" s="133"/>
      <c r="H56" s="133"/>
      <c r="I56" s="133"/>
      <c r="J56" s="133"/>
    </row>
    <row r="57" spans="1:17" s="49" customFormat="1" ht="22.5" customHeight="1" x14ac:dyDescent="0.5">
      <c r="A57" s="49" t="s">
        <v>244</v>
      </c>
    </row>
    <row r="58" spans="1:17" ht="18.75" customHeight="1" x14ac:dyDescent="0.5">
      <c r="B58" s="28"/>
      <c r="C58" s="73" t="s">
        <v>61</v>
      </c>
      <c r="D58" s="32"/>
      <c r="E58" s="33"/>
      <c r="F58" s="74" t="s">
        <v>62</v>
      </c>
      <c r="G58" s="38"/>
      <c r="H58" s="39"/>
      <c r="I58" s="75" t="s">
        <v>63</v>
      </c>
      <c r="J58" s="171"/>
    </row>
    <row r="59" spans="1:17" ht="18.75" customHeight="1" x14ac:dyDescent="0.5">
      <c r="A59" s="1" t="s">
        <v>0</v>
      </c>
      <c r="B59" s="30" t="s">
        <v>24</v>
      </c>
      <c r="C59" s="30" t="s">
        <v>25</v>
      </c>
      <c r="D59" s="30" t="s">
        <v>26</v>
      </c>
      <c r="E59" s="36" t="s">
        <v>24</v>
      </c>
      <c r="F59" s="36" t="s">
        <v>25</v>
      </c>
      <c r="G59" s="36" t="s">
        <v>26</v>
      </c>
      <c r="H59" s="41" t="s">
        <v>24</v>
      </c>
      <c r="I59" s="41" t="s">
        <v>25</v>
      </c>
      <c r="J59" s="41" t="s">
        <v>26</v>
      </c>
    </row>
    <row r="60" spans="1:17" ht="18.75" customHeight="1" x14ac:dyDescent="0.5">
      <c r="A60" s="1">
        <v>0</v>
      </c>
      <c r="B60" s="239">
        <v>2115</v>
      </c>
      <c r="C60" s="239">
        <v>2001</v>
      </c>
      <c r="D60" s="230">
        <f>B60+C60</f>
        <v>4116</v>
      </c>
      <c r="E60" s="239">
        <v>695</v>
      </c>
      <c r="F60" s="239">
        <v>658</v>
      </c>
      <c r="G60" s="237">
        <f>E60+F60</f>
        <v>1353</v>
      </c>
      <c r="H60" s="239">
        <v>2930</v>
      </c>
      <c r="I60" s="239">
        <v>2768</v>
      </c>
      <c r="J60" s="238">
        <f>H60+I60</f>
        <v>5698</v>
      </c>
      <c r="K60" s="225"/>
      <c r="L60" s="225"/>
      <c r="M60" s="223"/>
      <c r="N60" s="243"/>
      <c r="O60" s="243"/>
      <c r="Q60" s="225"/>
    </row>
    <row r="61" spans="1:17" ht="18.75" customHeight="1" x14ac:dyDescent="0.5">
      <c r="A61" s="3" t="s">
        <v>1</v>
      </c>
      <c r="B61" s="239">
        <v>9633</v>
      </c>
      <c r="C61" s="239">
        <v>9132</v>
      </c>
      <c r="D61" s="230">
        <f t="shared" ref="D61:D81" si="10">B61+C61</f>
        <v>18765</v>
      </c>
      <c r="E61" s="239">
        <v>3212</v>
      </c>
      <c r="F61" s="239">
        <v>2931</v>
      </c>
      <c r="G61" s="237">
        <f t="shared" ref="G61:G81" si="11">E61+F61</f>
        <v>6143</v>
      </c>
      <c r="H61" s="239">
        <v>12193</v>
      </c>
      <c r="I61" s="239">
        <v>11340</v>
      </c>
      <c r="J61" s="238">
        <f t="shared" ref="J61:J81" si="12">H61+I61</f>
        <v>23533</v>
      </c>
      <c r="K61" s="225"/>
      <c r="L61" s="225"/>
      <c r="M61" s="223"/>
      <c r="N61" s="243"/>
      <c r="O61" s="243"/>
      <c r="Q61" s="225"/>
    </row>
    <row r="62" spans="1:17" ht="18.75" customHeight="1" x14ac:dyDescent="0.5">
      <c r="A62" s="2" t="s">
        <v>2</v>
      </c>
      <c r="B62" s="239">
        <v>13772</v>
      </c>
      <c r="C62" s="239">
        <v>12851</v>
      </c>
      <c r="D62" s="230">
        <f t="shared" si="10"/>
        <v>26623</v>
      </c>
      <c r="E62" s="239">
        <v>4711</v>
      </c>
      <c r="F62" s="239">
        <v>4414</v>
      </c>
      <c r="G62" s="237">
        <f t="shared" si="11"/>
        <v>9125</v>
      </c>
      <c r="H62" s="239">
        <v>16877</v>
      </c>
      <c r="I62" s="239">
        <v>16190</v>
      </c>
      <c r="J62" s="238">
        <f t="shared" si="12"/>
        <v>33067</v>
      </c>
      <c r="K62" s="225"/>
      <c r="L62" s="225"/>
      <c r="M62" s="223"/>
      <c r="N62" s="243"/>
      <c r="O62" s="243"/>
      <c r="Q62" s="225"/>
    </row>
    <row r="63" spans="1:17" ht="18.75" customHeight="1" x14ac:dyDescent="0.5">
      <c r="A63" s="1" t="s">
        <v>3</v>
      </c>
      <c r="B63" s="239">
        <v>14416</v>
      </c>
      <c r="C63" s="239">
        <v>13460</v>
      </c>
      <c r="D63" s="230">
        <f t="shared" si="10"/>
        <v>27876</v>
      </c>
      <c r="E63" s="239">
        <v>5404</v>
      </c>
      <c r="F63" s="239">
        <v>4936</v>
      </c>
      <c r="G63" s="237">
        <f t="shared" si="11"/>
        <v>10340</v>
      </c>
      <c r="H63" s="239">
        <v>17114</v>
      </c>
      <c r="I63" s="239">
        <v>16235</v>
      </c>
      <c r="J63" s="238">
        <f t="shared" si="12"/>
        <v>33349</v>
      </c>
      <c r="K63" s="225"/>
      <c r="L63" s="225"/>
      <c r="M63" s="223"/>
      <c r="N63" s="243"/>
      <c r="O63" s="243"/>
      <c r="Q63" s="225"/>
    </row>
    <row r="64" spans="1:17" ht="18.75" customHeight="1" x14ac:dyDescent="0.5">
      <c r="A64" s="1" t="s">
        <v>4</v>
      </c>
      <c r="B64" s="239">
        <v>14083</v>
      </c>
      <c r="C64" s="239">
        <v>13437</v>
      </c>
      <c r="D64" s="230">
        <f t="shared" si="10"/>
        <v>27520</v>
      </c>
      <c r="E64" s="239">
        <v>5418</v>
      </c>
      <c r="F64" s="239">
        <v>5107</v>
      </c>
      <c r="G64" s="237">
        <f t="shared" si="11"/>
        <v>10525</v>
      </c>
      <c r="H64" s="239">
        <v>16557</v>
      </c>
      <c r="I64" s="239">
        <v>15988</v>
      </c>
      <c r="J64" s="238">
        <f t="shared" si="12"/>
        <v>32545</v>
      </c>
      <c r="K64" s="225"/>
      <c r="L64" s="225"/>
      <c r="M64" s="223"/>
      <c r="N64" s="243"/>
      <c r="O64" s="243"/>
      <c r="Q64" s="225"/>
    </row>
    <row r="65" spans="1:17" ht="18.75" customHeight="1" x14ac:dyDescent="0.5">
      <c r="A65" s="1" t="s">
        <v>5</v>
      </c>
      <c r="B65" s="239">
        <v>17153</v>
      </c>
      <c r="C65" s="239">
        <v>15854</v>
      </c>
      <c r="D65" s="230">
        <f t="shared" si="10"/>
        <v>33007</v>
      </c>
      <c r="E65" s="239">
        <v>6011</v>
      </c>
      <c r="F65" s="239">
        <v>6002</v>
      </c>
      <c r="G65" s="237">
        <f t="shared" si="11"/>
        <v>12013</v>
      </c>
      <c r="H65" s="239">
        <v>19365</v>
      </c>
      <c r="I65" s="239">
        <v>19234</v>
      </c>
      <c r="J65" s="238">
        <f t="shared" si="12"/>
        <v>38599</v>
      </c>
      <c r="K65" s="225"/>
      <c r="L65" s="225"/>
      <c r="M65" s="223"/>
      <c r="N65" s="243"/>
      <c r="O65" s="243"/>
      <c r="Q65" s="225"/>
    </row>
    <row r="66" spans="1:17" ht="18.75" customHeight="1" x14ac:dyDescent="0.5">
      <c r="A66" s="1" t="s">
        <v>6</v>
      </c>
      <c r="B66" s="239">
        <v>17320</v>
      </c>
      <c r="C66" s="239">
        <v>16578</v>
      </c>
      <c r="D66" s="230">
        <f t="shared" si="10"/>
        <v>33898</v>
      </c>
      <c r="E66" s="239">
        <v>6175</v>
      </c>
      <c r="F66" s="239">
        <v>6203</v>
      </c>
      <c r="G66" s="237">
        <f t="shared" si="11"/>
        <v>12378</v>
      </c>
      <c r="H66" s="239">
        <v>19681</v>
      </c>
      <c r="I66" s="239">
        <v>20380</v>
      </c>
      <c r="J66" s="238">
        <f t="shared" si="12"/>
        <v>40061</v>
      </c>
      <c r="K66" s="225"/>
      <c r="L66" s="225"/>
      <c r="M66" s="223"/>
      <c r="N66" s="243"/>
      <c r="O66" s="243"/>
      <c r="Q66" s="225"/>
    </row>
    <row r="67" spans="1:17" ht="18.75" customHeight="1" x14ac:dyDescent="0.5">
      <c r="A67" s="1" t="s">
        <v>7</v>
      </c>
      <c r="B67" s="239">
        <v>16868</v>
      </c>
      <c r="C67" s="239">
        <v>16641</v>
      </c>
      <c r="D67" s="230">
        <f t="shared" si="10"/>
        <v>33509</v>
      </c>
      <c r="E67" s="239">
        <v>6365</v>
      </c>
      <c r="F67" s="239">
        <v>6238</v>
      </c>
      <c r="G67" s="237">
        <f t="shared" si="11"/>
        <v>12603</v>
      </c>
      <c r="H67" s="239">
        <v>18873</v>
      </c>
      <c r="I67" s="239">
        <v>19959</v>
      </c>
      <c r="J67" s="238">
        <f t="shared" si="12"/>
        <v>38832</v>
      </c>
      <c r="K67" s="225"/>
      <c r="L67" s="225"/>
      <c r="M67" s="223"/>
      <c r="N67" s="243"/>
      <c r="O67" s="243"/>
      <c r="Q67" s="225"/>
    </row>
    <row r="68" spans="1:17" ht="18.75" customHeight="1" x14ac:dyDescent="0.5">
      <c r="A68" s="1" t="s">
        <v>8</v>
      </c>
      <c r="B68" s="239">
        <v>17795</v>
      </c>
      <c r="C68" s="239">
        <v>18071</v>
      </c>
      <c r="D68" s="230">
        <f t="shared" si="10"/>
        <v>35866</v>
      </c>
      <c r="E68" s="239">
        <v>7299</v>
      </c>
      <c r="F68" s="239">
        <v>7059</v>
      </c>
      <c r="G68" s="237">
        <f t="shared" si="11"/>
        <v>14358</v>
      </c>
      <c r="H68" s="239">
        <v>21656</v>
      </c>
      <c r="I68" s="239">
        <v>23198</v>
      </c>
      <c r="J68" s="238">
        <f t="shared" si="12"/>
        <v>44854</v>
      </c>
      <c r="K68" s="225"/>
      <c r="L68" s="225"/>
      <c r="M68" s="223"/>
      <c r="N68" s="243"/>
      <c r="O68" s="243"/>
      <c r="Q68" s="225"/>
    </row>
    <row r="69" spans="1:17" ht="18.75" customHeight="1" x14ac:dyDescent="0.5">
      <c r="A69" s="1" t="s">
        <v>9</v>
      </c>
      <c r="B69" s="239">
        <v>18526</v>
      </c>
      <c r="C69" s="239">
        <v>19022</v>
      </c>
      <c r="D69" s="230">
        <f t="shared" si="10"/>
        <v>37548</v>
      </c>
      <c r="E69" s="239">
        <v>7406</v>
      </c>
      <c r="F69" s="239">
        <v>7369</v>
      </c>
      <c r="G69" s="237">
        <f t="shared" si="11"/>
        <v>14775</v>
      </c>
      <c r="H69" s="239">
        <v>21975</v>
      </c>
      <c r="I69" s="239">
        <v>23676</v>
      </c>
      <c r="J69" s="238">
        <f t="shared" si="12"/>
        <v>45651</v>
      </c>
      <c r="K69" s="225"/>
      <c r="L69" s="225"/>
      <c r="M69" s="223"/>
      <c r="N69" s="243"/>
      <c r="O69" s="243"/>
      <c r="Q69" s="225"/>
    </row>
    <row r="70" spans="1:17" ht="18.75" customHeight="1" x14ac:dyDescent="0.5">
      <c r="A70" s="1" t="s">
        <v>10</v>
      </c>
      <c r="B70" s="239">
        <v>18325</v>
      </c>
      <c r="C70" s="239">
        <v>19887</v>
      </c>
      <c r="D70" s="230">
        <f t="shared" si="10"/>
        <v>38212</v>
      </c>
      <c r="E70" s="239">
        <v>7296</v>
      </c>
      <c r="F70" s="239">
        <v>7817</v>
      </c>
      <c r="G70" s="237">
        <f t="shared" si="11"/>
        <v>15113</v>
      </c>
      <c r="H70" s="239">
        <v>20736</v>
      </c>
      <c r="I70" s="239">
        <v>23270</v>
      </c>
      <c r="J70" s="238">
        <f t="shared" si="12"/>
        <v>44006</v>
      </c>
      <c r="K70" s="225"/>
      <c r="L70" s="225"/>
      <c r="M70" s="223"/>
      <c r="N70" s="243"/>
      <c r="O70" s="243"/>
      <c r="Q70" s="225"/>
    </row>
    <row r="71" spans="1:17" ht="18.75" customHeight="1" x14ac:dyDescent="0.5">
      <c r="A71" s="1" t="s">
        <v>11</v>
      </c>
      <c r="B71" s="239">
        <v>17869</v>
      </c>
      <c r="C71" s="239">
        <v>20803</v>
      </c>
      <c r="D71" s="230">
        <f t="shared" si="10"/>
        <v>38672</v>
      </c>
      <c r="E71" s="239">
        <v>7279</v>
      </c>
      <c r="F71" s="239">
        <v>8316</v>
      </c>
      <c r="G71" s="237">
        <f t="shared" si="11"/>
        <v>15595</v>
      </c>
      <c r="H71" s="239">
        <v>20043</v>
      </c>
      <c r="I71" s="239">
        <v>23118</v>
      </c>
      <c r="J71" s="238">
        <f t="shared" si="12"/>
        <v>43161</v>
      </c>
      <c r="K71" s="225"/>
      <c r="L71" s="225"/>
      <c r="M71" s="223"/>
      <c r="N71" s="243"/>
      <c r="O71" s="243"/>
      <c r="Q71" s="225"/>
    </row>
    <row r="72" spans="1:17" ht="18.75" customHeight="1" x14ac:dyDescent="0.5">
      <c r="A72" s="1" t="s">
        <v>12</v>
      </c>
      <c r="B72" s="239">
        <v>15652</v>
      </c>
      <c r="C72" s="239">
        <v>18654</v>
      </c>
      <c r="D72" s="230">
        <f t="shared" si="10"/>
        <v>34306</v>
      </c>
      <c r="E72" s="239">
        <v>6716</v>
      </c>
      <c r="F72" s="239">
        <v>7777</v>
      </c>
      <c r="G72" s="237">
        <f t="shared" si="11"/>
        <v>14493</v>
      </c>
      <c r="H72" s="239">
        <v>17451</v>
      </c>
      <c r="I72" s="239">
        <v>20008</v>
      </c>
      <c r="J72" s="238">
        <f t="shared" si="12"/>
        <v>37459</v>
      </c>
      <c r="K72" s="225"/>
      <c r="L72" s="225"/>
      <c r="M72" s="223"/>
      <c r="N72" s="243"/>
      <c r="O72" s="243"/>
      <c r="Q72" s="225"/>
    </row>
    <row r="73" spans="1:17" ht="18.75" customHeight="1" x14ac:dyDescent="0.5">
      <c r="A73" s="1" t="s">
        <v>13</v>
      </c>
      <c r="B73" s="239">
        <v>12093</v>
      </c>
      <c r="C73" s="239">
        <v>14967</v>
      </c>
      <c r="D73" s="230">
        <f t="shared" si="10"/>
        <v>27060</v>
      </c>
      <c r="E73" s="239">
        <v>5308</v>
      </c>
      <c r="F73" s="239">
        <v>6525</v>
      </c>
      <c r="G73" s="237">
        <f t="shared" si="11"/>
        <v>11833</v>
      </c>
      <c r="H73" s="239">
        <v>12501</v>
      </c>
      <c r="I73" s="239">
        <v>15229</v>
      </c>
      <c r="J73" s="238">
        <f t="shared" si="12"/>
        <v>27730</v>
      </c>
      <c r="K73" s="225"/>
      <c r="L73" s="225"/>
      <c r="M73" s="223"/>
      <c r="N73" s="243"/>
      <c r="O73" s="243"/>
      <c r="Q73" s="225"/>
    </row>
    <row r="74" spans="1:17" ht="18.75" customHeight="1" x14ac:dyDescent="0.5">
      <c r="A74" s="1" t="s">
        <v>14</v>
      </c>
      <c r="B74" s="239">
        <v>9652</v>
      </c>
      <c r="C74" s="239">
        <v>12314</v>
      </c>
      <c r="D74" s="230">
        <f t="shared" si="10"/>
        <v>21966</v>
      </c>
      <c r="E74" s="239">
        <v>4555</v>
      </c>
      <c r="F74" s="239">
        <v>5978</v>
      </c>
      <c r="G74" s="237">
        <f t="shared" si="11"/>
        <v>10533</v>
      </c>
      <c r="H74" s="239">
        <v>9399</v>
      </c>
      <c r="I74" s="239">
        <v>11963</v>
      </c>
      <c r="J74" s="238">
        <f t="shared" si="12"/>
        <v>21362</v>
      </c>
      <c r="K74" s="225"/>
      <c r="L74" s="225"/>
      <c r="M74" s="223"/>
      <c r="N74" s="243"/>
      <c r="O74" s="243"/>
      <c r="Q74" s="225"/>
    </row>
    <row r="75" spans="1:17" ht="18.75" customHeight="1" x14ac:dyDescent="0.5">
      <c r="A75" s="1" t="s">
        <v>15</v>
      </c>
      <c r="B75" s="239">
        <v>6551</v>
      </c>
      <c r="C75" s="239">
        <v>8519</v>
      </c>
      <c r="D75" s="230">
        <f t="shared" si="10"/>
        <v>15070</v>
      </c>
      <c r="E75" s="239">
        <v>3098</v>
      </c>
      <c r="F75" s="239">
        <v>4331</v>
      </c>
      <c r="G75" s="237">
        <f t="shared" si="11"/>
        <v>7429</v>
      </c>
      <c r="H75" s="239">
        <v>6203</v>
      </c>
      <c r="I75" s="239">
        <v>7946</v>
      </c>
      <c r="J75" s="238">
        <f t="shared" si="12"/>
        <v>14149</v>
      </c>
      <c r="K75" s="225"/>
      <c r="L75" s="225"/>
      <c r="M75" s="223"/>
      <c r="N75" s="243"/>
      <c r="O75" s="243"/>
      <c r="Q75" s="225"/>
    </row>
    <row r="76" spans="1:17" ht="18.75" customHeight="1" x14ac:dyDescent="0.5">
      <c r="A76" s="1" t="s">
        <v>16</v>
      </c>
      <c r="B76" s="239">
        <v>4475</v>
      </c>
      <c r="C76" s="239">
        <v>6149</v>
      </c>
      <c r="D76" s="230">
        <f t="shared" si="10"/>
        <v>10624</v>
      </c>
      <c r="E76" s="239">
        <v>2126</v>
      </c>
      <c r="F76" s="239">
        <v>3130</v>
      </c>
      <c r="G76" s="237">
        <f t="shared" si="11"/>
        <v>5256</v>
      </c>
      <c r="H76" s="239">
        <v>4048</v>
      </c>
      <c r="I76" s="239">
        <v>5644</v>
      </c>
      <c r="J76" s="238">
        <f t="shared" si="12"/>
        <v>9692</v>
      </c>
      <c r="K76" s="225"/>
      <c r="L76" s="225"/>
      <c r="M76" s="223"/>
      <c r="N76" s="243"/>
      <c r="O76" s="243"/>
      <c r="Q76" s="225"/>
    </row>
    <row r="77" spans="1:17" ht="18.75" customHeight="1" x14ac:dyDescent="0.5">
      <c r="A77" s="1" t="s">
        <v>17</v>
      </c>
      <c r="B77" s="239">
        <v>3371</v>
      </c>
      <c r="C77" s="239">
        <v>5051</v>
      </c>
      <c r="D77" s="230">
        <f t="shared" si="10"/>
        <v>8422</v>
      </c>
      <c r="E77" s="239">
        <v>1514</v>
      </c>
      <c r="F77" s="239">
        <v>2590</v>
      </c>
      <c r="G77" s="237">
        <f t="shared" si="11"/>
        <v>4104</v>
      </c>
      <c r="H77" s="239">
        <v>2798</v>
      </c>
      <c r="I77" s="239">
        <v>4155</v>
      </c>
      <c r="J77" s="238">
        <f t="shared" si="12"/>
        <v>6953</v>
      </c>
      <c r="K77" s="225"/>
      <c r="L77" s="225"/>
      <c r="M77" s="223"/>
      <c r="N77" s="243"/>
      <c r="O77" s="243"/>
      <c r="Q77" s="225"/>
    </row>
    <row r="78" spans="1:17" ht="18.75" customHeight="1" x14ac:dyDescent="0.5">
      <c r="A78" s="1" t="s">
        <v>18</v>
      </c>
      <c r="B78" s="239">
        <v>1816</v>
      </c>
      <c r="C78" s="239">
        <v>3022</v>
      </c>
      <c r="D78" s="230">
        <f t="shared" si="10"/>
        <v>4838</v>
      </c>
      <c r="E78" s="239">
        <v>795</v>
      </c>
      <c r="F78" s="239">
        <v>1557</v>
      </c>
      <c r="G78" s="237">
        <f t="shared" si="11"/>
        <v>2352</v>
      </c>
      <c r="H78" s="239">
        <v>1333</v>
      </c>
      <c r="I78" s="239">
        <v>2302</v>
      </c>
      <c r="J78" s="238">
        <f t="shared" si="12"/>
        <v>3635</v>
      </c>
      <c r="K78" s="225"/>
      <c r="L78" s="225"/>
      <c r="M78" s="223"/>
      <c r="N78" s="243"/>
      <c r="O78" s="243"/>
      <c r="Q78" s="225"/>
    </row>
    <row r="79" spans="1:17" ht="18.75" customHeight="1" x14ac:dyDescent="0.5">
      <c r="A79" s="1" t="s">
        <v>19</v>
      </c>
      <c r="B79" s="239">
        <v>690</v>
      </c>
      <c r="C79" s="239">
        <v>1293</v>
      </c>
      <c r="D79" s="230">
        <f t="shared" si="10"/>
        <v>1983</v>
      </c>
      <c r="E79" s="239">
        <v>298</v>
      </c>
      <c r="F79" s="239">
        <v>732</v>
      </c>
      <c r="G79" s="237">
        <f t="shared" si="11"/>
        <v>1030</v>
      </c>
      <c r="H79" s="239">
        <v>555</v>
      </c>
      <c r="I79" s="239">
        <v>1004</v>
      </c>
      <c r="J79" s="238">
        <f t="shared" si="12"/>
        <v>1559</v>
      </c>
      <c r="K79" s="225"/>
      <c r="L79" s="225"/>
      <c r="M79" s="223"/>
      <c r="N79" s="243"/>
      <c r="O79" s="243"/>
      <c r="Q79" s="225"/>
    </row>
    <row r="80" spans="1:17" ht="18.75" customHeight="1" x14ac:dyDescent="0.5">
      <c r="A80" s="1" t="s">
        <v>20</v>
      </c>
      <c r="B80" s="239">
        <v>206</v>
      </c>
      <c r="C80" s="239">
        <v>383</v>
      </c>
      <c r="D80" s="230">
        <f t="shared" si="10"/>
        <v>589</v>
      </c>
      <c r="E80" s="239">
        <v>88</v>
      </c>
      <c r="F80" s="239">
        <v>215</v>
      </c>
      <c r="G80" s="237">
        <f t="shared" si="11"/>
        <v>303</v>
      </c>
      <c r="H80" s="239">
        <v>209</v>
      </c>
      <c r="I80" s="239">
        <v>313</v>
      </c>
      <c r="J80" s="238">
        <f t="shared" si="12"/>
        <v>522</v>
      </c>
      <c r="K80" s="225"/>
      <c r="L80" s="225"/>
      <c r="M80" s="223"/>
      <c r="N80" s="243"/>
      <c r="O80" s="243"/>
      <c r="Q80" s="225"/>
    </row>
    <row r="81" spans="1:17" ht="18.75" customHeight="1" x14ac:dyDescent="0.5">
      <c r="A81" s="1" t="s">
        <v>21</v>
      </c>
      <c r="B81" s="239">
        <v>65</v>
      </c>
      <c r="C81" s="239">
        <v>68</v>
      </c>
      <c r="D81" s="230">
        <f t="shared" si="10"/>
        <v>133</v>
      </c>
      <c r="E81" s="239">
        <v>37</v>
      </c>
      <c r="F81" s="239">
        <v>54</v>
      </c>
      <c r="G81" s="237">
        <f t="shared" si="11"/>
        <v>91</v>
      </c>
      <c r="H81" s="239">
        <v>115</v>
      </c>
      <c r="I81" s="239">
        <v>124</v>
      </c>
      <c r="J81" s="238">
        <f t="shared" si="12"/>
        <v>239</v>
      </c>
      <c r="K81" s="225"/>
      <c r="L81" s="225"/>
      <c r="M81" s="223"/>
      <c r="N81" s="243"/>
      <c r="O81" s="225"/>
      <c r="Q81" s="225"/>
    </row>
    <row r="82" spans="1:17" ht="18.75" customHeight="1" x14ac:dyDescent="0.5">
      <c r="A82" s="1" t="s">
        <v>22</v>
      </c>
      <c r="B82" s="239">
        <f t="shared" ref="B82:J82" si="13">SUM(B60:B81)</f>
        <v>232446</v>
      </c>
      <c r="C82" s="239">
        <f t="shared" si="13"/>
        <v>248157</v>
      </c>
      <c r="D82" s="235">
        <f t="shared" si="13"/>
        <v>480603</v>
      </c>
      <c r="E82" s="239">
        <f>SUM(E60:E81)</f>
        <v>91806</v>
      </c>
      <c r="F82" s="239">
        <f t="shared" si="13"/>
        <v>99939</v>
      </c>
      <c r="G82" s="237">
        <f t="shared" si="13"/>
        <v>191745</v>
      </c>
      <c r="H82" s="239">
        <f t="shared" si="13"/>
        <v>262612</v>
      </c>
      <c r="I82" s="239">
        <f t="shared" si="13"/>
        <v>284044</v>
      </c>
      <c r="J82" s="237">
        <f t="shared" si="13"/>
        <v>546656</v>
      </c>
      <c r="K82" s="225"/>
      <c r="L82" s="225"/>
    </row>
    <row r="83" spans="1:17" customFormat="1" ht="23.25" customHeight="1" x14ac:dyDescent="0.5">
      <c r="A83" s="169" t="s">
        <v>223</v>
      </c>
      <c r="B83" s="128"/>
      <c r="C83" s="128"/>
      <c r="D83" s="128"/>
      <c r="E83" s="22"/>
      <c r="F83" s="22"/>
      <c r="G83" s="22"/>
      <c r="H83" s="128"/>
      <c r="I83" s="128"/>
      <c r="J83" s="128"/>
    </row>
    <row r="84" spans="1:17" customFormat="1" ht="21.75" x14ac:dyDescent="0.5">
      <c r="A84" s="169" t="s">
        <v>214</v>
      </c>
      <c r="B84" s="135"/>
      <c r="C84" s="135"/>
      <c r="D84" s="135"/>
      <c r="E84" s="133"/>
      <c r="F84" s="133"/>
      <c r="G84" s="133"/>
      <c r="H84" s="133"/>
      <c r="I84" s="133"/>
      <c r="J84" s="133"/>
    </row>
  </sheetData>
  <phoneticPr fontId="8" type="noConversion"/>
  <pageMargins left="0.70866141732283472" right="0.70866141732283472" top="0.62" bottom="0.5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opLeftCell="A16" zoomScaleNormal="100" workbookViewId="0">
      <selection activeCell="D26" sqref="D26"/>
    </sheetView>
  </sheetViews>
  <sheetFormatPr defaultRowHeight="18.75" customHeight="1" x14ac:dyDescent="0.5"/>
  <cols>
    <col min="1" max="10" width="12.125" style="9" customWidth="1"/>
    <col min="11" max="11" width="9" style="9"/>
    <col min="12" max="12" width="9.375" style="9" bestFit="1" customWidth="1"/>
    <col min="13" max="16384" width="9" style="9"/>
  </cols>
  <sheetData>
    <row r="1" spans="1:17" s="49" customFormat="1" ht="22.5" customHeight="1" x14ac:dyDescent="0.5">
      <c r="A1" s="49" t="s">
        <v>245</v>
      </c>
    </row>
    <row r="2" spans="1:17" ht="18.75" customHeight="1" x14ac:dyDescent="0.5">
      <c r="B2" s="42"/>
      <c r="C2" s="43" t="s">
        <v>74</v>
      </c>
      <c r="D2" s="48"/>
      <c r="E2" s="4"/>
      <c r="F2" s="76" t="s">
        <v>66</v>
      </c>
      <c r="G2" s="8"/>
      <c r="H2" s="10"/>
      <c r="I2" s="77" t="s">
        <v>67</v>
      </c>
      <c r="J2" s="14"/>
    </row>
    <row r="3" spans="1:17" ht="18.75" customHeight="1" x14ac:dyDescent="0.5">
      <c r="A3" s="1" t="s">
        <v>0</v>
      </c>
      <c r="B3" s="46" t="s">
        <v>24</v>
      </c>
      <c r="C3" s="46" t="s">
        <v>25</v>
      </c>
      <c r="D3" s="46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17" ht="18.75" customHeight="1" x14ac:dyDescent="0.55000000000000004">
      <c r="A4" s="1">
        <v>0</v>
      </c>
      <c r="B4" s="231">
        <f>E4+H4+B32+E32+H32+B60+E60+H60</f>
        <v>33108</v>
      </c>
      <c r="C4" s="231">
        <f>F4+I4+C32+F32+I32+C60+F60+I60</f>
        <v>31087</v>
      </c>
      <c r="D4" s="231">
        <f>G4+J4+D32+G32+J32+D60+G60+J60</f>
        <v>64195</v>
      </c>
      <c r="E4" s="239">
        <v>3677</v>
      </c>
      <c r="F4" s="239">
        <v>3475</v>
      </c>
      <c r="G4" s="232">
        <f>E4+F4</f>
        <v>7152</v>
      </c>
      <c r="H4" s="239">
        <v>2585</v>
      </c>
      <c r="I4" s="239">
        <v>2497</v>
      </c>
      <c r="J4" s="233">
        <f>H4+I4</f>
        <v>5082</v>
      </c>
      <c r="K4" s="225"/>
      <c r="L4" s="226"/>
      <c r="M4" s="223"/>
      <c r="N4" s="243"/>
      <c r="O4" s="243"/>
      <c r="Q4" s="225"/>
    </row>
    <row r="5" spans="1:17" ht="18.75" customHeight="1" x14ac:dyDescent="0.55000000000000004">
      <c r="A5" s="3" t="s">
        <v>1</v>
      </c>
      <c r="B5" s="231">
        <f t="shared" ref="B5:B25" si="0">E5+H5+B33+E33+H33+B61+E61+H61</f>
        <v>140053</v>
      </c>
      <c r="C5" s="231">
        <f t="shared" ref="C5:C25" si="1">F5+I5+C33+F33+I33+C61+F61+I61</f>
        <v>132566</v>
      </c>
      <c r="D5" s="231">
        <f t="shared" ref="D5:D25" si="2">G5+J5+D33+G33+J33+D61+G61+J61</f>
        <v>272619</v>
      </c>
      <c r="E5" s="239">
        <v>15732</v>
      </c>
      <c r="F5" s="239">
        <v>15077</v>
      </c>
      <c r="G5" s="232">
        <f t="shared" ref="G5:G25" si="3">E5+F5</f>
        <v>30809</v>
      </c>
      <c r="H5" s="239">
        <v>11001</v>
      </c>
      <c r="I5" s="239">
        <v>10372</v>
      </c>
      <c r="J5" s="233">
        <f t="shared" ref="J5:J25" si="4">H5+I5</f>
        <v>21373</v>
      </c>
      <c r="K5" s="225"/>
      <c r="L5" s="226"/>
      <c r="M5" s="223"/>
      <c r="N5" s="243"/>
      <c r="O5" s="243"/>
      <c r="Q5" s="225"/>
    </row>
    <row r="6" spans="1:17" ht="18.75" customHeight="1" x14ac:dyDescent="0.55000000000000004">
      <c r="A6" s="2" t="s">
        <v>2</v>
      </c>
      <c r="B6" s="231">
        <f t="shared" si="0"/>
        <v>194734</v>
      </c>
      <c r="C6" s="231">
        <f t="shared" si="1"/>
        <v>183279</v>
      </c>
      <c r="D6" s="231">
        <f t="shared" si="2"/>
        <v>378013</v>
      </c>
      <c r="E6" s="239">
        <v>22078</v>
      </c>
      <c r="F6" s="239">
        <v>20730</v>
      </c>
      <c r="G6" s="232">
        <f t="shared" si="3"/>
        <v>42808</v>
      </c>
      <c r="H6" s="239">
        <v>15087</v>
      </c>
      <c r="I6" s="239">
        <v>14337</v>
      </c>
      <c r="J6" s="233">
        <f t="shared" si="4"/>
        <v>29424</v>
      </c>
      <c r="K6" s="225"/>
      <c r="L6" s="226"/>
      <c r="M6" s="223"/>
      <c r="N6" s="243"/>
      <c r="O6" s="243"/>
      <c r="Q6" s="225"/>
    </row>
    <row r="7" spans="1:17" ht="18.75" customHeight="1" x14ac:dyDescent="0.55000000000000004">
      <c r="A7" s="1" t="s">
        <v>3</v>
      </c>
      <c r="B7" s="231">
        <f t="shared" si="0"/>
        <v>194461</v>
      </c>
      <c r="C7" s="231">
        <f t="shared" si="1"/>
        <v>185004</v>
      </c>
      <c r="D7" s="231">
        <f t="shared" si="2"/>
        <v>379465</v>
      </c>
      <c r="E7" s="239">
        <v>22407</v>
      </c>
      <c r="F7" s="239">
        <v>21363</v>
      </c>
      <c r="G7" s="232">
        <f t="shared" si="3"/>
        <v>43770</v>
      </c>
      <c r="H7" s="239">
        <v>15227</v>
      </c>
      <c r="I7" s="239">
        <v>14447</v>
      </c>
      <c r="J7" s="233">
        <f t="shared" si="4"/>
        <v>29674</v>
      </c>
      <c r="K7" s="225"/>
      <c r="L7" s="226"/>
      <c r="M7" s="223"/>
      <c r="N7" s="243"/>
      <c r="O7" s="243"/>
      <c r="Q7" s="225"/>
    </row>
    <row r="8" spans="1:17" ht="18.75" customHeight="1" x14ac:dyDescent="0.55000000000000004">
      <c r="A8" s="1" t="s">
        <v>4</v>
      </c>
      <c r="B8" s="231">
        <f t="shared" si="0"/>
        <v>190768</v>
      </c>
      <c r="C8" s="231">
        <f t="shared" si="1"/>
        <v>181908</v>
      </c>
      <c r="D8" s="231">
        <f t="shared" si="2"/>
        <v>372676</v>
      </c>
      <c r="E8" s="239">
        <v>22261</v>
      </c>
      <c r="F8" s="239">
        <v>21215</v>
      </c>
      <c r="G8" s="232">
        <f t="shared" si="3"/>
        <v>43476</v>
      </c>
      <c r="H8" s="239">
        <v>15461</v>
      </c>
      <c r="I8" s="239">
        <v>14374</v>
      </c>
      <c r="J8" s="233">
        <f t="shared" si="4"/>
        <v>29835</v>
      </c>
      <c r="K8" s="225"/>
      <c r="L8" s="226"/>
      <c r="M8" s="223"/>
      <c r="N8" s="243"/>
      <c r="O8" s="243"/>
      <c r="Q8" s="225"/>
    </row>
    <row r="9" spans="1:17" ht="18.75" customHeight="1" x14ac:dyDescent="0.55000000000000004">
      <c r="A9" s="1" t="s">
        <v>5</v>
      </c>
      <c r="B9" s="231">
        <f t="shared" si="0"/>
        <v>228412</v>
      </c>
      <c r="C9" s="231">
        <f t="shared" si="1"/>
        <v>210143</v>
      </c>
      <c r="D9" s="231">
        <f t="shared" si="2"/>
        <v>438555</v>
      </c>
      <c r="E9" s="239">
        <v>25687</v>
      </c>
      <c r="F9" s="239">
        <v>24228</v>
      </c>
      <c r="G9" s="232">
        <f t="shared" si="3"/>
        <v>49915</v>
      </c>
      <c r="H9" s="239">
        <v>21323</v>
      </c>
      <c r="I9" s="239">
        <v>16695</v>
      </c>
      <c r="J9" s="233">
        <f t="shared" si="4"/>
        <v>38018</v>
      </c>
      <c r="K9" s="225"/>
      <c r="L9" s="226"/>
      <c r="M9" s="223"/>
      <c r="N9" s="243"/>
      <c r="O9" s="243"/>
      <c r="Q9" s="225"/>
    </row>
    <row r="10" spans="1:17" ht="18.75" customHeight="1" x14ac:dyDescent="0.55000000000000004">
      <c r="A10" s="1" t="s">
        <v>6</v>
      </c>
      <c r="B10" s="231">
        <f t="shared" si="0"/>
        <v>221409</v>
      </c>
      <c r="C10" s="231">
        <f t="shared" si="1"/>
        <v>218764</v>
      </c>
      <c r="D10" s="231">
        <f t="shared" si="2"/>
        <v>440173</v>
      </c>
      <c r="E10" s="239">
        <v>26351</v>
      </c>
      <c r="F10" s="239">
        <v>25316</v>
      </c>
      <c r="G10" s="232">
        <f t="shared" si="3"/>
        <v>51667</v>
      </c>
      <c r="H10" s="239">
        <v>18757</v>
      </c>
      <c r="I10" s="239">
        <v>17482</v>
      </c>
      <c r="J10" s="233">
        <f t="shared" si="4"/>
        <v>36239</v>
      </c>
      <c r="K10" s="225"/>
      <c r="L10" s="226"/>
      <c r="M10" s="223"/>
      <c r="N10" s="243"/>
      <c r="O10" s="243"/>
      <c r="Q10" s="225"/>
    </row>
    <row r="11" spans="1:17" ht="18.75" customHeight="1" x14ac:dyDescent="0.55000000000000004">
      <c r="A11" s="1" t="s">
        <v>7</v>
      </c>
      <c r="B11" s="231">
        <f t="shared" si="0"/>
        <v>217754</v>
      </c>
      <c r="C11" s="231">
        <f t="shared" si="1"/>
        <v>222853</v>
      </c>
      <c r="D11" s="231">
        <f t="shared" si="2"/>
        <v>440607</v>
      </c>
      <c r="E11" s="239">
        <v>25820</v>
      </c>
      <c r="F11" s="239">
        <v>25176</v>
      </c>
      <c r="G11" s="232">
        <f t="shared" si="3"/>
        <v>50996</v>
      </c>
      <c r="H11" s="239">
        <v>17636</v>
      </c>
      <c r="I11" s="239">
        <v>17260</v>
      </c>
      <c r="J11" s="233">
        <f t="shared" si="4"/>
        <v>34896</v>
      </c>
      <c r="K11" s="225"/>
      <c r="L11" s="226"/>
      <c r="M11" s="223"/>
      <c r="N11" s="243"/>
      <c r="O11" s="243"/>
      <c r="Q11" s="225"/>
    </row>
    <row r="12" spans="1:17" ht="18.75" customHeight="1" x14ac:dyDescent="0.55000000000000004">
      <c r="A12" s="1" t="s">
        <v>8</v>
      </c>
      <c r="B12" s="231">
        <f t="shared" si="0"/>
        <v>251650</v>
      </c>
      <c r="C12" s="231">
        <f t="shared" si="1"/>
        <v>257919</v>
      </c>
      <c r="D12" s="231">
        <f t="shared" si="2"/>
        <v>509569</v>
      </c>
      <c r="E12" s="239">
        <v>28798</v>
      </c>
      <c r="F12" s="239">
        <v>27856</v>
      </c>
      <c r="G12" s="232">
        <f t="shared" si="3"/>
        <v>56654</v>
      </c>
      <c r="H12" s="239">
        <v>19363</v>
      </c>
      <c r="I12" s="239">
        <v>19014</v>
      </c>
      <c r="J12" s="233">
        <f t="shared" si="4"/>
        <v>38377</v>
      </c>
      <c r="K12" s="225"/>
      <c r="L12" s="226"/>
      <c r="M12" s="223"/>
      <c r="N12" s="243"/>
      <c r="O12" s="243"/>
      <c r="Q12" s="225"/>
    </row>
    <row r="13" spans="1:17" ht="18.75" customHeight="1" x14ac:dyDescent="0.55000000000000004">
      <c r="A13" s="1" t="s">
        <v>9</v>
      </c>
      <c r="B13" s="231">
        <f t="shared" si="0"/>
        <v>250462</v>
      </c>
      <c r="C13" s="231">
        <f t="shared" si="1"/>
        <v>260536</v>
      </c>
      <c r="D13" s="231">
        <f t="shared" si="2"/>
        <v>510998</v>
      </c>
      <c r="E13" s="239">
        <v>28015</v>
      </c>
      <c r="F13" s="239">
        <v>28406</v>
      </c>
      <c r="G13" s="232">
        <f t="shared" si="3"/>
        <v>56421</v>
      </c>
      <c r="H13" s="239">
        <v>19635</v>
      </c>
      <c r="I13" s="239">
        <v>19806</v>
      </c>
      <c r="J13" s="233">
        <f t="shared" si="4"/>
        <v>39441</v>
      </c>
      <c r="K13" s="225"/>
      <c r="L13" s="226"/>
      <c r="M13" s="223"/>
      <c r="N13" s="243"/>
      <c r="O13" s="243"/>
      <c r="Q13" s="225"/>
    </row>
    <row r="14" spans="1:17" ht="18.75" customHeight="1" x14ac:dyDescent="0.55000000000000004">
      <c r="A14" s="1" t="s">
        <v>10</v>
      </c>
      <c r="B14" s="231">
        <f t="shared" si="0"/>
        <v>238755</v>
      </c>
      <c r="C14" s="231">
        <f t="shared" si="1"/>
        <v>256496</v>
      </c>
      <c r="D14" s="231">
        <f t="shared" si="2"/>
        <v>495251</v>
      </c>
      <c r="E14" s="239">
        <v>27087</v>
      </c>
      <c r="F14" s="239">
        <v>28656</v>
      </c>
      <c r="G14" s="232">
        <f t="shared" si="3"/>
        <v>55743</v>
      </c>
      <c r="H14" s="239">
        <v>18724</v>
      </c>
      <c r="I14" s="239">
        <v>19410</v>
      </c>
      <c r="J14" s="233">
        <f t="shared" si="4"/>
        <v>38134</v>
      </c>
      <c r="K14" s="225"/>
      <c r="L14" s="226"/>
      <c r="M14" s="223"/>
      <c r="N14" s="243"/>
      <c r="O14" s="243"/>
      <c r="Q14" s="225"/>
    </row>
    <row r="15" spans="1:17" ht="18.75" customHeight="1" x14ac:dyDescent="0.55000000000000004">
      <c r="A15" s="1" t="s">
        <v>11</v>
      </c>
      <c r="B15" s="231">
        <f t="shared" si="0"/>
        <v>222980</v>
      </c>
      <c r="C15" s="231">
        <f t="shared" si="1"/>
        <v>245642</v>
      </c>
      <c r="D15" s="231">
        <f t="shared" si="2"/>
        <v>468622</v>
      </c>
      <c r="E15" s="239">
        <v>26449</v>
      </c>
      <c r="F15" s="239">
        <v>28909</v>
      </c>
      <c r="G15" s="232">
        <f t="shared" si="3"/>
        <v>55358</v>
      </c>
      <c r="H15" s="239">
        <v>17872</v>
      </c>
      <c r="I15" s="239">
        <v>19358</v>
      </c>
      <c r="J15" s="233">
        <f t="shared" si="4"/>
        <v>37230</v>
      </c>
      <c r="K15" s="225"/>
      <c r="L15" s="226"/>
      <c r="M15" s="223"/>
      <c r="N15" s="243"/>
      <c r="O15" s="243"/>
      <c r="Q15" s="225"/>
    </row>
    <row r="16" spans="1:17" ht="18.75" customHeight="1" x14ac:dyDescent="0.55000000000000004">
      <c r="A16" s="1" t="s">
        <v>12</v>
      </c>
      <c r="B16" s="231">
        <f t="shared" si="0"/>
        <v>185409</v>
      </c>
      <c r="C16" s="231">
        <f t="shared" si="1"/>
        <v>210645</v>
      </c>
      <c r="D16" s="231">
        <f t="shared" si="2"/>
        <v>396054</v>
      </c>
      <c r="E16" s="239">
        <v>22721</v>
      </c>
      <c r="F16" s="239">
        <v>25173</v>
      </c>
      <c r="G16" s="232">
        <f t="shared" si="3"/>
        <v>47894</v>
      </c>
      <c r="H16" s="239">
        <v>15343</v>
      </c>
      <c r="I16" s="239">
        <v>17341</v>
      </c>
      <c r="J16" s="233">
        <f t="shared" si="4"/>
        <v>32684</v>
      </c>
      <c r="K16" s="225"/>
      <c r="L16" s="226"/>
      <c r="M16" s="223"/>
      <c r="N16" s="243"/>
      <c r="O16" s="243"/>
      <c r="Q16" s="225"/>
    </row>
    <row r="17" spans="1:17" ht="18.75" customHeight="1" x14ac:dyDescent="0.55000000000000004">
      <c r="A17" s="1" t="s">
        <v>13</v>
      </c>
      <c r="B17" s="231">
        <f t="shared" si="0"/>
        <v>133083</v>
      </c>
      <c r="C17" s="231">
        <f t="shared" si="1"/>
        <v>158903</v>
      </c>
      <c r="D17" s="231">
        <f t="shared" si="2"/>
        <v>291986</v>
      </c>
      <c r="E17" s="239">
        <v>16377</v>
      </c>
      <c r="F17" s="239">
        <v>19073</v>
      </c>
      <c r="G17" s="232">
        <f t="shared" si="3"/>
        <v>35450</v>
      </c>
      <c r="H17" s="239">
        <v>11156</v>
      </c>
      <c r="I17" s="239">
        <v>13192</v>
      </c>
      <c r="J17" s="233">
        <f t="shared" si="4"/>
        <v>24348</v>
      </c>
      <c r="K17" s="225"/>
      <c r="L17" s="226"/>
      <c r="M17" s="223"/>
      <c r="N17" s="243"/>
      <c r="O17" s="243"/>
      <c r="Q17" s="225"/>
    </row>
    <row r="18" spans="1:17" ht="18.75" customHeight="1" x14ac:dyDescent="0.55000000000000004">
      <c r="A18" s="1" t="s">
        <v>14</v>
      </c>
      <c r="B18" s="231">
        <f t="shared" si="0"/>
        <v>100947</v>
      </c>
      <c r="C18" s="231">
        <f t="shared" si="1"/>
        <v>126468</v>
      </c>
      <c r="D18" s="231">
        <f t="shared" si="2"/>
        <v>227415</v>
      </c>
      <c r="E18" s="239">
        <v>13068</v>
      </c>
      <c r="F18" s="239">
        <v>16050</v>
      </c>
      <c r="G18" s="232">
        <f t="shared" si="3"/>
        <v>29118</v>
      </c>
      <c r="H18" s="239">
        <v>8761</v>
      </c>
      <c r="I18" s="239">
        <v>10885</v>
      </c>
      <c r="J18" s="233">
        <f t="shared" si="4"/>
        <v>19646</v>
      </c>
      <c r="K18" s="225"/>
      <c r="L18" s="226"/>
      <c r="M18" s="223"/>
      <c r="N18" s="243"/>
      <c r="O18" s="243"/>
      <c r="Q18" s="225"/>
    </row>
    <row r="19" spans="1:17" ht="18.75" customHeight="1" x14ac:dyDescent="0.55000000000000004">
      <c r="A19" s="1" t="s">
        <v>15</v>
      </c>
      <c r="B19" s="231">
        <f t="shared" si="0"/>
        <v>66182</v>
      </c>
      <c r="C19" s="231">
        <f t="shared" si="1"/>
        <v>84177</v>
      </c>
      <c r="D19" s="231">
        <f t="shared" si="2"/>
        <v>150359</v>
      </c>
      <c r="E19" s="239">
        <v>8966</v>
      </c>
      <c r="F19" s="239">
        <v>11418</v>
      </c>
      <c r="G19" s="232">
        <f t="shared" si="3"/>
        <v>20384</v>
      </c>
      <c r="H19" s="239">
        <v>6041</v>
      </c>
      <c r="I19" s="239">
        <v>7461</v>
      </c>
      <c r="J19" s="233">
        <f t="shared" si="4"/>
        <v>13502</v>
      </c>
      <c r="K19" s="225"/>
      <c r="L19" s="226"/>
      <c r="M19" s="223"/>
      <c r="N19" s="243"/>
      <c r="O19" s="243"/>
      <c r="Q19" s="225"/>
    </row>
    <row r="20" spans="1:17" ht="18.75" customHeight="1" x14ac:dyDescent="0.55000000000000004">
      <c r="A20" s="1" t="s">
        <v>16</v>
      </c>
      <c r="B20" s="231">
        <f t="shared" si="0"/>
        <v>45889</v>
      </c>
      <c r="C20" s="231">
        <f t="shared" si="1"/>
        <v>61054</v>
      </c>
      <c r="D20" s="231">
        <f t="shared" si="2"/>
        <v>106943</v>
      </c>
      <c r="E20" s="239">
        <v>6292</v>
      </c>
      <c r="F20" s="239">
        <v>8553</v>
      </c>
      <c r="G20" s="232">
        <f t="shared" si="3"/>
        <v>14845</v>
      </c>
      <c r="H20" s="239">
        <v>4277</v>
      </c>
      <c r="I20" s="239">
        <v>5743</v>
      </c>
      <c r="J20" s="233">
        <f t="shared" si="4"/>
        <v>10020</v>
      </c>
      <c r="K20" s="225"/>
      <c r="L20" s="226"/>
      <c r="M20" s="223"/>
      <c r="N20" s="243"/>
      <c r="O20" s="243"/>
      <c r="Q20" s="225"/>
    </row>
    <row r="21" spans="1:17" ht="18.75" customHeight="1" x14ac:dyDescent="0.55000000000000004">
      <c r="A21" s="1" t="s">
        <v>17</v>
      </c>
      <c r="B21" s="231">
        <f t="shared" si="0"/>
        <v>31561</v>
      </c>
      <c r="C21" s="231">
        <f t="shared" si="1"/>
        <v>44907</v>
      </c>
      <c r="D21" s="231">
        <f t="shared" si="2"/>
        <v>76468</v>
      </c>
      <c r="E21" s="239">
        <v>4502</v>
      </c>
      <c r="F21" s="239">
        <v>6666</v>
      </c>
      <c r="G21" s="232">
        <f t="shared" si="3"/>
        <v>11168</v>
      </c>
      <c r="H21" s="239">
        <v>3021</v>
      </c>
      <c r="I21" s="239">
        <v>4493</v>
      </c>
      <c r="J21" s="233">
        <f t="shared" si="4"/>
        <v>7514</v>
      </c>
      <c r="K21" s="225"/>
      <c r="L21" s="226"/>
      <c r="M21" s="223"/>
      <c r="N21" s="243"/>
      <c r="O21" s="243"/>
      <c r="Q21" s="225"/>
    </row>
    <row r="22" spans="1:17" ht="18.75" customHeight="1" x14ac:dyDescent="0.55000000000000004">
      <c r="A22" s="1" t="s">
        <v>18</v>
      </c>
      <c r="B22" s="231">
        <f t="shared" si="0"/>
        <v>16349</v>
      </c>
      <c r="C22" s="231">
        <f t="shared" si="1"/>
        <v>25263</v>
      </c>
      <c r="D22" s="231">
        <f t="shared" si="2"/>
        <v>41612</v>
      </c>
      <c r="E22" s="239">
        <v>2318</v>
      </c>
      <c r="F22" s="239">
        <v>3849</v>
      </c>
      <c r="G22" s="232">
        <f t="shared" si="3"/>
        <v>6167</v>
      </c>
      <c r="H22" s="239">
        <v>1696</v>
      </c>
      <c r="I22" s="239">
        <v>2585</v>
      </c>
      <c r="J22" s="233">
        <f t="shared" si="4"/>
        <v>4281</v>
      </c>
      <c r="K22" s="225"/>
      <c r="L22" s="226"/>
      <c r="M22" s="223"/>
      <c r="N22" s="243"/>
      <c r="O22" s="243"/>
      <c r="Q22" s="225"/>
    </row>
    <row r="23" spans="1:17" ht="18.75" customHeight="1" x14ac:dyDescent="0.55000000000000004">
      <c r="A23" s="1" t="s">
        <v>19</v>
      </c>
      <c r="B23" s="231">
        <f t="shared" si="0"/>
        <v>6618</v>
      </c>
      <c r="C23" s="231">
        <f t="shared" si="1"/>
        <v>11063</v>
      </c>
      <c r="D23" s="231">
        <f t="shared" si="2"/>
        <v>17681</v>
      </c>
      <c r="E23" s="239">
        <v>968</v>
      </c>
      <c r="F23" s="239">
        <v>1744</v>
      </c>
      <c r="G23" s="232">
        <f t="shared" si="3"/>
        <v>2712</v>
      </c>
      <c r="H23" s="239">
        <v>649</v>
      </c>
      <c r="I23" s="239">
        <v>1187</v>
      </c>
      <c r="J23" s="233">
        <f t="shared" si="4"/>
        <v>1836</v>
      </c>
      <c r="K23" s="225"/>
      <c r="L23" s="226"/>
      <c r="M23" s="223"/>
      <c r="N23" s="243"/>
      <c r="O23" s="243"/>
      <c r="Q23" s="225"/>
    </row>
    <row r="24" spans="1:17" ht="18.75" customHeight="1" x14ac:dyDescent="0.55000000000000004">
      <c r="A24" s="1" t="s">
        <v>20</v>
      </c>
      <c r="B24" s="231">
        <f t="shared" si="0"/>
        <v>2457</v>
      </c>
      <c r="C24" s="231">
        <f t="shared" si="1"/>
        <v>3523</v>
      </c>
      <c r="D24" s="231">
        <f t="shared" si="2"/>
        <v>5980</v>
      </c>
      <c r="E24" s="239">
        <v>317</v>
      </c>
      <c r="F24" s="239">
        <v>589</v>
      </c>
      <c r="G24" s="232">
        <f t="shared" si="3"/>
        <v>906</v>
      </c>
      <c r="H24" s="239">
        <v>228</v>
      </c>
      <c r="I24" s="239">
        <v>339</v>
      </c>
      <c r="J24" s="233">
        <f t="shared" si="4"/>
        <v>567</v>
      </c>
      <c r="K24" s="225"/>
      <c r="L24" s="226"/>
      <c r="M24" s="223"/>
      <c r="N24" s="243"/>
      <c r="O24" s="243"/>
      <c r="Q24" s="225"/>
    </row>
    <row r="25" spans="1:17" ht="18.75" customHeight="1" x14ac:dyDescent="0.55000000000000004">
      <c r="A25" s="1" t="s">
        <v>21</v>
      </c>
      <c r="B25" s="231">
        <f t="shared" si="0"/>
        <v>961</v>
      </c>
      <c r="C25" s="231">
        <f t="shared" si="1"/>
        <v>1077</v>
      </c>
      <c r="D25" s="231">
        <f t="shared" si="2"/>
        <v>2038</v>
      </c>
      <c r="E25" s="239">
        <v>148</v>
      </c>
      <c r="F25" s="239">
        <v>193</v>
      </c>
      <c r="G25" s="232">
        <f t="shared" si="3"/>
        <v>341</v>
      </c>
      <c r="H25" s="239">
        <v>64</v>
      </c>
      <c r="I25" s="239">
        <v>83</v>
      </c>
      <c r="J25" s="233">
        <f t="shared" si="4"/>
        <v>147</v>
      </c>
      <c r="K25" s="225"/>
      <c r="L25" s="226"/>
      <c r="M25" s="223"/>
      <c r="N25" s="243"/>
      <c r="O25" s="243"/>
      <c r="Q25" s="225"/>
    </row>
    <row r="26" spans="1:17" ht="18.75" customHeight="1" x14ac:dyDescent="0.55000000000000004">
      <c r="A26" s="1" t="s">
        <v>22</v>
      </c>
      <c r="B26" s="237">
        <f>E26+H26+B54+E54+H54+B82+E82+H82</f>
        <v>2974002</v>
      </c>
      <c r="C26" s="237">
        <f>F26+I26+C54+F54+I54+C82+F82+I82</f>
        <v>3113277</v>
      </c>
      <c r="D26" s="237">
        <f>G26+J26+D54+G54+J54+D82+G82+J82</f>
        <v>6087279</v>
      </c>
      <c r="E26" s="239">
        <f t="shared" ref="E26:J26" si="5">SUM(E4:E25)</f>
        <v>350039</v>
      </c>
      <c r="F26" s="239">
        <f t="shared" si="5"/>
        <v>363715</v>
      </c>
      <c r="G26" s="232">
        <f t="shared" si="5"/>
        <v>713754</v>
      </c>
      <c r="H26" s="239">
        <f t="shared" si="5"/>
        <v>243907</v>
      </c>
      <c r="I26" s="239">
        <f t="shared" si="5"/>
        <v>248361</v>
      </c>
      <c r="J26" s="233">
        <f t="shared" si="5"/>
        <v>492268</v>
      </c>
      <c r="K26" s="225"/>
      <c r="L26" s="226"/>
    </row>
    <row r="27" spans="1:17" customFormat="1" ht="23.25" customHeight="1" x14ac:dyDescent="0.5">
      <c r="A27" s="169" t="s">
        <v>223</v>
      </c>
      <c r="B27" s="128"/>
      <c r="C27" s="128"/>
      <c r="D27" s="128"/>
      <c r="E27" s="22"/>
      <c r="F27" s="22"/>
      <c r="G27" s="22"/>
      <c r="H27" s="128"/>
      <c r="I27" s="128"/>
      <c r="J27" s="128"/>
    </row>
    <row r="28" spans="1:17" customFormat="1" ht="21.75" x14ac:dyDescent="0.5">
      <c r="A28" s="169" t="s">
        <v>216</v>
      </c>
      <c r="B28" s="135"/>
      <c r="C28" s="135"/>
      <c r="D28" s="135"/>
      <c r="E28" s="133"/>
      <c r="F28" s="133"/>
      <c r="G28" s="133"/>
      <c r="H28" s="133"/>
      <c r="I28" s="133"/>
      <c r="J28" s="133"/>
    </row>
    <row r="29" spans="1:17" s="49" customFormat="1" ht="22.5" customHeight="1" x14ac:dyDescent="0.5">
      <c r="A29" s="49" t="s">
        <v>246</v>
      </c>
    </row>
    <row r="30" spans="1:17" ht="18.75" customHeight="1" x14ac:dyDescent="0.5">
      <c r="B30" s="15"/>
      <c r="C30" s="78" t="s">
        <v>68</v>
      </c>
      <c r="D30" s="18"/>
      <c r="E30" s="19"/>
      <c r="F30" s="79" t="s">
        <v>69</v>
      </c>
      <c r="G30" s="21"/>
      <c r="H30" s="25"/>
      <c r="I30" s="80" t="s">
        <v>70</v>
      </c>
      <c r="J30" s="170"/>
    </row>
    <row r="31" spans="1:17" ht="18.75" customHeight="1" x14ac:dyDescent="0.5">
      <c r="A31" s="1" t="s">
        <v>0</v>
      </c>
      <c r="B31" s="17" t="s">
        <v>24</v>
      </c>
      <c r="C31" s="17" t="s">
        <v>25</v>
      </c>
      <c r="D31" s="17" t="s">
        <v>26</v>
      </c>
      <c r="E31" s="23" t="s">
        <v>24</v>
      </c>
      <c r="F31" s="23" t="s">
        <v>25</v>
      </c>
      <c r="G31" s="23" t="s">
        <v>26</v>
      </c>
      <c r="H31" s="27" t="s">
        <v>24</v>
      </c>
      <c r="I31" s="27" t="s">
        <v>25</v>
      </c>
      <c r="J31" s="27" t="s">
        <v>26</v>
      </c>
    </row>
    <row r="32" spans="1:17" ht="18.75" customHeight="1" x14ac:dyDescent="0.5">
      <c r="A32" s="1">
        <v>0</v>
      </c>
      <c r="B32" s="239">
        <v>2943</v>
      </c>
      <c r="C32" s="239">
        <v>2728</v>
      </c>
      <c r="D32" s="234">
        <f>B32+C32</f>
        <v>5671</v>
      </c>
      <c r="E32" s="239">
        <v>6572</v>
      </c>
      <c r="F32" s="239">
        <v>6103</v>
      </c>
      <c r="G32" s="235">
        <f>E32+F32</f>
        <v>12675</v>
      </c>
      <c r="H32" s="239">
        <v>2668</v>
      </c>
      <c r="I32" s="239">
        <v>2463</v>
      </c>
      <c r="J32" s="236">
        <f>H32+I32</f>
        <v>5131</v>
      </c>
      <c r="K32" s="225"/>
      <c r="L32" s="225"/>
      <c r="M32" s="223"/>
      <c r="N32" s="243"/>
      <c r="O32" s="243"/>
      <c r="Q32" s="225"/>
    </row>
    <row r="33" spans="1:17" ht="18.75" customHeight="1" x14ac:dyDescent="0.5">
      <c r="A33" s="3" t="s">
        <v>1</v>
      </c>
      <c r="B33" s="239">
        <v>13017</v>
      </c>
      <c r="C33" s="239">
        <v>12240</v>
      </c>
      <c r="D33" s="234">
        <f t="shared" ref="D33:D53" si="6">B33+C33</f>
        <v>25257</v>
      </c>
      <c r="E33" s="239">
        <v>28313</v>
      </c>
      <c r="F33" s="239">
        <v>26656</v>
      </c>
      <c r="G33" s="235">
        <f t="shared" ref="G33:G53" si="7">E33+F33</f>
        <v>54969</v>
      </c>
      <c r="H33" s="239">
        <v>11268</v>
      </c>
      <c r="I33" s="239">
        <v>10778</v>
      </c>
      <c r="J33" s="236">
        <f t="shared" ref="J33:J53" si="8">H33+I33</f>
        <v>22046</v>
      </c>
      <c r="K33" s="225"/>
      <c r="L33" s="225"/>
      <c r="M33" s="223"/>
      <c r="N33" s="243"/>
      <c r="O33" s="243"/>
      <c r="Q33" s="225"/>
    </row>
    <row r="34" spans="1:17" ht="18.75" customHeight="1" x14ac:dyDescent="0.5">
      <c r="A34" s="2" t="s">
        <v>2</v>
      </c>
      <c r="B34" s="239">
        <v>18474</v>
      </c>
      <c r="C34" s="239">
        <v>17598</v>
      </c>
      <c r="D34" s="234">
        <f t="shared" si="6"/>
        <v>36072</v>
      </c>
      <c r="E34" s="239">
        <v>39536</v>
      </c>
      <c r="F34" s="239">
        <v>36981</v>
      </c>
      <c r="G34" s="235">
        <f t="shared" si="7"/>
        <v>76517</v>
      </c>
      <c r="H34" s="239">
        <v>15841</v>
      </c>
      <c r="I34" s="239">
        <v>14949</v>
      </c>
      <c r="J34" s="236">
        <f t="shared" si="8"/>
        <v>30790</v>
      </c>
      <c r="K34" s="225"/>
      <c r="L34" s="225"/>
      <c r="M34" s="223"/>
      <c r="N34" s="243"/>
      <c r="O34" s="243"/>
      <c r="Q34" s="225"/>
    </row>
    <row r="35" spans="1:17" ht="18.75" customHeight="1" x14ac:dyDescent="0.5">
      <c r="A35" s="1" t="s">
        <v>3</v>
      </c>
      <c r="B35" s="239">
        <v>18921</v>
      </c>
      <c r="C35" s="239">
        <v>18083</v>
      </c>
      <c r="D35" s="234">
        <f t="shared" si="6"/>
        <v>37004</v>
      </c>
      <c r="E35" s="239">
        <v>39743</v>
      </c>
      <c r="F35" s="239">
        <v>37750</v>
      </c>
      <c r="G35" s="235">
        <f t="shared" si="7"/>
        <v>77493</v>
      </c>
      <c r="H35" s="239">
        <v>15864</v>
      </c>
      <c r="I35" s="239">
        <v>15244</v>
      </c>
      <c r="J35" s="236">
        <f t="shared" si="8"/>
        <v>31108</v>
      </c>
      <c r="K35" s="225"/>
      <c r="L35" s="225"/>
      <c r="M35" s="223"/>
      <c r="N35" s="243"/>
      <c r="O35" s="243"/>
      <c r="Q35" s="225"/>
    </row>
    <row r="36" spans="1:17" ht="18.75" customHeight="1" x14ac:dyDescent="0.5">
      <c r="A36" s="1" t="s">
        <v>4</v>
      </c>
      <c r="B36" s="239">
        <v>18759</v>
      </c>
      <c r="C36" s="239">
        <v>17317</v>
      </c>
      <c r="D36" s="234">
        <f t="shared" si="6"/>
        <v>36076</v>
      </c>
      <c r="E36" s="239">
        <v>39966</v>
      </c>
      <c r="F36" s="239">
        <v>38873</v>
      </c>
      <c r="G36" s="235">
        <f t="shared" si="7"/>
        <v>78839</v>
      </c>
      <c r="H36" s="239">
        <v>16765</v>
      </c>
      <c r="I36" s="239">
        <v>15872</v>
      </c>
      <c r="J36" s="236">
        <f t="shared" si="8"/>
        <v>32637</v>
      </c>
      <c r="K36" s="225"/>
      <c r="L36" s="225"/>
      <c r="M36" s="223"/>
      <c r="N36" s="243"/>
      <c r="O36" s="243"/>
      <c r="Q36" s="225"/>
    </row>
    <row r="37" spans="1:17" ht="18.75" customHeight="1" x14ac:dyDescent="0.5">
      <c r="A37" s="1" t="s">
        <v>5</v>
      </c>
      <c r="B37" s="239">
        <v>21979</v>
      </c>
      <c r="C37" s="239">
        <v>19945</v>
      </c>
      <c r="D37" s="234">
        <f t="shared" si="6"/>
        <v>41924</v>
      </c>
      <c r="E37" s="239">
        <v>44551</v>
      </c>
      <c r="F37" s="239">
        <v>46186</v>
      </c>
      <c r="G37" s="235">
        <f t="shared" si="7"/>
        <v>90737</v>
      </c>
      <c r="H37" s="239">
        <v>18924</v>
      </c>
      <c r="I37" s="239">
        <v>19117</v>
      </c>
      <c r="J37" s="236">
        <f t="shared" si="8"/>
        <v>38041</v>
      </c>
      <c r="K37" s="225"/>
      <c r="L37" s="225"/>
      <c r="M37" s="223"/>
      <c r="N37" s="243"/>
      <c r="O37" s="243"/>
      <c r="Q37" s="225"/>
    </row>
    <row r="38" spans="1:17" ht="18.75" customHeight="1" x14ac:dyDescent="0.5">
      <c r="A38" s="1" t="s">
        <v>6</v>
      </c>
      <c r="B38" s="239">
        <v>21309</v>
      </c>
      <c r="C38" s="239">
        <v>20027</v>
      </c>
      <c r="D38" s="234">
        <f t="shared" si="6"/>
        <v>41336</v>
      </c>
      <c r="E38" s="239">
        <v>45656</v>
      </c>
      <c r="F38" s="239">
        <v>47729</v>
      </c>
      <c r="G38" s="235">
        <f t="shared" si="7"/>
        <v>93385</v>
      </c>
      <c r="H38" s="239">
        <v>19178</v>
      </c>
      <c r="I38" s="239">
        <v>18784</v>
      </c>
      <c r="J38" s="236">
        <f t="shared" si="8"/>
        <v>37962</v>
      </c>
      <c r="K38" s="225"/>
      <c r="L38" s="225"/>
      <c r="M38" s="223"/>
      <c r="N38" s="243"/>
      <c r="O38" s="243"/>
      <c r="Q38" s="225"/>
    </row>
    <row r="39" spans="1:17" ht="18.75" customHeight="1" x14ac:dyDescent="0.5">
      <c r="A39" s="1" t="s">
        <v>7</v>
      </c>
      <c r="B39" s="239">
        <v>20539</v>
      </c>
      <c r="C39" s="239">
        <v>19669</v>
      </c>
      <c r="D39" s="234">
        <f t="shared" si="6"/>
        <v>40208</v>
      </c>
      <c r="E39" s="239">
        <v>44436</v>
      </c>
      <c r="F39" s="239">
        <v>48732</v>
      </c>
      <c r="G39" s="235">
        <f t="shared" si="7"/>
        <v>93168</v>
      </c>
      <c r="H39" s="239">
        <v>18441</v>
      </c>
      <c r="I39" s="239">
        <v>18002</v>
      </c>
      <c r="J39" s="236">
        <f t="shared" si="8"/>
        <v>36443</v>
      </c>
      <c r="K39" s="225"/>
      <c r="L39" s="225"/>
      <c r="M39" s="223"/>
      <c r="N39" s="243"/>
      <c r="O39" s="243"/>
      <c r="Q39" s="225"/>
    </row>
    <row r="40" spans="1:17" ht="18.75" customHeight="1" x14ac:dyDescent="0.5">
      <c r="A40" s="1" t="s">
        <v>8</v>
      </c>
      <c r="B40" s="239">
        <v>22289</v>
      </c>
      <c r="C40" s="239">
        <v>20983</v>
      </c>
      <c r="D40" s="234">
        <f t="shared" si="6"/>
        <v>43272</v>
      </c>
      <c r="E40" s="239">
        <v>54553</v>
      </c>
      <c r="F40" s="239">
        <v>59624</v>
      </c>
      <c r="G40" s="235">
        <f t="shared" si="7"/>
        <v>114177</v>
      </c>
      <c r="H40" s="239">
        <v>20119</v>
      </c>
      <c r="I40" s="239">
        <v>19825</v>
      </c>
      <c r="J40" s="236">
        <f t="shared" si="8"/>
        <v>39944</v>
      </c>
      <c r="K40" s="225"/>
      <c r="L40" s="225"/>
      <c r="M40" s="223"/>
      <c r="N40" s="243"/>
      <c r="O40" s="243"/>
      <c r="Q40" s="225"/>
    </row>
    <row r="41" spans="1:17" ht="18.75" customHeight="1" x14ac:dyDescent="0.5">
      <c r="A41" s="1" t="s">
        <v>9</v>
      </c>
      <c r="B41" s="239">
        <v>22501</v>
      </c>
      <c r="C41" s="239">
        <v>22320</v>
      </c>
      <c r="D41" s="234">
        <f t="shared" si="6"/>
        <v>44821</v>
      </c>
      <c r="E41" s="239">
        <v>54658</v>
      </c>
      <c r="F41" s="239">
        <v>60166</v>
      </c>
      <c r="G41" s="235">
        <f t="shared" si="7"/>
        <v>114824</v>
      </c>
      <c r="H41" s="239">
        <v>19875</v>
      </c>
      <c r="I41" s="239">
        <v>20502</v>
      </c>
      <c r="J41" s="236">
        <f t="shared" si="8"/>
        <v>40377</v>
      </c>
      <c r="K41" s="225"/>
      <c r="L41" s="225"/>
      <c r="M41" s="223"/>
      <c r="N41" s="243"/>
      <c r="O41" s="243"/>
      <c r="Q41" s="225"/>
    </row>
    <row r="42" spans="1:17" ht="18.75" customHeight="1" x14ac:dyDescent="0.5">
      <c r="A42" s="1" t="s">
        <v>10</v>
      </c>
      <c r="B42" s="239">
        <v>22542</v>
      </c>
      <c r="C42" s="239">
        <v>22976</v>
      </c>
      <c r="D42" s="234">
        <f t="shared" si="6"/>
        <v>45518</v>
      </c>
      <c r="E42" s="239">
        <v>52512</v>
      </c>
      <c r="F42" s="239">
        <v>59048</v>
      </c>
      <c r="G42" s="235">
        <f t="shared" si="7"/>
        <v>111560</v>
      </c>
      <c r="H42" s="239">
        <v>20746</v>
      </c>
      <c r="I42" s="239">
        <v>22063</v>
      </c>
      <c r="J42" s="236">
        <f t="shared" si="8"/>
        <v>42809</v>
      </c>
      <c r="K42" s="225"/>
      <c r="L42" s="225"/>
      <c r="M42" s="223"/>
      <c r="N42" s="243"/>
      <c r="O42" s="243"/>
      <c r="Q42" s="225"/>
    </row>
    <row r="43" spans="1:17" ht="18.75" customHeight="1" x14ac:dyDescent="0.5">
      <c r="A43" s="1" t="s">
        <v>11</v>
      </c>
      <c r="B43" s="239">
        <v>21282</v>
      </c>
      <c r="C43" s="239">
        <v>22328</v>
      </c>
      <c r="D43" s="234">
        <f t="shared" si="6"/>
        <v>43610</v>
      </c>
      <c r="E43" s="239">
        <v>50511</v>
      </c>
      <c r="F43" s="239">
        <v>56333</v>
      </c>
      <c r="G43" s="235">
        <f t="shared" si="7"/>
        <v>106844</v>
      </c>
      <c r="H43" s="239">
        <v>20710</v>
      </c>
      <c r="I43" s="239">
        <v>22631</v>
      </c>
      <c r="J43" s="236">
        <f t="shared" si="8"/>
        <v>43341</v>
      </c>
      <c r="K43" s="225"/>
      <c r="L43" s="225"/>
      <c r="M43" s="223"/>
      <c r="N43" s="243"/>
      <c r="O43" s="243"/>
      <c r="Q43" s="225"/>
    </row>
    <row r="44" spans="1:17" ht="18.75" customHeight="1" x14ac:dyDescent="0.5">
      <c r="A44" s="1" t="s">
        <v>12</v>
      </c>
      <c r="B44" s="239">
        <v>17711</v>
      </c>
      <c r="C44" s="239">
        <v>18755</v>
      </c>
      <c r="D44" s="234">
        <f t="shared" si="6"/>
        <v>36466</v>
      </c>
      <c r="E44" s="239">
        <v>42044</v>
      </c>
      <c r="F44" s="239">
        <v>49227</v>
      </c>
      <c r="G44" s="235">
        <f t="shared" si="7"/>
        <v>91271</v>
      </c>
      <c r="H44" s="239">
        <v>18215</v>
      </c>
      <c r="I44" s="239">
        <v>20139</v>
      </c>
      <c r="J44" s="236">
        <f t="shared" si="8"/>
        <v>38354</v>
      </c>
      <c r="K44" s="225"/>
      <c r="L44" s="225"/>
      <c r="M44" s="223"/>
      <c r="N44" s="243"/>
      <c r="O44" s="243"/>
      <c r="Q44" s="225"/>
    </row>
    <row r="45" spans="1:17" ht="18.75" customHeight="1" x14ac:dyDescent="0.5">
      <c r="A45" s="1" t="s">
        <v>13</v>
      </c>
      <c r="B45" s="239">
        <v>13110</v>
      </c>
      <c r="C45" s="239">
        <v>13936</v>
      </c>
      <c r="D45" s="234">
        <f t="shared" si="6"/>
        <v>27046</v>
      </c>
      <c r="E45" s="239">
        <v>29912</v>
      </c>
      <c r="F45" s="239">
        <v>37379</v>
      </c>
      <c r="G45" s="235">
        <f t="shared" si="7"/>
        <v>67291</v>
      </c>
      <c r="H45" s="239">
        <v>13512</v>
      </c>
      <c r="I45" s="239">
        <v>15440</v>
      </c>
      <c r="J45" s="236">
        <f t="shared" si="8"/>
        <v>28952</v>
      </c>
      <c r="K45" s="225"/>
      <c r="L45" s="225"/>
      <c r="M45" s="223"/>
      <c r="N45" s="243"/>
      <c r="O45" s="243"/>
      <c r="Q45" s="225"/>
    </row>
    <row r="46" spans="1:17" ht="18.75" customHeight="1" x14ac:dyDescent="0.5">
      <c r="A46" s="1" t="s">
        <v>14</v>
      </c>
      <c r="B46" s="239">
        <v>9870</v>
      </c>
      <c r="C46" s="239">
        <v>11194</v>
      </c>
      <c r="D46" s="234">
        <f t="shared" si="6"/>
        <v>21064</v>
      </c>
      <c r="E46" s="239">
        <v>22558</v>
      </c>
      <c r="F46" s="239">
        <v>29643</v>
      </c>
      <c r="G46" s="235">
        <f t="shared" si="7"/>
        <v>52201</v>
      </c>
      <c r="H46" s="239">
        <v>10520</v>
      </c>
      <c r="I46" s="239">
        <v>12424</v>
      </c>
      <c r="J46" s="236">
        <f t="shared" si="8"/>
        <v>22944</v>
      </c>
      <c r="K46" s="225"/>
      <c r="L46" s="225"/>
      <c r="M46" s="223"/>
      <c r="N46" s="243"/>
      <c r="O46" s="243"/>
      <c r="Q46" s="225"/>
    </row>
    <row r="47" spans="1:17" ht="18.75" customHeight="1" x14ac:dyDescent="0.5">
      <c r="A47" s="1" t="s">
        <v>15</v>
      </c>
      <c r="B47" s="239">
        <v>6491</v>
      </c>
      <c r="C47" s="239">
        <v>7495</v>
      </c>
      <c r="D47" s="234">
        <f t="shared" si="6"/>
        <v>13986</v>
      </c>
      <c r="E47" s="239">
        <v>13835</v>
      </c>
      <c r="F47" s="239">
        <v>18425</v>
      </c>
      <c r="G47" s="235">
        <f t="shared" si="7"/>
        <v>32260</v>
      </c>
      <c r="H47" s="239">
        <v>6962</v>
      </c>
      <c r="I47" s="239">
        <v>8224</v>
      </c>
      <c r="J47" s="236">
        <f t="shared" si="8"/>
        <v>15186</v>
      </c>
      <c r="K47" s="225"/>
      <c r="L47" s="225"/>
      <c r="M47" s="223"/>
      <c r="N47" s="243"/>
      <c r="O47" s="243"/>
      <c r="Q47" s="225"/>
    </row>
    <row r="48" spans="1:17" ht="18.75" customHeight="1" x14ac:dyDescent="0.5">
      <c r="A48" s="1" t="s">
        <v>16</v>
      </c>
      <c r="B48" s="239">
        <v>4331</v>
      </c>
      <c r="C48" s="239">
        <v>5404</v>
      </c>
      <c r="D48" s="234">
        <f t="shared" si="6"/>
        <v>9735</v>
      </c>
      <c r="E48" s="239">
        <v>8937</v>
      </c>
      <c r="F48" s="239">
        <v>12707</v>
      </c>
      <c r="G48" s="235">
        <f t="shared" si="7"/>
        <v>21644</v>
      </c>
      <c r="H48" s="239">
        <v>5134</v>
      </c>
      <c r="I48" s="239">
        <v>6233</v>
      </c>
      <c r="J48" s="236">
        <f t="shared" si="8"/>
        <v>11367</v>
      </c>
      <c r="K48" s="225"/>
      <c r="L48" s="225"/>
      <c r="M48" s="223"/>
      <c r="N48" s="243"/>
      <c r="O48" s="243"/>
      <c r="Q48" s="225"/>
    </row>
    <row r="49" spans="1:17" ht="18.75" customHeight="1" x14ac:dyDescent="0.5">
      <c r="A49" s="1" t="s">
        <v>17</v>
      </c>
      <c r="B49" s="239">
        <v>2926</v>
      </c>
      <c r="C49" s="239">
        <v>3845</v>
      </c>
      <c r="D49" s="234">
        <f t="shared" si="6"/>
        <v>6771</v>
      </c>
      <c r="E49" s="239">
        <v>5850</v>
      </c>
      <c r="F49" s="239">
        <v>8950</v>
      </c>
      <c r="G49" s="235">
        <f t="shared" si="7"/>
        <v>14800</v>
      </c>
      <c r="H49" s="239">
        <v>3571</v>
      </c>
      <c r="I49" s="239">
        <v>4935</v>
      </c>
      <c r="J49" s="236">
        <f t="shared" si="8"/>
        <v>8506</v>
      </c>
      <c r="K49" s="225"/>
      <c r="L49" s="225"/>
      <c r="M49" s="223"/>
      <c r="N49" s="243"/>
      <c r="O49" s="243"/>
      <c r="Q49" s="225"/>
    </row>
    <row r="50" spans="1:17" ht="18.75" customHeight="1" x14ac:dyDescent="0.5">
      <c r="A50" s="1" t="s">
        <v>18</v>
      </c>
      <c r="B50" s="239">
        <v>1419</v>
      </c>
      <c r="C50" s="239">
        <v>2042</v>
      </c>
      <c r="D50" s="234">
        <f t="shared" si="6"/>
        <v>3461</v>
      </c>
      <c r="E50" s="239">
        <v>2831</v>
      </c>
      <c r="F50" s="239">
        <v>4694</v>
      </c>
      <c r="G50" s="235">
        <f t="shared" si="7"/>
        <v>7525</v>
      </c>
      <c r="H50" s="239">
        <v>1949</v>
      </c>
      <c r="I50" s="239">
        <v>2997</v>
      </c>
      <c r="J50" s="236">
        <f t="shared" si="8"/>
        <v>4946</v>
      </c>
      <c r="K50" s="225"/>
      <c r="L50" s="225"/>
      <c r="M50" s="223"/>
      <c r="N50" s="243"/>
      <c r="O50" s="243"/>
      <c r="Q50" s="225"/>
    </row>
    <row r="51" spans="1:17" ht="18.75" customHeight="1" x14ac:dyDescent="0.5">
      <c r="A51" s="1" t="s">
        <v>19</v>
      </c>
      <c r="B51" s="239">
        <v>630</v>
      </c>
      <c r="C51" s="239">
        <v>867</v>
      </c>
      <c r="D51" s="234">
        <f t="shared" si="6"/>
        <v>1497</v>
      </c>
      <c r="E51" s="239">
        <v>1113</v>
      </c>
      <c r="F51" s="239">
        <v>2033</v>
      </c>
      <c r="G51" s="235">
        <f t="shared" si="7"/>
        <v>3146</v>
      </c>
      <c r="H51" s="239">
        <v>800</v>
      </c>
      <c r="I51" s="239">
        <v>1348</v>
      </c>
      <c r="J51" s="236">
        <f t="shared" si="8"/>
        <v>2148</v>
      </c>
      <c r="K51" s="225"/>
      <c r="L51" s="225"/>
      <c r="M51" s="223"/>
      <c r="N51" s="243"/>
      <c r="O51" s="243"/>
      <c r="Q51" s="225"/>
    </row>
    <row r="52" spans="1:17" ht="18.75" customHeight="1" x14ac:dyDescent="0.5">
      <c r="A52" s="1" t="s">
        <v>20</v>
      </c>
      <c r="B52" s="239">
        <v>270</v>
      </c>
      <c r="C52" s="239">
        <v>322</v>
      </c>
      <c r="D52" s="234">
        <f t="shared" si="6"/>
        <v>592</v>
      </c>
      <c r="E52" s="239">
        <v>469</v>
      </c>
      <c r="F52" s="239">
        <v>671</v>
      </c>
      <c r="G52" s="235">
        <f t="shared" si="7"/>
        <v>1140</v>
      </c>
      <c r="H52" s="239">
        <v>226</v>
      </c>
      <c r="I52" s="239">
        <v>394</v>
      </c>
      <c r="J52" s="236">
        <f t="shared" si="8"/>
        <v>620</v>
      </c>
      <c r="K52" s="225"/>
      <c r="L52" s="225"/>
      <c r="M52" s="223"/>
      <c r="N52" s="243"/>
      <c r="O52" s="243"/>
      <c r="Q52" s="225"/>
    </row>
    <row r="53" spans="1:17" ht="18.75" customHeight="1" x14ac:dyDescent="0.5">
      <c r="A53" s="1" t="s">
        <v>21</v>
      </c>
      <c r="B53" s="239">
        <v>64</v>
      </c>
      <c r="C53" s="239">
        <v>76</v>
      </c>
      <c r="D53" s="234">
        <f t="shared" si="6"/>
        <v>140</v>
      </c>
      <c r="E53" s="239">
        <v>228</v>
      </c>
      <c r="F53" s="239">
        <v>250</v>
      </c>
      <c r="G53" s="235">
        <f t="shared" si="7"/>
        <v>478</v>
      </c>
      <c r="H53" s="239">
        <v>67</v>
      </c>
      <c r="I53" s="239">
        <v>87</v>
      </c>
      <c r="J53" s="236">
        <f t="shared" si="8"/>
        <v>154</v>
      </c>
      <c r="K53" s="225"/>
      <c r="L53" s="225"/>
      <c r="M53" s="223"/>
      <c r="N53" s="243"/>
      <c r="O53" s="243"/>
      <c r="Q53" s="225"/>
    </row>
    <row r="54" spans="1:17" ht="18.75" customHeight="1" x14ac:dyDescent="0.5">
      <c r="A54" s="1" t="s">
        <v>22</v>
      </c>
      <c r="B54" s="239">
        <f t="shared" ref="B54:J54" si="9">SUM(B32:B53)</f>
        <v>281377</v>
      </c>
      <c r="C54" s="239">
        <f t="shared" si="9"/>
        <v>280150</v>
      </c>
      <c r="D54" s="233">
        <f t="shared" si="9"/>
        <v>561527</v>
      </c>
      <c r="E54" s="239">
        <f t="shared" si="9"/>
        <v>628784</v>
      </c>
      <c r="F54" s="239">
        <f t="shared" si="9"/>
        <v>688160</v>
      </c>
      <c r="G54" s="235">
        <f t="shared" si="9"/>
        <v>1316944</v>
      </c>
      <c r="H54" s="239">
        <f t="shared" si="9"/>
        <v>261355</v>
      </c>
      <c r="I54" s="239">
        <f t="shared" si="9"/>
        <v>272451</v>
      </c>
      <c r="J54" s="235">
        <f t="shared" si="9"/>
        <v>533806</v>
      </c>
      <c r="K54" s="225"/>
      <c r="L54" s="225"/>
    </row>
    <row r="55" spans="1:17" customFormat="1" ht="23.25" customHeight="1" x14ac:dyDescent="0.5">
      <c r="A55" s="169" t="s">
        <v>223</v>
      </c>
      <c r="B55" s="128"/>
      <c r="C55" s="128"/>
      <c r="D55" s="128"/>
      <c r="E55" s="22"/>
      <c r="F55" s="22"/>
      <c r="G55" s="22"/>
      <c r="H55" s="128"/>
      <c r="I55" s="128"/>
      <c r="J55" s="128"/>
    </row>
    <row r="56" spans="1:17" customFormat="1" ht="21.75" x14ac:dyDescent="0.5">
      <c r="A56" s="169" t="s">
        <v>213</v>
      </c>
      <c r="B56" s="135"/>
      <c r="C56" s="135"/>
      <c r="D56" s="135"/>
      <c r="E56" s="133"/>
      <c r="F56" s="133"/>
      <c r="G56" s="133"/>
      <c r="H56" s="133"/>
      <c r="I56" s="133"/>
      <c r="J56" s="133"/>
    </row>
    <row r="57" spans="1:17" s="49" customFormat="1" ht="22.5" customHeight="1" x14ac:dyDescent="0.5">
      <c r="A57" s="49" t="s">
        <v>246</v>
      </c>
    </row>
    <row r="58" spans="1:17" ht="18.75" customHeight="1" x14ac:dyDescent="0.5">
      <c r="B58" s="28"/>
      <c r="C58" s="81" t="s">
        <v>71</v>
      </c>
      <c r="D58" s="32"/>
      <c r="E58" s="33"/>
      <c r="F58" s="82" t="s">
        <v>72</v>
      </c>
      <c r="G58" s="38"/>
      <c r="H58" s="39"/>
      <c r="I58" s="83" t="s">
        <v>73</v>
      </c>
      <c r="J58" s="171"/>
    </row>
    <row r="59" spans="1:17" ht="18.75" customHeight="1" x14ac:dyDescent="0.5">
      <c r="A59" s="1" t="s">
        <v>0</v>
      </c>
      <c r="B59" s="30" t="s">
        <v>24</v>
      </c>
      <c r="C59" s="30" t="s">
        <v>25</v>
      </c>
      <c r="D59" s="30" t="s">
        <v>26</v>
      </c>
      <c r="E59" s="36" t="s">
        <v>24</v>
      </c>
      <c r="F59" s="36" t="s">
        <v>25</v>
      </c>
      <c r="G59" s="36" t="s">
        <v>26</v>
      </c>
      <c r="H59" s="41" t="s">
        <v>24</v>
      </c>
      <c r="I59" s="41" t="s">
        <v>25</v>
      </c>
      <c r="J59" s="41" t="s">
        <v>26</v>
      </c>
    </row>
    <row r="60" spans="1:17" ht="18.75" customHeight="1" x14ac:dyDescent="0.5">
      <c r="A60" s="1">
        <v>0</v>
      </c>
      <c r="B60" s="239">
        <v>9270</v>
      </c>
      <c r="C60" s="239">
        <v>8733</v>
      </c>
      <c r="D60" s="230">
        <f>B60+C60</f>
        <v>18003</v>
      </c>
      <c r="E60" s="239">
        <v>1066</v>
      </c>
      <c r="F60" s="239">
        <v>1007</v>
      </c>
      <c r="G60" s="237">
        <f>E60+F60</f>
        <v>2073</v>
      </c>
      <c r="H60" s="239">
        <v>4327</v>
      </c>
      <c r="I60" s="239">
        <v>4081</v>
      </c>
      <c r="J60" s="238">
        <f>H60+I60</f>
        <v>8408</v>
      </c>
      <c r="K60" s="225"/>
      <c r="L60" s="225"/>
      <c r="M60" s="223"/>
      <c r="N60" s="243"/>
      <c r="O60" s="243"/>
      <c r="Q60" s="225"/>
    </row>
    <row r="61" spans="1:17" ht="18.75" customHeight="1" x14ac:dyDescent="0.5">
      <c r="A61" s="3" t="s">
        <v>1</v>
      </c>
      <c r="B61" s="239">
        <v>38328</v>
      </c>
      <c r="C61" s="239">
        <v>36061</v>
      </c>
      <c r="D61" s="230">
        <f t="shared" ref="D61:D81" si="10">B61+C61</f>
        <v>74389</v>
      </c>
      <c r="E61" s="239">
        <v>4557</v>
      </c>
      <c r="F61" s="239">
        <v>4335</v>
      </c>
      <c r="G61" s="237">
        <f t="shared" ref="G61:G81" si="11">E61+F61</f>
        <v>8892</v>
      </c>
      <c r="H61" s="239">
        <v>17837</v>
      </c>
      <c r="I61" s="239">
        <v>17047</v>
      </c>
      <c r="J61" s="238">
        <f t="shared" ref="J61:J81" si="12">H61+I61</f>
        <v>34884</v>
      </c>
      <c r="K61" s="225"/>
      <c r="L61" s="225"/>
      <c r="M61" s="223"/>
      <c r="N61" s="243"/>
      <c r="O61" s="243"/>
      <c r="Q61" s="225"/>
    </row>
    <row r="62" spans="1:17" ht="18.75" customHeight="1" x14ac:dyDescent="0.5">
      <c r="A62" s="2" t="s">
        <v>2</v>
      </c>
      <c r="B62" s="239">
        <v>51986</v>
      </c>
      <c r="C62" s="239">
        <v>48654</v>
      </c>
      <c r="D62" s="230">
        <f t="shared" si="10"/>
        <v>100640</v>
      </c>
      <c r="E62" s="239">
        <v>6560</v>
      </c>
      <c r="F62" s="239">
        <v>6227</v>
      </c>
      <c r="G62" s="237">
        <f t="shared" si="11"/>
        <v>12787</v>
      </c>
      <c r="H62" s="239">
        <v>25172</v>
      </c>
      <c r="I62" s="239">
        <v>23803</v>
      </c>
      <c r="J62" s="238">
        <f t="shared" si="12"/>
        <v>48975</v>
      </c>
      <c r="K62" s="225"/>
      <c r="L62" s="225"/>
      <c r="M62" s="223"/>
      <c r="N62" s="243"/>
      <c r="O62" s="243"/>
      <c r="Q62" s="225"/>
    </row>
    <row r="63" spans="1:17" ht="18.75" customHeight="1" x14ac:dyDescent="0.5">
      <c r="A63" s="1" t="s">
        <v>3</v>
      </c>
      <c r="B63" s="239">
        <v>50521</v>
      </c>
      <c r="C63" s="239">
        <v>48080</v>
      </c>
      <c r="D63" s="230">
        <f t="shared" si="10"/>
        <v>98601</v>
      </c>
      <c r="E63" s="239">
        <v>6938</v>
      </c>
      <c r="F63" s="239">
        <v>6423</v>
      </c>
      <c r="G63" s="237">
        <f t="shared" si="11"/>
        <v>13361</v>
      </c>
      <c r="H63" s="239">
        <v>24840</v>
      </c>
      <c r="I63" s="239">
        <v>23614</v>
      </c>
      <c r="J63" s="238">
        <f t="shared" si="12"/>
        <v>48454</v>
      </c>
      <c r="K63" s="225"/>
      <c r="L63" s="225"/>
      <c r="M63" s="223"/>
      <c r="N63" s="243"/>
      <c r="O63" s="243"/>
      <c r="Q63" s="225"/>
    </row>
    <row r="64" spans="1:17" ht="18.75" customHeight="1" x14ac:dyDescent="0.5">
      <c r="A64" s="1" t="s">
        <v>4</v>
      </c>
      <c r="B64" s="239">
        <v>47443</v>
      </c>
      <c r="C64" s="239">
        <v>45576</v>
      </c>
      <c r="D64" s="230">
        <f t="shared" si="10"/>
        <v>93019</v>
      </c>
      <c r="E64" s="239">
        <v>7167</v>
      </c>
      <c r="F64" s="239">
        <v>6495</v>
      </c>
      <c r="G64" s="237">
        <f t="shared" si="11"/>
        <v>13662</v>
      </c>
      <c r="H64" s="239">
        <v>22946</v>
      </c>
      <c r="I64" s="239">
        <v>22186</v>
      </c>
      <c r="J64" s="238">
        <f t="shared" si="12"/>
        <v>45132</v>
      </c>
      <c r="K64" s="225"/>
      <c r="L64" s="225"/>
      <c r="M64" s="223"/>
      <c r="N64" s="243"/>
      <c r="O64" s="243"/>
      <c r="Q64" s="225"/>
    </row>
    <row r="65" spans="1:17" ht="18.75" customHeight="1" x14ac:dyDescent="0.5">
      <c r="A65" s="1" t="s">
        <v>5</v>
      </c>
      <c r="B65" s="239">
        <v>63504</v>
      </c>
      <c r="C65" s="239">
        <v>51478</v>
      </c>
      <c r="D65" s="230">
        <f t="shared" si="10"/>
        <v>114982</v>
      </c>
      <c r="E65" s="239">
        <v>7634</v>
      </c>
      <c r="F65" s="239">
        <v>7462</v>
      </c>
      <c r="G65" s="237">
        <f t="shared" si="11"/>
        <v>15096</v>
      </c>
      <c r="H65" s="239">
        <v>24810</v>
      </c>
      <c r="I65" s="239">
        <v>25032</v>
      </c>
      <c r="J65" s="238">
        <f t="shared" si="12"/>
        <v>49842</v>
      </c>
      <c r="K65" s="225"/>
      <c r="L65" s="225"/>
      <c r="M65" s="223"/>
      <c r="N65" s="243"/>
      <c r="O65" s="243"/>
      <c r="Q65" s="225"/>
    </row>
    <row r="66" spans="1:17" ht="18.75" customHeight="1" x14ac:dyDescent="0.5">
      <c r="A66" s="1" t="s">
        <v>6</v>
      </c>
      <c r="B66" s="239">
        <v>56104</v>
      </c>
      <c r="C66" s="239">
        <v>54872</v>
      </c>
      <c r="D66" s="230">
        <f t="shared" si="10"/>
        <v>110976</v>
      </c>
      <c r="E66" s="239">
        <v>7909</v>
      </c>
      <c r="F66" s="239">
        <v>7741</v>
      </c>
      <c r="G66" s="237">
        <f t="shared" si="11"/>
        <v>15650</v>
      </c>
      <c r="H66" s="239">
        <v>26145</v>
      </c>
      <c r="I66" s="239">
        <v>26813</v>
      </c>
      <c r="J66" s="238">
        <f t="shared" si="12"/>
        <v>52958</v>
      </c>
      <c r="K66" s="225"/>
      <c r="L66" s="225"/>
      <c r="M66" s="223"/>
      <c r="N66" s="243"/>
      <c r="O66" s="243"/>
      <c r="Q66" s="225"/>
    </row>
    <row r="67" spans="1:17" ht="18.75" customHeight="1" x14ac:dyDescent="0.5">
      <c r="A67" s="1" t="s">
        <v>7</v>
      </c>
      <c r="B67" s="239">
        <v>55638</v>
      </c>
      <c r="C67" s="239">
        <v>58399</v>
      </c>
      <c r="D67" s="230">
        <f t="shared" si="10"/>
        <v>114037</v>
      </c>
      <c r="E67" s="239">
        <v>7817</v>
      </c>
      <c r="F67" s="239">
        <v>7603</v>
      </c>
      <c r="G67" s="237">
        <f t="shared" si="11"/>
        <v>15420</v>
      </c>
      <c r="H67" s="239">
        <v>27427</v>
      </c>
      <c r="I67" s="239">
        <v>28012</v>
      </c>
      <c r="J67" s="238">
        <f t="shared" si="12"/>
        <v>55439</v>
      </c>
      <c r="K67" s="225"/>
      <c r="L67" s="225"/>
      <c r="M67" s="223"/>
      <c r="N67" s="243"/>
      <c r="O67" s="243"/>
      <c r="Q67" s="225"/>
    </row>
    <row r="68" spans="1:17" ht="18.75" customHeight="1" x14ac:dyDescent="0.5">
      <c r="A68" s="1" t="s">
        <v>8</v>
      </c>
      <c r="B68" s="239">
        <v>66027</v>
      </c>
      <c r="C68" s="239">
        <v>70271</v>
      </c>
      <c r="D68" s="230">
        <f t="shared" si="10"/>
        <v>136298</v>
      </c>
      <c r="E68" s="239">
        <v>8560</v>
      </c>
      <c r="F68" s="239">
        <v>8379</v>
      </c>
      <c r="G68" s="237">
        <f t="shared" si="11"/>
        <v>16939</v>
      </c>
      <c r="H68" s="239">
        <v>31941</v>
      </c>
      <c r="I68" s="239">
        <v>31967</v>
      </c>
      <c r="J68" s="238">
        <f t="shared" si="12"/>
        <v>63908</v>
      </c>
      <c r="K68" s="225"/>
      <c r="L68" s="225"/>
      <c r="M68" s="223"/>
      <c r="N68" s="243"/>
      <c r="O68" s="243"/>
      <c r="Q68" s="225"/>
    </row>
    <row r="69" spans="1:17" ht="18.75" customHeight="1" x14ac:dyDescent="0.5">
      <c r="A69" s="1" t="s">
        <v>9</v>
      </c>
      <c r="B69" s="239">
        <v>65210</v>
      </c>
      <c r="C69" s="239">
        <v>69011</v>
      </c>
      <c r="D69" s="230">
        <f t="shared" si="10"/>
        <v>134221</v>
      </c>
      <c r="E69" s="239">
        <v>8494</v>
      </c>
      <c r="F69" s="239">
        <v>8472</v>
      </c>
      <c r="G69" s="237">
        <f t="shared" si="11"/>
        <v>16966</v>
      </c>
      <c r="H69" s="239">
        <v>32074</v>
      </c>
      <c r="I69" s="239">
        <v>31853</v>
      </c>
      <c r="J69" s="238">
        <f t="shared" si="12"/>
        <v>63927</v>
      </c>
      <c r="K69" s="225"/>
      <c r="L69" s="225"/>
      <c r="M69" s="223"/>
      <c r="N69" s="243"/>
      <c r="O69" s="243"/>
      <c r="Q69" s="225"/>
    </row>
    <row r="70" spans="1:17" ht="18.75" customHeight="1" x14ac:dyDescent="0.5">
      <c r="A70" s="1" t="s">
        <v>10</v>
      </c>
      <c r="B70" s="239">
        <v>58634</v>
      </c>
      <c r="C70" s="239">
        <v>65045</v>
      </c>
      <c r="D70" s="230">
        <f t="shared" si="10"/>
        <v>123679</v>
      </c>
      <c r="E70" s="239">
        <v>8479</v>
      </c>
      <c r="F70" s="239">
        <v>8779</v>
      </c>
      <c r="G70" s="237">
        <f t="shared" si="11"/>
        <v>17258</v>
      </c>
      <c r="H70" s="239">
        <v>30031</v>
      </c>
      <c r="I70" s="239">
        <v>30519</v>
      </c>
      <c r="J70" s="238">
        <f t="shared" si="12"/>
        <v>60550</v>
      </c>
      <c r="K70" s="225"/>
      <c r="L70" s="225"/>
      <c r="M70" s="223"/>
      <c r="N70" s="243"/>
      <c r="O70" s="243"/>
      <c r="Q70" s="225"/>
    </row>
    <row r="71" spans="1:17" ht="18.75" customHeight="1" x14ac:dyDescent="0.5">
      <c r="A71" s="1" t="s">
        <v>11</v>
      </c>
      <c r="B71" s="239">
        <v>52077</v>
      </c>
      <c r="C71" s="239">
        <v>59540</v>
      </c>
      <c r="D71" s="230">
        <f t="shared" si="10"/>
        <v>111617</v>
      </c>
      <c r="E71" s="239">
        <v>8250</v>
      </c>
      <c r="F71" s="239">
        <v>8810</v>
      </c>
      <c r="G71" s="237">
        <f t="shared" si="11"/>
        <v>17060</v>
      </c>
      <c r="H71" s="239">
        <v>25829</v>
      </c>
      <c r="I71" s="239">
        <v>27733</v>
      </c>
      <c r="J71" s="238">
        <f t="shared" si="12"/>
        <v>53562</v>
      </c>
      <c r="K71" s="225"/>
      <c r="L71" s="225"/>
      <c r="M71" s="223"/>
      <c r="N71" s="243"/>
      <c r="O71" s="243"/>
      <c r="Q71" s="225"/>
    </row>
    <row r="72" spans="1:17" ht="18.75" customHeight="1" x14ac:dyDescent="0.5">
      <c r="A72" s="1" t="s">
        <v>12</v>
      </c>
      <c r="B72" s="239">
        <v>42230</v>
      </c>
      <c r="C72" s="239">
        <v>49600</v>
      </c>
      <c r="D72" s="230">
        <f t="shared" si="10"/>
        <v>91830</v>
      </c>
      <c r="E72" s="239">
        <v>7445</v>
      </c>
      <c r="F72" s="239">
        <v>8069</v>
      </c>
      <c r="G72" s="237">
        <f t="shared" si="11"/>
        <v>15514</v>
      </c>
      <c r="H72" s="239">
        <v>19700</v>
      </c>
      <c r="I72" s="239">
        <v>22341</v>
      </c>
      <c r="J72" s="238">
        <f t="shared" si="12"/>
        <v>42041</v>
      </c>
      <c r="K72" s="225"/>
      <c r="L72" s="225"/>
      <c r="M72" s="223"/>
      <c r="N72" s="243"/>
      <c r="O72" s="243"/>
      <c r="Q72" s="225"/>
    </row>
    <row r="73" spans="1:17" ht="18.75" customHeight="1" x14ac:dyDescent="0.5">
      <c r="A73" s="1" t="s">
        <v>13</v>
      </c>
      <c r="B73" s="239">
        <v>29524</v>
      </c>
      <c r="C73" s="239">
        <v>36954</v>
      </c>
      <c r="D73" s="230">
        <f t="shared" si="10"/>
        <v>66478</v>
      </c>
      <c r="E73" s="239">
        <v>5634</v>
      </c>
      <c r="F73" s="239">
        <v>6342</v>
      </c>
      <c r="G73" s="237">
        <f t="shared" si="11"/>
        <v>11976</v>
      </c>
      <c r="H73" s="239">
        <v>13858</v>
      </c>
      <c r="I73" s="239">
        <v>16587</v>
      </c>
      <c r="J73" s="238">
        <f t="shared" si="12"/>
        <v>30445</v>
      </c>
      <c r="K73" s="225"/>
      <c r="L73" s="225"/>
      <c r="M73" s="223"/>
      <c r="N73" s="243"/>
      <c r="O73" s="243"/>
      <c r="Q73" s="225"/>
    </row>
    <row r="74" spans="1:17" ht="18.75" customHeight="1" x14ac:dyDescent="0.5">
      <c r="A74" s="1" t="s">
        <v>14</v>
      </c>
      <c r="B74" s="239">
        <v>21515</v>
      </c>
      <c r="C74" s="239">
        <v>28393</v>
      </c>
      <c r="D74" s="230">
        <f t="shared" si="10"/>
        <v>49908</v>
      </c>
      <c r="E74" s="239">
        <v>4432</v>
      </c>
      <c r="F74" s="239">
        <v>5092</v>
      </c>
      <c r="G74" s="237">
        <f t="shared" si="11"/>
        <v>9524</v>
      </c>
      <c r="H74" s="239">
        <v>10223</v>
      </c>
      <c r="I74" s="239">
        <v>12787</v>
      </c>
      <c r="J74" s="238">
        <f t="shared" si="12"/>
        <v>23010</v>
      </c>
      <c r="K74" s="225"/>
      <c r="L74" s="225"/>
      <c r="M74" s="223"/>
      <c r="N74" s="243"/>
      <c r="O74" s="243"/>
      <c r="Q74" s="225"/>
    </row>
    <row r="75" spans="1:17" ht="18.75" customHeight="1" x14ac:dyDescent="0.5">
      <c r="A75" s="1" t="s">
        <v>15</v>
      </c>
      <c r="B75" s="239">
        <v>14068</v>
      </c>
      <c r="C75" s="239">
        <v>18984</v>
      </c>
      <c r="D75" s="230">
        <f t="shared" si="10"/>
        <v>33052</v>
      </c>
      <c r="E75" s="239">
        <v>3091</v>
      </c>
      <c r="F75" s="239">
        <v>3484</v>
      </c>
      <c r="G75" s="237">
        <f t="shared" si="11"/>
        <v>6575</v>
      </c>
      <c r="H75" s="239">
        <v>6728</v>
      </c>
      <c r="I75" s="239">
        <v>8686</v>
      </c>
      <c r="J75" s="238">
        <f t="shared" si="12"/>
        <v>15414</v>
      </c>
      <c r="K75" s="225"/>
      <c r="L75" s="225"/>
      <c r="M75" s="223"/>
      <c r="N75" s="243"/>
      <c r="O75" s="243"/>
      <c r="Q75" s="225"/>
    </row>
    <row r="76" spans="1:17" ht="18.75" customHeight="1" x14ac:dyDescent="0.5">
      <c r="A76" s="1" t="s">
        <v>16</v>
      </c>
      <c r="B76" s="239">
        <v>9681</v>
      </c>
      <c r="C76" s="239">
        <v>13466</v>
      </c>
      <c r="D76" s="230">
        <f t="shared" si="10"/>
        <v>23147</v>
      </c>
      <c r="E76" s="239">
        <v>2355</v>
      </c>
      <c r="F76" s="239">
        <v>2685</v>
      </c>
      <c r="G76" s="237">
        <f t="shared" si="11"/>
        <v>5040</v>
      </c>
      <c r="H76" s="239">
        <v>4882</v>
      </c>
      <c r="I76" s="239">
        <v>6263</v>
      </c>
      <c r="J76" s="238">
        <f t="shared" si="12"/>
        <v>11145</v>
      </c>
      <c r="K76" s="225"/>
      <c r="L76" s="225"/>
      <c r="M76" s="223"/>
      <c r="N76" s="243"/>
      <c r="O76" s="243"/>
      <c r="Q76" s="225"/>
    </row>
    <row r="77" spans="1:17" ht="18.75" customHeight="1" x14ac:dyDescent="0.5">
      <c r="A77" s="1" t="s">
        <v>17</v>
      </c>
      <c r="B77" s="239">
        <v>7003</v>
      </c>
      <c r="C77" s="239">
        <v>9653</v>
      </c>
      <c r="D77" s="230">
        <f t="shared" si="10"/>
        <v>16656</v>
      </c>
      <c r="E77" s="239">
        <v>1575</v>
      </c>
      <c r="F77" s="239">
        <v>1947</v>
      </c>
      <c r="G77" s="237">
        <f t="shared" si="11"/>
        <v>3522</v>
      </c>
      <c r="H77" s="239">
        <v>3113</v>
      </c>
      <c r="I77" s="239">
        <v>4418</v>
      </c>
      <c r="J77" s="238">
        <f t="shared" si="12"/>
        <v>7531</v>
      </c>
      <c r="K77" s="225"/>
      <c r="L77" s="225"/>
      <c r="M77" s="223"/>
      <c r="N77" s="243"/>
      <c r="O77" s="243"/>
      <c r="Q77" s="225"/>
    </row>
    <row r="78" spans="1:17" ht="18.75" customHeight="1" x14ac:dyDescent="0.5">
      <c r="A78" s="1" t="s">
        <v>18</v>
      </c>
      <c r="B78" s="239">
        <v>3759</v>
      </c>
      <c r="C78" s="239">
        <v>5504</v>
      </c>
      <c r="D78" s="230">
        <f t="shared" si="10"/>
        <v>9263</v>
      </c>
      <c r="E78" s="239">
        <v>781</v>
      </c>
      <c r="F78" s="239">
        <v>1078</v>
      </c>
      <c r="G78" s="237">
        <f t="shared" si="11"/>
        <v>1859</v>
      </c>
      <c r="H78" s="239">
        <v>1596</v>
      </c>
      <c r="I78" s="239">
        <v>2514</v>
      </c>
      <c r="J78" s="238">
        <f t="shared" si="12"/>
        <v>4110</v>
      </c>
      <c r="K78" s="225"/>
      <c r="L78" s="225"/>
      <c r="M78" s="223"/>
      <c r="N78" s="243"/>
      <c r="O78" s="243"/>
      <c r="Q78" s="225"/>
    </row>
    <row r="79" spans="1:17" ht="18.75" customHeight="1" x14ac:dyDescent="0.5">
      <c r="A79" s="1" t="s">
        <v>19</v>
      </c>
      <c r="B79" s="239">
        <v>1586</v>
      </c>
      <c r="C79" s="239">
        <v>2362</v>
      </c>
      <c r="D79" s="230">
        <f t="shared" si="10"/>
        <v>3948</v>
      </c>
      <c r="E79" s="239">
        <v>323</v>
      </c>
      <c r="F79" s="239">
        <v>464</v>
      </c>
      <c r="G79" s="237">
        <f t="shared" si="11"/>
        <v>787</v>
      </c>
      <c r="H79" s="239">
        <v>549</v>
      </c>
      <c r="I79" s="239">
        <v>1058</v>
      </c>
      <c r="J79" s="238">
        <f t="shared" si="12"/>
        <v>1607</v>
      </c>
      <c r="K79" s="225"/>
      <c r="L79" s="225"/>
      <c r="M79" s="223"/>
      <c r="N79" s="243"/>
      <c r="O79" s="243"/>
      <c r="Q79" s="225"/>
    </row>
    <row r="80" spans="1:17" ht="18.75" customHeight="1" x14ac:dyDescent="0.5">
      <c r="A80" s="1" t="s">
        <v>20</v>
      </c>
      <c r="B80" s="239">
        <v>648</v>
      </c>
      <c r="C80" s="239">
        <v>769</v>
      </c>
      <c r="D80" s="230">
        <f t="shared" si="10"/>
        <v>1417</v>
      </c>
      <c r="E80" s="239">
        <v>143</v>
      </c>
      <c r="F80" s="239">
        <v>149</v>
      </c>
      <c r="G80" s="237">
        <f t="shared" si="11"/>
        <v>292</v>
      </c>
      <c r="H80" s="239">
        <v>156</v>
      </c>
      <c r="I80" s="239">
        <v>290</v>
      </c>
      <c r="J80" s="238">
        <f t="shared" si="12"/>
        <v>446</v>
      </c>
      <c r="K80" s="225"/>
      <c r="L80" s="225"/>
      <c r="M80" s="223"/>
      <c r="N80" s="243"/>
      <c r="O80" s="243"/>
      <c r="Q80" s="225"/>
    </row>
    <row r="81" spans="1:17" ht="18.75" customHeight="1" x14ac:dyDescent="0.5">
      <c r="A81" s="1" t="s">
        <v>21</v>
      </c>
      <c r="B81" s="239">
        <v>284</v>
      </c>
      <c r="C81" s="239">
        <v>262</v>
      </c>
      <c r="D81" s="230">
        <f t="shared" si="10"/>
        <v>546</v>
      </c>
      <c r="E81" s="239">
        <v>47</v>
      </c>
      <c r="F81" s="239">
        <v>44</v>
      </c>
      <c r="G81" s="237">
        <f t="shared" si="11"/>
        <v>91</v>
      </c>
      <c r="H81" s="239">
        <v>59</v>
      </c>
      <c r="I81" s="239">
        <v>82</v>
      </c>
      <c r="J81" s="238">
        <f t="shared" si="12"/>
        <v>141</v>
      </c>
      <c r="K81" s="225"/>
      <c r="L81" s="225"/>
      <c r="M81" s="223"/>
      <c r="N81" s="243"/>
      <c r="O81" s="243"/>
      <c r="Q81" s="225"/>
    </row>
    <row r="82" spans="1:17" ht="18.75" customHeight="1" x14ac:dyDescent="0.5">
      <c r="A82" s="1" t="s">
        <v>22</v>
      </c>
      <c r="B82" s="239">
        <f t="shared" ref="B82:J82" si="13">SUM(B60:B81)</f>
        <v>745040</v>
      </c>
      <c r="C82" s="239">
        <f t="shared" si="13"/>
        <v>781667</v>
      </c>
      <c r="D82" s="235">
        <f t="shared" si="13"/>
        <v>1526707</v>
      </c>
      <c r="E82" s="239">
        <f t="shared" si="13"/>
        <v>109257</v>
      </c>
      <c r="F82" s="239">
        <f t="shared" si="13"/>
        <v>111087</v>
      </c>
      <c r="G82" s="237">
        <f t="shared" si="13"/>
        <v>220344</v>
      </c>
      <c r="H82" s="239">
        <f t="shared" si="13"/>
        <v>354243</v>
      </c>
      <c r="I82" s="239">
        <f t="shared" si="13"/>
        <v>367686</v>
      </c>
      <c r="J82" s="237">
        <f t="shared" si="13"/>
        <v>721929</v>
      </c>
      <c r="K82" s="225"/>
      <c r="L82" s="225"/>
    </row>
    <row r="83" spans="1:17" customFormat="1" ht="23.25" customHeight="1" x14ac:dyDescent="0.5">
      <c r="A83" s="169" t="s">
        <v>223</v>
      </c>
      <c r="B83" s="128"/>
      <c r="C83" s="128"/>
      <c r="D83" s="128"/>
      <c r="E83" s="22"/>
      <c r="F83" s="22"/>
      <c r="G83" s="22"/>
      <c r="H83" s="128"/>
      <c r="I83" s="128"/>
      <c r="J83" s="128"/>
    </row>
    <row r="84" spans="1:17" customFormat="1" ht="21.75" x14ac:dyDescent="0.5">
      <c r="A84" s="169" t="s">
        <v>213</v>
      </c>
      <c r="B84" s="135"/>
      <c r="C84" s="135"/>
      <c r="D84" s="135"/>
      <c r="E84" s="133"/>
      <c r="F84" s="133"/>
      <c r="G84" s="133"/>
      <c r="H84" s="133"/>
      <c r="I84" s="133"/>
      <c r="J84" s="133"/>
    </row>
  </sheetData>
  <phoneticPr fontId="8" type="noConversion"/>
  <pageMargins left="0.74803149606299213" right="0.74803149606299213" top="0.59055118110236227" bottom="0.59055118110236227" header="0.51181102362204722" footer="0.51181102362204722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topLeftCell="A16" zoomScaleNormal="100" workbookViewId="0">
      <selection activeCell="D26" sqref="D26"/>
    </sheetView>
  </sheetViews>
  <sheetFormatPr defaultRowHeight="18.75" customHeight="1" x14ac:dyDescent="0.5"/>
  <cols>
    <col min="1" max="10" width="12.125" style="9" customWidth="1"/>
    <col min="11" max="16384" width="9" style="9"/>
  </cols>
  <sheetData>
    <row r="1" spans="1:31" s="49" customFormat="1" ht="22.5" customHeight="1" x14ac:dyDescent="0.5">
      <c r="A1" s="49" t="s">
        <v>247</v>
      </c>
    </row>
    <row r="2" spans="1:31" ht="18.75" customHeight="1" x14ac:dyDescent="0.5">
      <c r="B2" s="28"/>
      <c r="C2" s="43" t="s">
        <v>75</v>
      </c>
      <c r="D2" s="32"/>
      <c r="E2" s="4"/>
      <c r="F2" s="84" t="s">
        <v>76</v>
      </c>
      <c r="G2" s="8"/>
      <c r="H2" s="10"/>
      <c r="I2" s="85" t="s">
        <v>77</v>
      </c>
      <c r="J2" s="14"/>
    </row>
    <row r="3" spans="1:31" ht="18.75" customHeight="1" x14ac:dyDescent="0.5">
      <c r="A3" s="1" t="s">
        <v>0</v>
      </c>
      <c r="B3" s="30" t="s">
        <v>24</v>
      </c>
      <c r="C3" s="30" t="s">
        <v>25</v>
      </c>
      <c r="D3" s="30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31" ht="18.75" customHeight="1" x14ac:dyDescent="0.5">
      <c r="A4" s="1">
        <v>0</v>
      </c>
      <c r="B4" s="230">
        <f>E4+H4+B32+E32</f>
        <v>21243</v>
      </c>
      <c r="C4" s="230">
        <f>F4+I4+C32+F32</f>
        <v>20097</v>
      </c>
      <c r="D4" s="230">
        <f>G4+J4++D32+G32</f>
        <v>41340</v>
      </c>
      <c r="E4" s="239">
        <v>4164</v>
      </c>
      <c r="F4" s="239">
        <v>3972</v>
      </c>
      <c r="G4" s="232">
        <f>E4+F4</f>
        <v>8136</v>
      </c>
      <c r="H4" s="239">
        <v>7750</v>
      </c>
      <c r="I4" s="239">
        <v>7220</v>
      </c>
      <c r="J4" s="233">
        <f>H4+I4</f>
        <v>14970</v>
      </c>
      <c r="K4" s="225"/>
      <c r="L4" s="225"/>
      <c r="M4" s="223"/>
      <c r="N4" s="243"/>
      <c r="O4" s="243"/>
      <c r="Q4" s="225"/>
      <c r="AC4" s="223"/>
      <c r="AD4" s="243"/>
      <c r="AE4" s="243"/>
    </row>
    <row r="5" spans="1:31" ht="18.75" customHeight="1" x14ac:dyDescent="0.5">
      <c r="A5" s="3" t="s">
        <v>1</v>
      </c>
      <c r="B5" s="230">
        <f t="shared" ref="B5:B25" si="0">E5+H5+B33+E33</f>
        <v>98599</v>
      </c>
      <c r="C5" s="230">
        <f t="shared" ref="C5:C25" si="1">F5+I5+C33+F33</f>
        <v>92584</v>
      </c>
      <c r="D5" s="230">
        <f t="shared" ref="D5:D25" si="2">G5+J5++D33+G33</f>
        <v>191183</v>
      </c>
      <c r="E5" s="239">
        <v>19531</v>
      </c>
      <c r="F5" s="239">
        <v>18398</v>
      </c>
      <c r="G5" s="232">
        <f t="shared" ref="G5:G25" si="3">E5+F5</f>
        <v>37929</v>
      </c>
      <c r="H5" s="239">
        <v>35922</v>
      </c>
      <c r="I5" s="239">
        <v>33466</v>
      </c>
      <c r="J5" s="233">
        <f t="shared" ref="J5:J25" si="4">H5+I5</f>
        <v>69388</v>
      </c>
      <c r="K5" s="225"/>
      <c r="L5" s="225"/>
      <c r="M5" s="223"/>
      <c r="N5" s="243"/>
      <c r="O5" s="243"/>
      <c r="Q5" s="225"/>
      <c r="AC5" s="223"/>
      <c r="AD5" s="243"/>
      <c r="AE5" s="243"/>
    </row>
    <row r="6" spans="1:31" ht="18.75" customHeight="1" x14ac:dyDescent="0.5">
      <c r="A6" s="2" t="s">
        <v>2</v>
      </c>
      <c r="B6" s="230">
        <f t="shared" si="0"/>
        <v>140927</v>
      </c>
      <c r="C6" s="230">
        <f t="shared" si="1"/>
        <v>133312</v>
      </c>
      <c r="D6" s="230">
        <f t="shared" si="2"/>
        <v>274239</v>
      </c>
      <c r="E6" s="239">
        <v>28355</v>
      </c>
      <c r="F6" s="239">
        <v>26778</v>
      </c>
      <c r="G6" s="232">
        <f t="shared" si="3"/>
        <v>55133</v>
      </c>
      <c r="H6" s="239">
        <v>51002</v>
      </c>
      <c r="I6" s="239">
        <v>48150</v>
      </c>
      <c r="J6" s="233">
        <f t="shared" si="4"/>
        <v>99152</v>
      </c>
      <c r="K6" s="225"/>
      <c r="L6" s="225"/>
      <c r="M6" s="223"/>
      <c r="N6" s="243"/>
      <c r="O6" s="243"/>
      <c r="Q6" s="225"/>
      <c r="AC6" s="223"/>
      <c r="AD6" s="243"/>
      <c r="AE6" s="243"/>
    </row>
    <row r="7" spans="1:31" ht="18.75" customHeight="1" x14ac:dyDescent="0.5">
      <c r="A7" s="1" t="s">
        <v>3</v>
      </c>
      <c r="B7" s="230">
        <f t="shared" si="0"/>
        <v>146538</v>
      </c>
      <c r="C7" s="230">
        <f t="shared" si="1"/>
        <v>138452</v>
      </c>
      <c r="D7" s="230">
        <f t="shared" si="2"/>
        <v>284990</v>
      </c>
      <c r="E7" s="239">
        <v>29492</v>
      </c>
      <c r="F7" s="239">
        <v>28113</v>
      </c>
      <c r="G7" s="232">
        <f t="shared" si="3"/>
        <v>57605</v>
      </c>
      <c r="H7" s="239">
        <v>52789</v>
      </c>
      <c r="I7" s="239">
        <v>49457</v>
      </c>
      <c r="J7" s="233">
        <f t="shared" si="4"/>
        <v>102246</v>
      </c>
      <c r="K7" s="225"/>
      <c r="L7" s="225"/>
      <c r="M7" s="223"/>
      <c r="N7" s="243"/>
      <c r="O7" s="243"/>
      <c r="Q7" s="225"/>
      <c r="AC7" s="223"/>
      <c r="AD7" s="243"/>
      <c r="AE7" s="243"/>
    </row>
    <row r="8" spans="1:31" ht="18.75" customHeight="1" x14ac:dyDescent="0.5">
      <c r="A8" s="1" t="s">
        <v>4</v>
      </c>
      <c r="B8" s="230">
        <f t="shared" si="0"/>
        <v>154858</v>
      </c>
      <c r="C8" s="230">
        <f t="shared" si="1"/>
        <v>147358</v>
      </c>
      <c r="D8" s="230">
        <f t="shared" si="2"/>
        <v>302216</v>
      </c>
      <c r="E8" s="239">
        <v>30111</v>
      </c>
      <c r="F8" s="239">
        <v>27962</v>
      </c>
      <c r="G8" s="232">
        <f t="shared" si="3"/>
        <v>58073</v>
      </c>
      <c r="H8" s="239">
        <v>54716</v>
      </c>
      <c r="I8" s="239">
        <v>51823</v>
      </c>
      <c r="J8" s="233">
        <f t="shared" si="4"/>
        <v>106539</v>
      </c>
      <c r="K8" s="225"/>
      <c r="L8" s="225"/>
      <c r="M8" s="223"/>
      <c r="N8" s="243"/>
      <c r="O8" s="243"/>
      <c r="Q8" s="225"/>
      <c r="AC8" s="223"/>
      <c r="AD8" s="243"/>
      <c r="AE8" s="243"/>
    </row>
    <row r="9" spans="1:31" ht="18.75" customHeight="1" x14ac:dyDescent="0.5">
      <c r="A9" s="1" t="s">
        <v>5</v>
      </c>
      <c r="B9" s="230">
        <f t="shared" si="0"/>
        <v>184287</v>
      </c>
      <c r="C9" s="230">
        <f t="shared" si="1"/>
        <v>187017</v>
      </c>
      <c r="D9" s="230">
        <f t="shared" si="2"/>
        <v>371304</v>
      </c>
      <c r="E9" s="239">
        <v>32465</v>
      </c>
      <c r="F9" s="239">
        <v>32588</v>
      </c>
      <c r="G9" s="232">
        <f t="shared" si="3"/>
        <v>65053</v>
      </c>
      <c r="H9" s="239">
        <v>67482</v>
      </c>
      <c r="I9" s="239">
        <v>68311</v>
      </c>
      <c r="J9" s="233">
        <f t="shared" si="4"/>
        <v>135793</v>
      </c>
      <c r="K9" s="225"/>
      <c r="L9" s="225"/>
      <c r="M9" s="223"/>
      <c r="N9" s="243"/>
      <c r="O9" s="243"/>
      <c r="Q9" s="225"/>
      <c r="AC9" s="223"/>
      <c r="AD9" s="243"/>
      <c r="AE9" s="243"/>
    </row>
    <row r="10" spans="1:31" ht="18.75" customHeight="1" x14ac:dyDescent="0.5">
      <c r="A10" s="1" t="s">
        <v>6</v>
      </c>
      <c r="B10" s="230">
        <f t="shared" si="0"/>
        <v>190934</v>
      </c>
      <c r="C10" s="230">
        <f t="shared" si="1"/>
        <v>181774</v>
      </c>
      <c r="D10" s="230">
        <f t="shared" si="2"/>
        <v>372708</v>
      </c>
      <c r="E10" s="239">
        <v>37497</v>
      </c>
      <c r="F10" s="239">
        <v>35707</v>
      </c>
      <c r="G10" s="232">
        <f t="shared" si="3"/>
        <v>73204</v>
      </c>
      <c r="H10" s="239">
        <v>67717</v>
      </c>
      <c r="I10" s="239">
        <v>64696</v>
      </c>
      <c r="J10" s="233">
        <f t="shared" si="4"/>
        <v>132413</v>
      </c>
      <c r="K10" s="225"/>
      <c r="L10" s="225"/>
      <c r="M10" s="223"/>
      <c r="N10" s="243"/>
      <c r="O10" s="243"/>
      <c r="Q10" s="225"/>
      <c r="AC10" s="223"/>
      <c r="AD10" s="243"/>
      <c r="AE10" s="243"/>
    </row>
    <row r="11" spans="1:31" ht="18.75" customHeight="1" x14ac:dyDescent="0.5">
      <c r="A11" s="1" t="s">
        <v>7</v>
      </c>
      <c r="B11" s="230">
        <f t="shared" si="0"/>
        <v>179543</v>
      </c>
      <c r="C11" s="230">
        <f t="shared" si="1"/>
        <v>170867</v>
      </c>
      <c r="D11" s="230">
        <f t="shared" si="2"/>
        <v>350410</v>
      </c>
      <c r="E11" s="239">
        <v>37204</v>
      </c>
      <c r="F11" s="239">
        <v>34938</v>
      </c>
      <c r="G11" s="232">
        <f t="shared" si="3"/>
        <v>72142</v>
      </c>
      <c r="H11" s="239">
        <v>63471</v>
      </c>
      <c r="I11" s="239">
        <v>61403</v>
      </c>
      <c r="J11" s="233">
        <f t="shared" si="4"/>
        <v>124874</v>
      </c>
      <c r="K11" s="225"/>
      <c r="L11" s="225"/>
      <c r="M11" s="223"/>
      <c r="N11" s="243"/>
      <c r="O11" s="243"/>
      <c r="Q11" s="225"/>
      <c r="AC11" s="223"/>
      <c r="AD11" s="243"/>
      <c r="AE11" s="243"/>
    </row>
    <row r="12" spans="1:31" ht="18.75" customHeight="1" x14ac:dyDescent="0.5">
      <c r="A12" s="1" t="s">
        <v>8</v>
      </c>
      <c r="B12" s="230">
        <f t="shared" si="0"/>
        <v>194069</v>
      </c>
      <c r="C12" s="230">
        <f t="shared" si="1"/>
        <v>186859</v>
      </c>
      <c r="D12" s="230">
        <f t="shared" si="2"/>
        <v>380928</v>
      </c>
      <c r="E12" s="239">
        <v>38974</v>
      </c>
      <c r="F12" s="239">
        <v>37069</v>
      </c>
      <c r="G12" s="232">
        <f t="shared" si="3"/>
        <v>76043</v>
      </c>
      <c r="H12" s="239">
        <v>68628</v>
      </c>
      <c r="I12" s="239">
        <v>67563</v>
      </c>
      <c r="J12" s="233">
        <f t="shared" si="4"/>
        <v>136191</v>
      </c>
      <c r="K12" s="225"/>
      <c r="L12" s="225"/>
      <c r="M12" s="223"/>
      <c r="N12" s="243"/>
      <c r="O12" s="243"/>
      <c r="Q12" s="225"/>
      <c r="AC12" s="223"/>
      <c r="AD12" s="243"/>
      <c r="AE12" s="243"/>
    </row>
    <row r="13" spans="1:31" ht="18.75" customHeight="1" x14ac:dyDescent="0.5">
      <c r="A13" s="1" t="s">
        <v>9</v>
      </c>
      <c r="B13" s="230">
        <f t="shared" si="0"/>
        <v>204620</v>
      </c>
      <c r="C13" s="230">
        <f t="shared" si="1"/>
        <v>204938</v>
      </c>
      <c r="D13" s="230">
        <f t="shared" si="2"/>
        <v>409558</v>
      </c>
      <c r="E13" s="239">
        <v>40660</v>
      </c>
      <c r="F13" s="239">
        <v>40395</v>
      </c>
      <c r="G13" s="232">
        <f t="shared" si="3"/>
        <v>81055</v>
      </c>
      <c r="H13" s="239">
        <v>70535</v>
      </c>
      <c r="I13" s="239">
        <v>71786</v>
      </c>
      <c r="J13" s="233">
        <f t="shared" si="4"/>
        <v>142321</v>
      </c>
      <c r="K13" s="225"/>
      <c r="L13" s="225"/>
      <c r="M13" s="223"/>
      <c r="N13" s="243"/>
      <c r="O13" s="243"/>
      <c r="Q13" s="225"/>
      <c r="AC13" s="223"/>
      <c r="AD13" s="243"/>
      <c r="AE13" s="243"/>
    </row>
    <row r="14" spans="1:31" ht="18.75" customHeight="1" x14ac:dyDescent="0.5">
      <c r="A14" s="1" t="s">
        <v>10</v>
      </c>
      <c r="B14" s="230">
        <f t="shared" si="0"/>
        <v>219784</v>
      </c>
      <c r="C14" s="230">
        <f t="shared" si="1"/>
        <v>229480</v>
      </c>
      <c r="D14" s="230">
        <f t="shared" si="2"/>
        <v>449264</v>
      </c>
      <c r="E14" s="239">
        <v>44576</v>
      </c>
      <c r="F14" s="239">
        <v>46142</v>
      </c>
      <c r="G14" s="232">
        <f t="shared" si="3"/>
        <v>90718</v>
      </c>
      <c r="H14" s="239">
        <v>73417</v>
      </c>
      <c r="I14" s="239">
        <v>78673</v>
      </c>
      <c r="J14" s="233">
        <f t="shared" si="4"/>
        <v>152090</v>
      </c>
      <c r="K14" s="225"/>
      <c r="L14" s="225"/>
      <c r="M14" s="223"/>
      <c r="N14" s="243"/>
      <c r="O14" s="243"/>
      <c r="Q14" s="225"/>
      <c r="AC14" s="223"/>
      <c r="AD14" s="243"/>
      <c r="AE14" s="243"/>
    </row>
    <row r="15" spans="1:31" ht="18.75" customHeight="1" x14ac:dyDescent="0.5">
      <c r="A15" s="1" t="s">
        <v>11</v>
      </c>
      <c r="B15" s="230">
        <f t="shared" si="0"/>
        <v>206427</v>
      </c>
      <c r="C15" s="230">
        <f t="shared" si="1"/>
        <v>219275</v>
      </c>
      <c r="D15" s="230">
        <f t="shared" si="2"/>
        <v>425702</v>
      </c>
      <c r="E15" s="239">
        <v>41606</v>
      </c>
      <c r="F15" s="239">
        <v>43260</v>
      </c>
      <c r="G15" s="232">
        <f t="shared" si="3"/>
        <v>84866</v>
      </c>
      <c r="H15" s="239">
        <v>72251</v>
      </c>
      <c r="I15" s="239">
        <v>78562</v>
      </c>
      <c r="J15" s="233">
        <f t="shared" si="4"/>
        <v>150813</v>
      </c>
      <c r="K15" s="225"/>
      <c r="L15" s="225"/>
      <c r="M15" s="223"/>
      <c r="N15" s="243"/>
      <c r="O15" s="243"/>
      <c r="Q15" s="225"/>
      <c r="AC15" s="223"/>
      <c r="AD15" s="243"/>
      <c r="AE15" s="243"/>
    </row>
    <row r="16" spans="1:31" ht="18.75" customHeight="1" x14ac:dyDescent="0.5">
      <c r="A16" s="1" t="s">
        <v>12</v>
      </c>
      <c r="B16" s="230">
        <f t="shared" si="0"/>
        <v>164827</v>
      </c>
      <c r="C16" s="230">
        <f t="shared" si="1"/>
        <v>177970</v>
      </c>
      <c r="D16" s="230">
        <f t="shared" si="2"/>
        <v>342797</v>
      </c>
      <c r="E16" s="239">
        <v>32048</v>
      </c>
      <c r="F16" s="239">
        <v>34308</v>
      </c>
      <c r="G16" s="232">
        <f t="shared" si="3"/>
        <v>66356</v>
      </c>
      <c r="H16" s="239">
        <v>59078</v>
      </c>
      <c r="I16" s="239">
        <v>64904</v>
      </c>
      <c r="J16" s="233">
        <f t="shared" si="4"/>
        <v>123982</v>
      </c>
      <c r="K16" s="225"/>
      <c r="L16" s="225"/>
      <c r="M16" s="223"/>
      <c r="N16" s="243"/>
      <c r="O16" s="243"/>
      <c r="Q16" s="225"/>
      <c r="AC16" s="223"/>
      <c r="AD16" s="243"/>
      <c r="AE16" s="243"/>
    </row>
    <row r="17" spans="1:31" ht="18.75" customHeight="1" x14ac:dyDescent="0.5">
      <c r="A17" s="1" t="s">
        <v>13</v>
      </c>
      <c r="B17" s="230">
        <f t="shared" si="0"/>
        <v>128927</v>
      </c>
      <c r="C17" s="230">
        <f t="shared" si="1"/>
        <v>143376</v>
      </c>
      <c r="D17" s="230">
        <f t="shared" si="2"/>
        <v>272303</v>
      </c>
      <c r="E17" s="239">
        <v>24560</v>
      </c>
      <c r="F17" s="239">
        <v>26880</v>
      </c>
      <c r="G17" s="232">
        <f t="shared" si="3"/>
        <v>51440</v>
      </c>
      <c r="H17" s="239">
        <v>46252</v>
      </c>
      <c r="I17" s="239">
        <v>52308</v>
      </c>
      <c r="J17" s="233">
        <f t="shared" si="4"/>
        <v>98560</v>
      </c>
      <c r="K17" s="225"/>
      <c r="L17" s="225"/>
      <c r="M17" s="223"/>
      <c r="N17" s="243"/>
      <c r="O17" s="243"/>
      <c r="Q17" s="225"/>
      <c r="AC17" s="223"/>
      <c r="AD17" s="243"/>
      <c r="AE17" s="243"/>
    </row>
    <row r="18" spans="1:31" ht="18.75" customHeight="1" x14ac:dyDescent="0.5">
      <c r="A18" s="1" t="s">
        <v>14</v>
      </c>
      <c r="B18" s="230">
        <f t="shared" si="0"/>
        <v>100777</v>
      </c>
      <c r="C18" s="230">
        <f t="shared" si="1"/>
        <v>117121</v>
      </c>
      <c r="D18" s="230">
        <f t="shared" si="2"/>
        <v>217898</v>
      </c>
      <c r="E18" s="239">
        <v>18348</v>
      </c>
      <c r="F18" s="239">
        <v>21817</v>
      </c>
      <c r="G18" s="232">
        <f>E18+F18</f>
        <v>40165</v>
      </c>
      <c r="H18" s="239">
        <v>36308</v>
      </c>
      <c r="I18" s="239">
        <v>42010</v>
      </c>
      <c r="J18" s="233">
        <f t="shared" si="4"/>
        <v>78318</v>
      </c>
      <c r="K18" s="225"/>
      <c r="L18" s="225"/>
      <c r="M18" s="223"/>
      <c r="N18" s="243"/>
      <c r="O18" s="243"/>
      <c r="Q18" s="225"/>
      <c r="AC18" s="223"/>
      <c r="AD18" s="243"/>
      <c r="AE18" s="243"/>
    </row>
    <row r="19" spans="1:31" ht="18.75" customHeight="1" x14ac:dyDescent="0.5">
      <c r="A19" s="1" t="s">
        <v>15</v>
      </c>
      <c r="B19" s="230">
        <f t="shared" si="0"/>
        <v>74055</v>
      </c>
      <c r="C19" s="230">
        <f t="shared" si="1"/>
        <v>89578</v>
      </c>
      <c r="D19" s="230">
        <f t="shared" si="2"/>
        <v>163633</v>
      </c>
      <c r="E19" s="239">
        <v>13422</v>
      </c>
      <c r="F19" s="239">
        <v>16332</v>
      </c>
      <c r="G19" s="232">
        <f t="shared" si="3"/>
        <v>29754</v>
      </c>
      <c r="H19" s="239">
        <v>26495</v>
      </c>
      <c r="I19" s="239">
        <v>31444</v>
      </c>
      <c r="J19" s="233">
        <f t="shared" si="4"/>
        <v>57939</v>
      </c>
      <c r="K19" s="225"/>
      <c r="L19" s="225"/>
      <c r="M19" s="223"/>
      <c r="N19" s="243"/>
      <c r="O19" s="243"/>
      <c r="Q19" s="225"/>
      <c r="AC19" s="223"/>
      <c r="AD19" s="243"/>
      <c r="AE19" s="243"/>
    </row>
    <row r="20" spans="1:31" ht="18.75" customHeight="1" x14ac:dyDescent="0.5">
      <c r="A20" s="1" t="s">
        <v>16</v>
      </c>
      <c r="B20" s="230">
        <f t="shared" si="0"/>
        <v>43707</v>
      </c>
      <c r="C20" s="230">
        <f t="shared" si="1"/>
        <v>56774</v>
      </c>
      <c r="D20" s="230">
        <f t="shared" si="2"/>
        <v>100481</v>
      </c>
      <c r="E20" s="239">
        <v>7786</v>
      </c>
      <c r="F20" s="239">
        <v>10319</v>
      </c>
      <c r="G20" s="232">
        <f t="shared" si="3"/>
        <v>18105</v>
      </c>
      <c r="H20" s="239">
        <v>16044</v>
      </c>
      <c r="I20" s="239">
        <v>20230</v>
      </c>
      <c r="J20" s="233">
        <f t="shared" si="4"/>
        <v>36274</v>
      </c>
      <c r="K20" s="225"/>
      <c r="L20" s="225"/>
      <c r="M20" s="223"/>
      <c r="N20" s="243"/>
      <c r="O20" s="243"/>
      <c r="Q20" s="225"/>
      <c r="AC20" s="223"/>
      <c r="AD20" s="243"/>
      <c r="AE20" s="243"/>
    </row>
    <row r="21" spans="1:31" ht="18.75" customHeight="1" x14ac:dyDescent="0.5">
      <c r="A21" s="1" t="s">
        <v>17</v>
      </c>
      <c r="B21" s="230">
        <f t="shared" si="0"/>
        <v>24046</v>
      </c>
      <c r="C21" s="230">
        <f t="shared" si="1"/>
        <v>35065</v>
      </c>
      <c r="D21" s="230">
        <f t="shared" si="2"/>
        <v>59111</v>
      </c>
      <c r="E21" s="239">
        <v>3936</v>
      </c>
      <c r="F21" s="239">
        <v>6366</v>
      </c>
      <c r="G21" s="232">
        <f>E21+F21</f>
        <v>10302</v>
      </c>
      <c r="H21" s="239">
        <v>9673</v>
      </c>
      <c r="I21" s="239">
        <v>12970</v>
      </c>
      <c r="J21" s="233">
        <f t="shared" si="4"/>
        <v>22643</v>
      </c>
      <c r="K21" s="225"/>
      <c r="L21" s="225"/>
      <c r="M21" s="223"/>
      <c r="N21" s="243"/>
      <c r="O21" s="243"/>
      <c r="Q21" s="225"/>
      <c r="AC21" s="223"/>
      <c r="AD21" s="243"/>
      <c r="AE21" s="243"/>
    </row>
    <row r="22" spans="1:31" ht="18.75" customHeight="1" x14ac:dyDescent="0.5">
      <c r="A22" s="1" t="s">
        <v>18</v>
      </c>
      <c r="B22" s="230">
        <f t="shared" si="0"/>
        <v>10852</v>
      </c>
      <c r="C22" s="230">
        <f t="shared" si="1"/>
        <v>17854</v>
      </c>
      <c r="D22" s="230">
        <f t="shared" si="2"/>
        <v>28706</v>
      </c>
      <c r="E22" s="239">
        <v>1897</v>
      </c>
      <c r="F22" s="239">
        <v>3270</v>
      </c>
      <c r="G22" s="232">
        <f t="shared" si="3"/>
        <v>5167</v>
      </c>
      <c r="H22" s="239">
        <v>4294</v>
      </c>
      <c r="I22" s="239">
        <v>6634</v>
      </c>
      <c r="J22" s="233">
        <f t="shared" si="4"/>
        <v>10928</v>
      </c>
      <c r="K22" s="225"/>
      <c r="L22" s="225"/>
      <c r="M22" s="223"/>
      <c r="N22" s="243"/>
      <c r="O22" s="243"/>
      <c r="Q22" s="225"/>
      <c r="AC22" s="223"/>
      <c r="AD22" s="243"/>
      <c r="AE22" s="243"/>
    </row>
    <row r="23" spans="1:31" ht="18.75" customHeight="1" x14ac:dyDescent="0.5">
      <c r="A23" s="1" t="s">
        <v>19</v>
      </c>
      <c r="B23" s="230">
        <f t="shared" si="0"/>
        <v>3764</v>
      </c>
      <c r="C23" s="230">
        <f t="shared" si="1"/>
        <v>5964</v>
      </c>
      <c r="D23" s="230">
        <f t="shared" si="2"/>
        <v>9728</v>
      </c>
      <c r="E23" s="239">
        <v>642</v>
      </c>
      <c r="F23" s="239">
        <v>1102</v>
      </c>
      <c r="G23" s="232">
        <f t="shared" si="3"/>
        <v>1744</v>
      </c>
      <c r="H23" s="239">
        <v>1628</v>
      </c>
      <c r="I23" s="239">
        <v>2402</v>
      </c>
      <c r="J23" s="233">
        <f t="shared" si="4"/>
        <v>4030</v>
      </c>
      <c r="K23" s="225"/>
      <c r="L23" s="225"/>
      <c r="M23" s="223"/>
      <c r="N23" s="243"/>
      <c r="O23" s="243"/>
      <c r="Q23" s="225"/>
      <c r="AC23" s="223"/>
      <c r="AD23" s="243"/>
      <c r="AE23" s="243"/>
    </row>
    <row r="24" spans="1:31" ht="18.75" customHeight="1" x14ac:dyDescent="0.5">
      <c r="A24" s="1" t="s">
        <v>20</v>
      </c>
      <c r="B24" s="230">
        <f t="shared" si="0"/>
        <v>1105</v>
      </c>
      <c r="C24" s="230">
        <f t="shared" si="1"/>
        <v>1598</v>
      </c>
      <c r="D24" s="230">
        <f t="shared" si="2"/>
        <v>2703</v>
      </c>
      <c r="E24" s="239">
        <v>189</v>
      </c>
      <c r="F24" s="239">
        <v>261</v>
      </c>
      <c r="G24" s="232">
        <f t="shared" si="3"/>
        <v>450</v>
      </c>
      <c r="H24" s="239">
        <v>515</v>
      </c>
      <c r="I24" s="239">
        <v>710</v>
      </c>
      <c r="J24" s="233">
        <f t="shared" si="4"/>
        <v>1225</v>
      </c>
      <c r="K24" s="225"/>
      <c r="L24" s="225"/>
      <c r="M24" s="223"/>
      <c r="N24" s="243"/>
      <c r="O24" s="243"/>
      <c r="Q24" s="225"/>
      <c r="AC24" s="223"/>
      <c r="AD24" s="243"/>
      <c r="AE24" s="243"/>
    </row>
    <row r="25" spans="1:31" ht="18.75" customHeight="1" x14ac:dyDescent="0.5">
      <c r="A25" s="1" t="s">
        <v>21</v>
      </c>
      <c r="B25" s="230">
        <f t="shared" si="0"/>
        <v>354</v>
      </c>
      <c r="C25" s="230">
        <f t="shared" si="1"/>
        <v>448</v>
      </c>
      <c r="D25" s="230">
        <f t="shared" si="2"/>
        <v>802</v>
      </c>
      <c r="E25" s="239">
        <v>44</v>
      </c>
      <c r="F25" s="239">
        <v>66</v>
      </c>
      <c r="G25" s="232">
        <f t="shared" si="3"/>
        <v>110</v>
      </c>
      <c r="H25" s="239">
        <v>208</v>
      </c>
      <c r="I25" s="239">
        <v>247</v>
      </c>
      <c r="J25" s="233">
        <f t="shared" si="4"/>
        <v>455</v>
      </c>
      <c r="K25" s="225"/>
      <c r="L25" s="225"/>
      <c r="M25" s="223"/>
      <c r="N25" s="243"/>
      <c r="O25" s="243"/>
      <c r="Q25" s="225"/>
      <c r="AC25" s="223"/>
      <c r="AD25" s="243"/>
      <c r="AE25" s="243"/>
    </row>
    <row r="26" spans="1:31" ht="18.75" customHeight="1" x14ac:dyDescent="0.5">
      <c r="A26" s="1" t="s">
        <v>22</v>
      </c>
      <c r="B26" s="235">
        <f>E26+H26+B54+E54</f>
        <v>2494243</v>
      </c>
      <c r="C26" s="235">
        <f>F26+I26+C54+F54</f>
        <v>2557761</v>
      </c>
      <c r="D26" s="235">
        <f>G26+J26+D54+G54</f>
        <v>5052004</v>
      </c>
      <c r="E26" s="239">
        <f t="shared" ref="E26:J26" si="5">SUM(E4:E25)</f>
        <v>487507</v>
      </c>
      <c r="F26" s="239">
        <f t="shared" si="5"/>
        <v>496043</v>
      </c>
      <c r="G26" s="232">
        <f t="shared" si="5"/>
        <v>983550</v>
      </c>
      <c r="H26" s="239">
        <f t="shared" si="5"/>
        <v>886175</v>
      </c>
      <c r="I26" s="239">
        <f t="shared" si="5"/>
        <v>914969</v>
      </c>
      <c r="J26" s="233">
        <f t="shared" si="5"/>
        <v>1801144</v>
      </c>
      <c r="K26" s="225"/>
      <c r="L26" s="225"/>
      <c r="AC26" s="223"/>
      <c r="AD26" s="243"/>
      <c r="AE26" s="243"/>
    </row>
    <row r="27" spans="1:31" customFormat="1" ht="23.25" customHeight="1" x14ac:dyDescent="0.5">
      <c r="A27" s="169" t="s">
        <v>223</v>
      </c>
      <c r="B27" s="128"/>
      <c r="C27" s="128"/>
      <c r="D27" s="128"/>
      <c r="E27" s="22"/>
      <c r="F27" s="22"/>
      <c r="G27" s="22"/>
      <c r="H27" s="128"/>
      <c r="I27" s="128"/>
      <c r="J27" s="128"/>
    </row>
    <row r="28" spans="1:31" customFormat="1" ht="21.75" x14ac:dyDescent="0.5">
      <c r="A28" s="169" t="s">
        <v>217</v>
      </c>
      <c r="B28" s="135"/>
      <c r="C28" s="135"/>
      <c r="D28" s="135"/>
      <c r="E28" s="133"/>
      <c r="F28" s="133"/>
      <c r="G28" s="133"/>
      <c r="H28" s="133"/>
      <c r="I28" s="133"/>
      <c r="J28" s="133"/>
    </row>
    <row r="29" spans="1:31" s="49" customFormat="1" ht="22.5" customHeight="1" x14ac:dyDescent="0.5">
      <c r="A29" s="49" t="s">
        <v>248</v>
      </c>
    </row>
    <row r="30" spans="1:31" ht="18.75" customHeight="1" x14ac:dyDescent="0.5">
      <c r="B30" s="15"/>
      <c r="C30" s="86" t="s">
        <v>78</v>
      </c>
      <c r="D30" s="18"/>
      <c r="E30" s="19"/>
      <c r="F30" s="87" t="s">
        <v>79</v>
      </c>
      <c r="G30" s="172"/>
      <c r="J30" s="9" t="s">
        <v>207</v>
      </c>
    </row>
    <row r="31" spans="1:31" ht="18.75" customHeight="1" x14ac:dyDescent="0.5">
      <c r="A31" s="1" t="s">
        <v>0</v>
      </c>
      <c r="B31" s="17" t="s">
        <v>24</v>
      </c>
      <c r="C31" s="17" t="s">
        <v>25</v>
      </c>
      <c r="D31" s="17" t="s">
        <v>26</v>
      </c>
      <c r="E31" s="23" t="s">
        <v>24</v>
      </c>
      <c r="F31" s="23" t="s">
        <v>25</v>
      </c>
      <c r="G31" s="23" t="s">
        <v>26</v>
      </c>
    </row>
    <row r="32" spans="1:31" ht="18.75" customHeight="1" x14ac:dyDescent="0.5">
      <c r="A32" s="1">
        <v>0</v>
      </c>
      <c r="B32" s="239">
        <v>3948</v>
      </c>
      <c r="C32" s="239">
        <v>3690</v>
      </c>
      <c r="D32" s="234">
        <f>B32+C32</f>
        <v>7638</v>
      </c>
      <c r="E32" s="239">
        <v>5381</v>
      </c>
      <c r="F32" s="239">
        <v>5215</v>
      </c>
      <c r="G32" s="235">
        <f>E32+F32</f>
        <v>10596</v>
      </c>
      <c r="H32" s="225"/>
      <c r="I32" s="225"/>
      <c r="J32" s="223"/>
      <c r="K32" s="243"/>
      <c r="L32" s="243"/>
      <c r="N32" s="225"/>
    </row>
    <row r="33" spans="1:14" ht="18.75" customHeight="1" x14ac:dyDescent="0.5">
      <c r="A33" s="3" t="s">
        <v>1</v>
      </c>
      <c r="B33" s="239">
        <v>18134</v>
      </c>
      <c r="C33" s="239">
        <v>17022</v>
      </c>
      <c r="D33" s="234">
        <f t="shared" ref="D33:D53" si="6">B33+C33</f>
        <v>35156</v>
      </c>
      <c r="E33" s="239">
        <v>25012</v>
      </c>
      <c r="F33" s="239">
        <v>23698</v>
      </c>
      <c r="G33" s="235">
        <f t="shared" ref="G33:G53" si="7">E33+F33</f>
        <v>48710</v>
      </c>
      <c r="H33" s="225"/>
      <c r="I33" s="225"/>
      <c r="J33" s="223"/>
      <c r="K33" s="243"/>
      <c r="L33" s="243"/>
      <c r="N33" s="225"/>
    </row>
    <row r="34" spans="1:14" ht="18.75" customHeight="1" x14ac:dyDescent="0.5">
      <c r="A34" s="2" t="s">
        <v>2</v>
      </c>
      <c r="B34" s="239">
        <v>25794</v>
      </c>
      <c r="C34" s="239">
        <v>24569</v>
      </c>
      <c r="D34" s="234">
        <f t="shared" si="6"/>
        <v>50363</v>
      </c>
      <c r="E34" s="239">
        <v>35776</v>
      </c>
      <c r="F34" s="239">
        <v>33815</v>
      </c>
      <c r="G34" s="235">
        <f t="shared" si="7"/>
        <v>69591</v>
      </c>
      <c r="H34" s="225"/>
      <c r="I34" s="225"/>
      <c r="J34" s="223"/>
      <c r="K34" s="243"/>
      <c r="L34" s="243"/>
      <c r="N34" s="225"/>
    </row>
    <row r="35" spans="1:14" ht="18.75" customHeight="1" x14ac:dyDescent="0.5">
      <c r="A35" s="1" t="s">
        <v>3</v>
      </c>
      <c r="B35" s="239">
        <v>27003</v>
      </c>
      <c r="C35" s="239">
        <v>25648</v>
      </c>
      <c r="D35" s="234">
        <f t="shared" si="6"/>
        <v>52651</v>
      </c>
      <c r="E35" s="239">
        <v>37254</v>
      </c>
      <c r="F35" s="239">
        <v>35234</v>
      </c>
      <c r="G35" s="235">
        <f t="shared" si="7"/>
        <v>72488</v>
      </c>
      <c r="H35" s="225"/>
      <c r="I35" s="225"/>
      <c r="J35" s="223"/>
      <c r="K35" s="243"/>
      <c r="L35" s="243"/>
      <c r="N35" s="225"/>
    </row>
    <row r="36" spans="1:14" ht="18.75" customHeight="1" x14ac:dyDescent="0.5">
      <c r="A36" s="1" t="s">
        <v>4</v>
      </c>
      <c r="B36" s="239">
        <v>30220</v>
      </c>
      <c r="C36" s="239">
        <v>30866</v>
      </c>
      <c r="D36" s="234">
        <f t="shared" si="6"/>
        <v>61086</v>
      </c>
      <c r="E36" s="239">
        <v>39811</v>
      </c>
      <c r="F36" s="239">
        <v>36707</v>
      </c>
      <c r="G36" s="235">
        <f t="shared" si="7"/>
        <v>76518</v>
      </c>
      <c r="H36" s="225"/>
      <c r="I36" s="225"/>
      <c r="J36" s="223"/>
      <c r="K36" s="243"/>
      <c r="L36" s="243"/>
      <c r="N36" s="225"/>
    </row>
    <row r="37" spans="1:14" ht="18.75" customHeight="1" x14ac:dyDescent="0.5">
      <c r="A37" s="1" t="s">
        <v>5</v>
      </c>
      <c r="B37" s="239">
        <v>36205</v>
      </c>
      <c r="C37" s="239">
        <v>40877</v>
      </c>
      <c r="D37" s="234">
        <f t="shared" si="6"/>
        <v>77082</v>
      </c>
      <c r="E37" s="239">
        <v>48135</v>
      </c>
      <c r="F37" s="239">
        <v>45241</v>
      </c>
      <c r="G37" s="235">
        <f t="shared" si="7"/>
        <v>93376</v>
      </c>
      <c r="H37" s="225"/>
      <c r="I37" s="225"/>
      <c r="J37" s="223"/>
      <c r="K37" s="243"/>
      <c r="L37" s="243"/>
      <c r="N37" s="225"/>
    </row>
    <row r="38" spans="1:14" ht="18.75" customHeight="1" x14ac:dyDescent="0.5">
      <c r="A38" s="1" t="s">
        <v>6</v>
      </c>
      <c r="B38" s="239">
        <v>35549</v>
      </c>
      <c r="C38" s="239">
        <v>34215</v>
      </c>
      <c r="D38" s="234">
        <f t="shared" si="6"/>
        <v>69764</v>
      </c>
      <c r="E38" s="239">
        <v>50171</v>
      </c>
      <c r="F38" s="239">
        <v>47156</v>
      </c>
      <c r="G38" s="235">
        <f t="shared" si="7"/>
        <v>97327</v>
      </c>
      <c r="H38" s="225"/>
      <c r="I38" s="225"/>
      <c r="J38" s="223"/>
      <c r="K38" s="243"/>
      <c r="L38" s="243"/>
      <c r="N38" s="225"/>
    </row>
    <row r="39" spans="1:14" ht="18.75" customHeight="1" x14ac:dyDescent="0.5">
      <c r="A39" s="1" t="s">
        <v>7</v>
      </c>
      <c r="B39" s="239">
        <v>32229</v>
      </c>
      <c r="C39" s="239">
        <v>30712</v>
      </c>
      <c r="D39" s="234">
        <f t="shared" si="6"/>
        <v>62941</v>
      </c>
      <c r="E39" s="239">
        <v>46639</v>
      </c>
      <c r="F39" s="239">
        <v>43814</v>
      </c>
      <c r="G39" s="235">
        <f t="shared" si="7"/>
        <v>90453</v>
      </c>
      <c r="H39" s="225"/>
      <c r="I39" s="225"/>
      <c r="J39" s="223"/>
      <c r="K39" s="243"/>
      <c r="L39" s="243"/>
      <c r="N39" s="225"/>
    </row>
    <row r="40" spans="1:14" ht="18.75" customHeight="1" x14ac:dyDescent="0.5">
      <c r="A40" s="1" t="s">
        <v>8</v>
      </c>
      <c r="B40" s="239">
        <v>35399</v>
      </c>
      <c r="C40" s="239">
        <v>34224</v>
      </c>
      <c r="D40" s="234">
        <f t="shared" si="6"/>
        <v>69623</v>
      </c>
      <c r="E40" s="239">
        <v>51068</v>
      </c>
      <c r="F40" s="239">
        <v>48003</v>
      </c>
      <c r="G40" s="235">
        <f t="shared" si="7"/>
        <v>99071</v>
      </c>
      <c r="H40" s="225"/>
      <c r="I40" s="225"/>
      <c r="J40" s="223"/>
      <c r="K40" s="243"/>
      <c r="L40" s="243"/>
      <c r="N40" s="225"/>
    </row>
    <row r="41" spans="1:14" ht="18.75" customHeight="1" x14ac:dyDescent="0.5">
      <c r="A41" s="1" t="s">
        <v>9</v>
      </c>
      <c r="B41" s="239">
        <v>39370</v>
      </c>
      <c r="C41" s="239">
        <v>38989</v>
      </c>
      <c r="D41" s="234">
        <f t="shared" si="6"/>
        <v>78359</v>
      </c>
      <c r="E41" s="239">
        <v>54055</v>
      </c>
      <c r="F41" s="239">
        <v>53768</v>
      </c>
      <c r="G41" s="235">
        <f t="shared" si="7"/>
        <v>107823</v>
      </c>
      <c r="H41" s="225"/>
      <c r="I41" s="225"/>
      <c r="J41" s="223"/>
      <c r="K41" s="243"/>
      <c r="L41" s="243"/>
      <c r="N41" s="225"/>
    </row>
    <row r="42" spans="1:14" ht="18.75" customHeight="1" x14ac:dyDescent="0.5">
      <c r="A42" s="1" t="s">
        <v>10</v>
      </c>
      <c r="B42" s="239">
        <v>42629</v>
      </c>
      <c r="C42" s="239">
        <v>44224</v>
      </c>
      <c r="D42" s="234">
        <f t="shared" si="6"/>
        <v>86853</v>
      </c>
      <c r="E42" s="239">
        <v>59162</v>
      </c>
      <c r="F42" s="239">
        <v>60441</v>
      </c>
      <c r="G42" s="235">
        <f t="shared" si="7"/>
        <v>119603</v>
      </c>
      <c r="H42" s="225"/>
      <c r="I42" s="225"/>
      <c r="J42" s="223"/>
      <c r="K42" s="243"/>
      <c r="L42" s="243"/>
      <c r="N42" s="225"/>
    </row>
    <row r="43" spans="1:14" ht="18.75" customHeight="1" x14ac:dyDescent="0.5">
      <c r="A43" s="1" t="s">
        <v>11</v>
      </c>
      <c r="B43" s="239">
        <v>39465</v>
      </c>
      <c r="C43" s="239">
        <v>41496</v>
      </c>
      <c r="D43" s="234">
        <f t="shared" si="6"/>
        <v>80961</v>
      </c>
      <c r="E43" s="239">
        <v>53105</v>
      </c>
      <c r="F43" s="239">
        <v>55957</v>
      </c>
      <c r="G43" s="235">
        <f t="shared" si="7"/>
        <v>109062</v>
      </c>
      <c r="H43" s="225"/>
      <c r="I43" s="225"/>
      <c r="J43" s="223"/>
      <c r="K43" s="243"/>
      <c r="L43" s="243"/>
      <c r="N43" s="225"/>
    </row>
    <row r="44" spans="1:14" ht="18.75" customHeight="1" x14ac:dyDescent="0.5">
      <c r="A44" s="1" t="s">
        <v>12</v>
      </c>
      <c r="B44" s="239">
        <v>31397</v>
      </c>
      <c r="C44" s="239">
        <v>33669</v>
      </c>
      <c r="D44" s="234">
        <f t="shared" si="6"/>
        <v>65066</v>
      </c>
      <c r="E44" s="239">
        <v>42304</v>
      </c>
      <c r="F44" s="239">
        <v>45089</v>
      </c>
      <c r="G44" s="235">
        <f t="shared" si="7"/>
        <v>87393</v>
      </c>
      <c r="H44" s="225"/>
      <c r="I44" s="225"/>
      <c r="J44" s="223"/>
      <c r="K44" s="243"/>
      <c r="L44" s="243"/>
      <c r="N44" s="225"/>
    </row>
    <row r="45" spans="1:14" ht="18.75" customHeight="1" x14ac:dyDescent="0.5">
      <c r="A45" s="1" t="s">
        <v>13</v>
      </c>
      <c r="B45" s="239">
        <v>24732</v>
      </c>
      <c r="C45" s="239">
        <v>27044</v>
      </c>
      <c r="D45" s="234">
        <f t="shared" si="6"/>
        <v>51776</v>
      </c>
      <c r="E45" s="239">
        <v>33383</v>
      </c>
      <c r="F45" s="239">
        <v>37144</v>
      </c>
      <c r="G45" s="235">
        <f t="shared" si="7"/>
        <v>70527</v>
      </c>
      <c r="H45" s="225"/>
      <c r="I45" s="225"/>
      <c r="J45" s="223"/>
      <c r="K45" s="243"/>
      <c r="L45" s="243"/>
      <c r="N45" s="225"/>
    </row>
    <row r="46" spans="1:14" ht="18.75" customHeight="1" x14ac:dyDescent="0.5">
      <c r="A46" s="1" t="s">
        <v>14</v>
      </c>
      <c r="B46" s="239">
        <v>19760</v>
      </c>
      <c r="C46" s="239">
        <v>23097</v>
      </c>
      <c r="D46" s="234">
        <f t="shared" si="6"/>
        <v>42857</v>
      </c>
      <c r="E46" s="239">
        <v>26361</v>
      </c>
      <c r="F46" s="239">
        <v>30197</v>
      </c>
      <c r="G46" s="235">
        <f t="shared" si="7"/>
        <v>56558</v>
      </c>
      <c r="H46" s="225"/>
      <c r="I46" s="225"/>
      <c r="J46" s="223"/>
      <c r="K46" s="243"/>
      <c r="L46" s="243"/>
      <c r="N46" s="225"/>
    </row>
    <row r="47" spans="1:14" ht="18.75" customHeight="1" x14ac:dyDescent="0.5">
      <c r="A47" s="1" t="s">
        <v>15</v>
      </c>
      <c r="B47" s="239">
        <v>14560</v>
      </c>
      <c r="C47" s="239">
        <v>17834</v>
      </c>
      <c r="D47" s="234">
        <f t="shared" si="6"/>
        <v>32394</v>
      </c>
      <c r="E47" s="239">
        <v>19578</v>
      </c>
      <c r="F47" s="239">
        <v>23968</v>
      </c>
      <c r="G47" s="235">
        <f t="shared" si="7"/>
        <v>43546</v>
      </c>
      <c r="H47" s="225"/>
      <c r="I47" s="225"/>
      <c r="J47" s="223"/>
      <c r="K47" s="243"/>
      <c r="L47" s="243"/>
      <c r="N47" s="225"/>
    </row>
    <row r="48" spans="1:14" ht="18.75" customHeight="1" x14ac:dyDescent="0.5">
      <c r="A48" s="1" t="s">
        <v>16</v>
      </c>
      <c r="B48" s="239">
        <v>8382</v>
      </c>
      <c r="C48" s="239">
        <v>10967</v>
      </c>
      <c r="D48" s="234">
        <f t="shared" si="6"/>
        <v>19349</v>
      </c>
      <c r="E48" s="239">
        <v>11495</v>
      </c>
      <c r="F48" s="239">
        <v>15258</v>
      </c>
      <c r="G48" s="235">
        <f t="shared" si="7"/>
        <v>26753</v>
      </c>
      <c r="H48" s="225"/>
      <c r="I48" s="225"/>
      <c r="J48" s="223"/>
      <c r="K48" s="243"/>
      <c r="L48" s="243"/>
      <c r="N48" s="225"/>
    </row>
    <row r="49" spans="1:14" ht="18.75" customHeight="1" x14ac:dyDescent="0.5">
      <c r="A49" s="1" t="s">
        <v>17</v>
      </c>
      <c r="B49" s="239">
        <v>4388</v>
      </c>
      <c r="C49" s="239">
        <v>6562</v>
      </c>
      <c r="D49" s="234">
        <f t="shared" si="6"/>
        <v>10950</v>
      </c>
      <c r="E49" s="239">
        <v>6049</v>
      </c>
      <c r="F49" s="239">
        <v>9167</v>
      </c>
      <c r="G49" s="235">
        <f t="shared" si="7"/>
        <v>15216</v>
      </c>
      <c r="H49" s="225"/>
      <c r="I49" s="225"/>
      <c r="J49" s="223"/>
      <c r="K49" s="243"/>
      <c r="L49" s="243"/>
      <c r="N49" s="225"/>
    </row>
    <row r="50" spans="1:14" ht="18.75" customHeight="1" x14ac:dyDescent="0.5">
      <c r="A50" s="1" t="s">
        <v>18</v>
      </c>
      <c r="B50" s="239">
        <v>1926</v>
      </c>
      <c r="C50" s="239">
        <v>3246</v>
      </c>
      <c r="D50" s="234">
        <f t="shared" si="6"/>
        <v>5172</v>
      </c>
      <c r="E50" s="239">
        <v>2735</v>
      </c>
      <c r="F50" s="239">
        <v>4704</v>
      </c>
      <c r="G50" s="235">
        <f t="shared" si="7"/>
        <v>7439</v>
      </c>
      <c r="H50" s="225"/>
      <c r="I50" s="225"/>
      <c r="J50" s="223"/>
      <c r="K50" s="243"/>
      <c r="L50" s="243"/>
      <c r="N50" s="225"/>
    </row>
    <row r="51" spans="1:14" ht="18.75" customHeight="1" x14ac:dyDescent="0.5">
      <c r="A51" s="1" t="s">
        <v>19</v>
      </c>
      <c r="B51" s="239">
        <v>641</v>
      </c>
      <c r="C51" s="239">
        <v>987</v>
      </c>
      <c r="D51" s="234">
        <f t="shared" si="6"/>
        <v>1628</v>
      </c>
      <c r="E51" s="239">
        <v>853</v>
      </c>
      <c r="F51" s="239">
        <v>1473</v>
      </c>
      <c r="G51" s="235">
        <f t="shared" si="7"/>
        <v>2326</v>
      </c>
      <c r="H51" s="225"/>
      <c r="I51" s="225"/>
      <c r="J51" s="223"/>
      <c r="K51" s="243"/>
      <c r="L51" s="243"/>
      <c r="N51" s="225"/>
    </row>
    <row r="52" spans="1:14" ht="18.75" customHeight="1" x14ac:dyDescent="0.5">
      <c r="A52" s="1" t="s">
        <v>20</v>
      </c>
      <c r="B52" s="239">
        <v>164</v>
      </c>
      <c r="C52" s="239">
        <v>266</v>
      </c>
      <c r="D52" s="234">
        <f t="shared" si="6"/>
        <v>430</v>
      </c>
      <c r="E52" s="239">
        <v>237</v>
      </c>
      <c r="F52" s="239">
        <v>361</v>
      </c>
      <c r="G52" s="235">
        <f t="shared" si="7"/>
        <v>598</v>
      </c>
      <c r="H52" s="225"/>
      <c r="I52" s="225"/>
      <c r="J52" s="223"/>
      <c r="K52" s="243"/>
      <c r="L52" s="243"/>
      <c r="N52" s="225"/>
    </row>
    <row r="53" spans="1:14" ht="18.75" customHeight="1" x14ac:dyDescent="0.5">
      <c r="A53" s="1" t="s">
        <v>21</v>
      </c>
      <c r="B53" s="239">
        <v>45</v>
      </c>
      <c r="C53" s="239">
        <v>66</v>
      </c>
      <c r="D53" s="234">
        <f t="shared" si="6"/>
        <v>111</v>
      </c>
      <c r="E53" s="239">
        <v>57</v>
      </c>
      <c r="F53" s="239">
        <v>69</v>
      </c>
      <c r="G53" s="235">
        <f t="shared" si="7"/>
        <v>126</v>
      </c>
      <c r="H53" s="225"/>
      <c r="I53" s="225"/>
      <c r="J53" s="223"/>
      <c r="K53" s="243"/>
      <c r="L53" s="243"/>
      <c r="N53" s="225"/>
    </row>
    <row r="54" spans="1:14" ht="18.75" customHeight="1" x14ac:dyDescent="0.5">
      <c r="A54" s="1" t="s">
        <v>22</v>
      </c>
      <c r="B54" s="239">
        <f t="shared" ref="B54:G54" si="8">SUM(B32:B53)</f>
        <v>471940</v>
      </c>
      <c r="C54" s="239">
        <f t="shared" si="8"/>
        <v>490270</v>
      </c>
      <c r="D54" s="233">
        <f t="shared" si="8"/>
        <v>962210</v>
      </c>
      <c r="E54" s="239">
        <f t="shared" si="8"/>
        <v>648621</v>
      </c>
      <c r="F54" s="239">
        <f t="shared" si="8"/>
        <v>656479</v>
      </c>
      <c r="G54" s="235">
        <f t="shared" si="8"/>
        <v>1305100</v>
      </c>
      <c r="H54" s="225"/>
      <c r="I54" s="225"/>
    </row>
    <row r="55" spans="1:14" customFormat="1" ht="23.25" customHeight="1" x14ac:dyDescent="0.5">
      <c r="A55" s="169" t="s">
        <v>223</v>
      </c>
      <c r="B55" s="128"/>
      <c r="C55" s="128"/>
      <c r="D55" s="128"/>
      <c r="E55" s="22"/>
      <c r="F55" s="22"/>
      <c r="G55" s="22"/>
      <c r="H55" s="128"/>
      <c r="I55" s="128"/>
      <c r="J55" s="128"/>
    </row>
    <row r="56" spans="1:14" customFormat="1" ht="21.75" x14ac:dyDescent="0.5">
      <c r="A56" s="169" t="s">
        <v>215</v>
      </c>
      <c r="B56" s="135"/>
      <c r="C56" s="135"/>
      <c r="D56" s="135"/>
      <c r="E56" s="133"/>
      <c r="F56" s="133"/>
      <c r="G56" s="133"/>
      <c r="H56" s="133"/>
      <c r="I56" s="133"/>
      <c r="J56" s="133"/>
    </row>
  </sheetData>
  <phoneticPr fontId="8" type="noConversion"/>
  <pageMargins left="0.70866141732283472" right="0.70866141732283472" top="0.62" bottom="0.52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opLeftCell="A13" zoomScaleNormal="100" workbookViewId="0">
      <selection activeCell="D26" sqref="D26"/>
    </sheetView>
  </sheetViews>
  <sheetFormatPr defaultRowHeight="18.75" customHeight="1" x14ac:dyDescent="0.5"/>
  <cols>
    <col min="1" max="10" width="12.125" style="9" customWidth="1"/>
    <col min="11" max="16384" width="9" style="9"/>
  </cols>
  <sheetData>
    <row r="1" spans="1:17" s="49" customFormat="1" ht="22.5" customHeight="1" x14ac:dyDescent="0.5">
      <c r="A1" s="49" t="s">
        <v>249</v>
      </c>
    </row>
    <row r="2" spans="1:17" ht="18.75" customHeight="1" x14ac:dyDescent="0.5">
      <c r="B2" s="42"/>
      <c r="C2" s="43" t="s">
        <v>88</v>
      </c>
      <c r="D2" s="48"/>
      <c r="E2" s="4"/>
      <c r="F2" s="88" t="s">
        <v>80</v>
      </c>
      <c r="G2" s="8"/>
      <c r="H2" s="10"/>
      <c r="I2" s="89" t="s">
        <v>81</v>
      </c>
      <c r="J2" s="14"/>
    </row>
    <row r="3" spans="1:17" ht="18.75" customHeight="1" x14ac:dyDescent="0.5">
      <c r="A3" s="1" t="s">
        <v>0</v>
      </c>
      <c r="B3" s="46" t="s">
        <v>24</v>
      </c>
      <c r="C3" s="46" t="s">
        <v>25</v>
      </c>
      <c r="D3" s="46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17" ht="18.75" customHeight="1" x14ac:dyDescent="0.5">
      <c r="A4" s="1">
        <v>0</v>
      </c>
      <c r="B4" s="231">
        <f t="shared" ref="B4:B26" si="0">E4+H4+B32+E32+H32+B60+E60</f>
        <v>25282</v>
      </c>
      <c r="C4" s="231">
        <f t="shared" ref="C4:C26" si="1">F4+I4+C32+F32+I32+C60+F60</f>
        <v>24050</v>
      </c>
      <c r="D4" s="231">
        <f t="shared" ref="D4:D26" si="2">G4+J4+D32+G32+J32+D60+G60</f>
        <v>49332</v>
      </c>
      <c r="E4" s="239">
        <v>1982</v>
      </c>
      <c r="F4" s="239">
        <v>1955</v>
      </c>
      <c r="G4" s="232">
        <v>3937</v>
      </c>
      <c r="H4" s="239">
        <v>3055</v>
      </c>
      <c r="I4" s="239">
        <v>2896</v>
      </c>
      <c r="J4" s="233">
        <v>5951</v>
      </c>
      <c r="K4" s="225"/>
      <c r="L4" s="225"/>
      <c r="M4" s="223"/>
      <c r="N4" s="243"/>
      <c r="O4" s="243"/>
      <c r="Q4" s="225"/>
    </row>
    <row r="5" spans="1:17" ht="18.75" customHeight="1" x14ac:dyDescent="0.5">
      <c r="A5" s="3" t="s">
        <v>1</v>
      </c>
      <c r="B5" s="231">
        <f t="shared" si="0"/>
        <v>117674</v>
      </c>
      <c r="C5" s="231">
        <f t="shared" si="1"/>
        <v>111371</v>
      </c>
      <c r="D5" s="231">
        <f t="shared" si="2"/>
        <v>229045</v>
      </c>
      <c r="E5" s="239">
        <v>9638</v>
      </c>
      <c r="F5" s="239">
        <v>8964</v>
      </c>
      <c r="G5" s="232">
        <v>18602</v>
      </c>
      <c r="H5" s="239">
        <v>13805</v>
      </c>
      <c r="I5" s="239">
        <v>13022</v>
      </c>
      <c r="J5" s="233">
        <v>26827</v>
      </c>
      <c r="K5" s="225"/>
      <c r="L5" s="225"/>
      <c r="M5" s="223"/>
      <c r="N5" s="243"/>
      <c r="O5" s="243"/>
      <c r="Q5" s="225"/>
    </row>
    <row r="6" spans="1:17" ht="18.75" customHeight="1" x14ac:dyDescent="0.5">
      <c r="A6" s="2" t="s">
        <v>2</v>
      </c>
      <c r="B6" s="231">
        <f t="shared" si="0"/>
        <v>171841</v>
      </c>
      <c r="C6" s="231">
        <f t="shared" si="1"/>
        <v>163291</v>
      </c>
      <c r="D6" s="231">
        <f t="shared" si="2"/>
        <v>335132</v>
      </c>
      <c r="E6" s="239">
        <v>14933</v>
      </c>
      <c r="F6" s="239">
        <v>14091</v>
      </c>
      <c r="G6" s="232">
        <v>29024</v>
      </c>
      <c r="H6" s="239">
        <v>19498</v>
      </c>
      <c r="I6" s="239">
        <v>18363</v>
      </c>
      <c r="J6" s="233">
        <v>37861</v>
      </c>
      <c r="K6" s="225"/>
      <c r="L6" s="225"/>
      <c r="M6" s="223"/>
      <c r="N6" s="243"/>
      <c r="O6" s="243"/>
      <c r="Q6" s="225"/>
    </row>
    <row r="7" spans="1:17" ht="18.75" customHeight="1" x14ac:dyDescent="0.5">
      <c r="A7" s="1" t="s">
        <v>3</v>
      </c>
      <c r="B7" s="231">
        <f t="shared" si="0"/>
        <v>178458</v>
      </c>
      <c r="C7" s="231">
        <f t="shared" si="1"/>
        <v>170649</v>
      </c>
      <c r="D7" s="231">
        <f t="shared" si="2"/>
        <v>349107</v>
      </c>
      <c r="E7" s="239">
        <v>15193</v>
      </c>
      <c r="F7" s="239">
        <v>14419</v>
      </c>
      <c r="G7" s="232">
        <v>29612</v>
      </c>
      <c r="H7" s="239">
        <v>19535</v>
      </c>
      <c r="I7" s="239">
        <v>18783</v>
      </c>
      <c r="J7" s="233">
        <v>38318</v>
      </c>
      <c r="K7" s="225"/>
      <c r="L7" s="225"/>
      <c r="M7" s="223"/>
      <c r="N7" s="243"/>
      <c r="O7" s="243"/>
      <c r="Q7" s="225"/>
    </row>
    <row r="8" spans="1:17" ht="18.75" customHeight="1" x14ac:dyDescent="0.5">
      <c r="A8" s="1" t="s">
        <v>4</v>
      </c>
      <c r="B8" s="231">
        <f t="shared" si="0"/>
        <v>184305</v>
      </c>
      <c r="C8" s="231">
        <f t="shared" si="1"/>
        <v>174650</v>
      </c>
      <c r="D8" s="231">
        <f t="shared" si="2"/>
        <v>358955</v>
      </c>
      <c r="E8" s="239">
        <v>14670</v>
      </c>
      <c r="F8" s="239">
        <v>13921</v>
      </c>
      <c r="G8" s="232">
        <v>28591</v>
      </c>
      <c r="H8" s="239">
        <v>19308</v>
      </c>
      <c r="I8" s="239">
        <v>18180</v>
      </c>
      <c r="J8" s="233">
        <v>37488</v>
      </c>
      <c r="K8" s="225"/>
      <c r="L8" s="225"/>
      <c r="M8" s="223"/>
      <c r="N8" s="243"/>
      <c r="O8" s="243"/>
      <c r="Q8" s="225"/>
    </row>
    <row r="9" spans="1:17" ht="18.75" customHeight="1" x14ac:dyDescent="0.5">
      <c r="A9" s="1" t="s">
        <v>5</v>
      </c>
      <c r="B9" s="231">
        <f t="shared" si="0"/>
        <v>198730</v>
      </c>
      <c r="C9" s="231">
        <f t="shared" si="1"/>
        <v>196895</v>
      </c>
      <c r="D9" s="231">
        <f t="shared" si="2"/>
        <v>395625</v>
      </c>
      <c r="E9" s="239">
        <v>14614</v>
      </c>
      <c r="F9" s="239">
        <v>14907</v>
      </c>
      <c r="G9" s="232">
        <v>29521</v>
      </c>
      <c r="H9" s="239">
        <v>21404</v>
      </c>
      <c r="I9" s="239">
        <v>20681</v>
      </c>
      <c r="J9" s="233">
        <v>42085</v>
      </c>
      <c r="K9" s="225"/>
      <c r="L9" s="225"/>
      <c r="M9" s="223"/>
      <c r="N9" s="243"/>
      <c r="O9" s="243"/>
      <c r="Q9" s="225"/>
    </row>
    <row r="10" spans="1:17" ht="18.75" customHeight="1" x14ac:dyDescent="0.5">
      <c r="A10" s="1" t="s">
        <v>6</v>
      </c>
      <c r="B10" s="231">
        <f t="shared" si="0"/>
        <v>206966</v>
      </c>
      <c r="C10" s="231">
        <f t="shared" si="1"/>
        <v>196841</v>
      </c>
      <c r="D10" s="231">
        <f t="shared" si="2"/>
        <v>403807</v>
      </c>
      <c r="E10" s="239">
        <v>15313</v>
      </c>
      <c r="F10" s="239">
        <v>14706</v>
      </c>
      <c r="G10" s="232">
        <v>30019</v>
      </c>
      <c r="H10" s="239">
        <v>23114</v>
      </c>
      <c r="I10" s="239">
        <v>22102</v>
      </c>
      <c r="J10" s="233">
        <v>45216</v>
      </c>
      <c r="K10" s="225"/>
      <c r="L10" s="225"/>
      <c r="M10" s="223"/>
      <c r="N10" s="243"/>
      <c r="O10" s="243"/>
      <c r="Q10" s="225"/>
    </row>
    <row r="11" spans="1:17" ht="18.75" customHeight="1" x14ac:dyDescent="0.5">
      <c r="A11" s="1" t="s">
        <v>7</v>
      </c>
      <c r="B11" s="231">
        <f t="shared" si="0"/>
        <v>196932</v>
      </c>
      <c r="C11" s="231">
        <f t="shared" si="1"/>
        <v>187420</v>
      </c>
      <c r="D11" s="231">
        <f t="shared" si="2"/>
        <v>384352</v>
      </c>
      <c r="E11" s="239">
        <v>14438</v>
      </c>
      <c r="F11" s="239">
        <v>13870</v>
      </c>
      <c r="G11" s="232">
        <v>28308</v>
      </c>
      <c r="H11" s="239">
        <v>22710</v>
      </c>
      <c r="I11" s="239">
        <v>21473</v>
      </c>
      <c r="J11" s="233">
        <v>44183</v>
      </c>
      <c r="K11" s="225"/>
      <c r="L11" s="225"/>
      <c r="M11" s="223"/>
      <c r="N11" s="243"/>
      <c r="O11" s="243"/>
      <c r="Q11" s="225"/>
    </row>
    <row r="12" spans="1:17" ht="18.75" customHeight="1" x14ac:dyDescent="0.5">
      <c r="A12" s="1" t="s">
        <v>8</v>
      </c>
      <c r="B12" s="231">
        <f t="shared" si="0"/>
        <v>224566</v>
      </c>
      <c r="C12" s="231">
        <f t="shared" si="1"/>
        <v>216779</v>
      </c>
      <c r="D12" s="231">
        <f t="shared" si="2"/>
        <v>441345</v>
      </c>
      <c r="E12" s="239">
        <v>18006</v>
      </c>
      <c r="F12" s="239">
        <v>17488</v>
      </c>
      <c r="G12" s="232">
        <v>35494</v>
      </c>
      <c r="H12" s="239">
        <v>24578</v>
      </c>
      <c r="I12" s="239">
        <v>23491</v>
      </c>
      <c r="J12" s="233">
        <v>48069</v>
      </c>
      <c r="K12" s="225"/>
      <c r="L12" s="225"/>
      <c r="M12" s="223"/>
      <c r="N12" s="243"/>
      <c r="O12" s="243"/>
      <c r="Q12" s="225"/>
    </row>
    <row r="13" spans="1:17" ht="18.75" customHeight="1" x14ac:dyDescent="0.5">
      <c r="A13" s="1" t="s">
        <v>9</v>
      </c>
      <c r="B13" s="231">
        <f t="shared" si="0"/>
        <v>238144</v>
      </c>
      <c r="C13" s="231">
        <f t="shared" si="1"/>
        <v>233515</v>
      </c>
      <c r="D13" s="231">
        <f t="shared" si="2"/>
        <v>471659</v>
      </c>
      <c r="E13" s="239">
        <v>19366</v>
      </c>
      <c r="F13" s="239">
        <v>18711</v>
      </c>
      <c r="G13" s="232">
        <v>38077</v>
      </c>
      <c r="H13" s="239">
        <v>25234</v>
      </c>
      <c r="I13" s="239">
        <v>24837</v>
      </c>
      <c r="J13" s="233">
        <v>50071</v>
      </c>
      <c r="K13" s="225"/>
      <c r="L13" s="225"/>
      <c r="M13" s="223"/>
      <c r="N13" s="243"/>
      <c r="O13" s="243"/>
      <c r="Q13" s="225"/>
    </row>
    <row r="14" spans="1:17" ht="18.75" customHeight="1" x14ac:dyDescent="0.5">
      <c r="A14" s="1" t="s">
        <v>10</v>
      </c>
      <c r="B14" s="231">
        <f t="shared" si="0"/>
        <v>240105</v>
      </c>
      <c r="C14" s="231">
        <f t="shared" si="1"/>
        <v>241968</v>
      </c>
      <c r="D14" s="231">
        <f t="shared" si="2"/>
        <v>482073</v>
      </c>
      <c r="E14" s="239">
        <v>18736</v>
      </c>
      <c r="F14" s="239">
        <v>18420</v>
      </c>
      <c r="G14" s="232">
        <v>37156</v>
      </c>
      <c r="H14" s="239">
        <v>26178</v>
      </c>
      <c r="I14" s="239">
        <v>26267</v>
      </c>
      <c r="J14" s="233">
        <v>52445</v>
      </c>
      <c r="K14" s="225"/>
      <c r="L14" s="225"/>
      <c r="M14" s="223"/>
      <c r="N14" s="243"/>
      <c r="O14" s="243"/>
      <c r="Q14" s="225"/>
    </row>
    <row r="15" spans="1:17" ht="18.75" customHeight="1" x14ac:dyDescent="0.5">
      <c r="A15" s="1" t="s">
        <v>11</v>
      </c>
      <c r="B15" s="231">
        <f t="shared" si="0"/>
        <v>218159</v>
      </c>
      <c r="C15" s="231">
        <f t="shared" si="1"/>
        <v>224576</v>
      </c>
      <c r="D15" s="231">
        <f t="shared" si="2"/>
        <v>442735</v>
      </c>
      <c r="E15" s="239">
        <v>16086</v>
      </c>
      <c r="F15" s="239">
        <v>15993</v>
      </c>
      <c r="G15" s="232">
        <v>32079</v>
      </c>
      <c r="H15" s="239">
        <v>26389</v>
      </c>
      <c r="I15" s="239">
        <v>26706</v>
      </c>
      <c r="J15" s="233">
        <v>53095</v>
      </c>
      <c r="K15" s="225"/>
      <c r="L15" s="225"/>
      <c r="M15" s="223"/>
      <c r="N15" s="243"/>
      <c r="O15" s="243"/>
      <c r="Q15" s="225"/>
    </row>
    <row r="16" spans="1:17" ht="18.75" customHeight="1" x14ac:dyDescent="0.5">
      <c r="A16" s="1" t="s">
        <v>12</v>
      </c>
      <c r="B16" s="231">
        <f t="shared" si="0"/>
        <v>175211</v>
      </c>
      <c r="C16" s="231">
        <f t="shared" si="1"/>
        <v>183606</v>
      </c>
      <c r="D16" s="231">
        <f t="shared" si="2"/>
        <v>358817</v>
      </c>
      <c r="E16" s="239">
        <v>12382</v>
      </c>
      <c r="F16" s="239">
        <v>12739</v>
      </c>
      <c r="G16" s="232">
        <v>25121</v>
      </c>
      <c r="H16" s="239">
        <v>22566</v>
      </c>
      <c r="I16" s="239">
        <v>22901</v>
      </c>
      <c r="J16" s="233">
        <v>45467</v>
      </c>
      <c r="K16" s="225"/>
      <c r="L16" s="225"/>
      <c r="M16" s="223"/>
      <c r="N16" s="243"/>
      <c r="O16" s="243"/>
      <c r="Q16" s="225"/>
    </row>
    <row r="17" spans="1:17" ht="18.75" customHeight="1" x14ac:dyDescent="0.5">
      <c r="A17" s="1" t="s">
        <v>13</v>
      </c>
      <c r="B17" s="231">
        <f t="shared" si="0"/>
        <v>134967</v>
      </c>
      <c r="C17" s="231">
        <f t="shared" si="1"/>
        <v>148026</v>
      </c>
      <c r="D17" s="231">
        <f t="shared" si="2"/>
        <v>282993</v>
      </c>
      <c r="E17" s="239">
        <v>9481</v>
      </c>
      <c r="F17" s="239">
        <v>9937</v>
      </c>
      <c r="G17" s="232">
        <v>19418</v>
      </c>
      <c r="H17" s="239">
        <v>18276</v>
      </c>
      <c r="I17" s="239">
        <v>18893</v>
      </c>
      <c r="J17" s="233">
        <v>37169</v>
      </c>
      <c r="K17" s="225"/>
      <c r="L17" s="225"/>
      <c r="M17" s="223"/>
      <c r="N17" s="243"/>
      <c r="O17" s="243"/>
      <c r="Q17" s="225"/>
    </row>
    <row r="18" spans="1:17" ht="18.75" customHeight="1" x14ac:dyDescent="0.5">
      <c r="A18" s="1" t="s">
        <v>14</v>
      </c>
      <c r="B18" s="231">
        <f t="shared" si="0"/>
        <v>98766</v>
      </c>
      <c r="C18" s="231">
        <f t="shared" si="1"/>
        <v>113018</v>
      </c>
      <c r="D18" s="231">
        <f t="shared" si="2"/>
        <v>211784</v>
      </c>
      <c r="E18" s="239">
        <v>6997</v>
      </c>
      <c r="F18" s="239">
        <v>7585</v>
      </c>
      <c r="G18" s="232">
        <v>14582</v>
      </c>
      <c r="H18" s="239">
        <v>13423</v>
      </c>
      <c r="I18" s="239">
        <v>13871</v>
      </c>
      <c r="J18" s="233">
        <v>27294</v>
      </c>
      <c r="K18" s="225"/>
      <c r="L18" s="225"/>
      <c r="M18" s="223"/>
      <c r="N18" s="243"/>
      <c r="O18" s="243"/>
      <c r="Q18" s="225"/>
    </row>
    <row r="19" spans="1:17" ht="18.75" customHeight="1" x14ac:dyDescent="0.5">
      <c r="A19" s="1" t="s">
        <v>15</v>
      </c>
      <c r="B19" s="231">
        <f t="shared" si="0"/>
        <v>67969</v>
      </c>
      <c r="C19" s="231">
        <f t="shared" si="1"/>
        <v>80266</v>
      </c>
      <c r="D19" s="231">
        <f t="shared" si="2"/>
        <v>148235</v>
      </c>
      <c r="E19" s="239">
        <v>4837</v>
      </c>
      <c r="F19" s="239">
        <v>5298</v>
      </c>
      <c r="G19" s="232">
        <v>10135</v>
      </c>
      <c r="H19" s="239">
        <v>9399</v>
      </c>
      <c r="I19" s="239">
        <v>9975</v>
      </c>
      <c r="J19" s="233">
        <v>19374</v>
      </c>
      <c r="K19" s="225"/>
      <c r="L19" s="225"/>
      <c r="M19" s="223"/>
      <c r="N19" s="243"/>
      <c r="O19" s="243"/>
      <c r="Q19" s="225"/>
    </row>
    <row r="20" spans="1:17" ht="18.75" customHeight="1" x14ac:dyDescent="0.5">
      <c r="A20" s="1" t="s">
        <v>16</v>
      </c>
      <c r="B20" s="231">
        <f t="shared" si="0"/>
        <v>41106</v>
      </c>
      <c r="C20" s="231">
        <f t="shared" si="1"/>
        <v>51893</v>
      </c>
      <c r="D20" s="231">
        <f t="shared" si="2"/>
        <v>92999</v>
      </c>
      <c r="E20" s="239">
        <v>2853</v>
      </c>
      <c r="F20" s="239">
        <v>3588</v>
      </c>
      <c r="G20" s="232">
        <v>6441</v>
      </c>
      <c r="H20" s="239">
        <v>6095</v>
      </c>
      <c r="I20" s="239">
        <v>6742</v>
      </c>
      <c r="J20" s="233">
        <v>12837</v>
      </c>
      <c r="K20" s="225"/>
      <c r="L20" s="225"/>
      <c r="M20" s="223"/>
      <c r="N20" s="243"/>
      <c r="O20" s="243"/>
      <c r="Q20" s="225"/>
    </row>
    <row r="21" spans="1:17" ht="18.75" customHeight="1" x14ac:dyDescent="0.5">
      <c r="A21" s="1" t="s">
        <v>17</v>
      </c>
      <c r="B21" s="231">
        <f t="shared" si="0"/>
        <v>23801</v>
      </c>
      <c r="C21" s="231">
        <f t="shared" si="1"/>
        <v>32850</v>
      </c>
      <c r="D21" s="231">
        <f t="shared" si="2"/>
        <v>56651</v>
      </c>
      <c r="E21" s="239">
        <v>1664</v>
      </c>
      <c r="F21" s="239">
        <v>2309</v>
      </c>
      <c r="G21" s="232">
        <v>3973</v>
      </c>
      <c r="H21" s="239">
        <v>3727</v>
      </c>
      <c r="I21" s="239">
        <v>4395</v>
      </c>
      <c r="J21" s="233">
        <v>8122</v>
      </c>
      <c r="K21" s="225"/>
      <c r="L21" s="225"/>
      <c r="M21" s="223"/>
      <c r="N21" s="243"/>
      <c r="O21" s="243"/>
      <c r="Q21" s="225"/>
    </row>
    <row r="22" spans="1:17" ht="18.75" customHeight="1" x14ac:dyDescent="0.5">
      <c r="A22" s="1" t="s">
        <v>18</v>
      </c>
      <c r="B22" s="231">
        <f t="shared" si="0"/>
        <v>11951</v>
      </c>
      <c r="C22" s="231">
        <f t="shared" si="1"/>
        <v>17305</v>
      </c>
      <c r="D22" s="231">
        <f t="shared" si="2"/>
        <v>29256</v>
      </c>
      <c r="E22" s="239">
        <v>845</v>
      </c>
      <c r="F22" s="239">
        <v>1247</v>
      </c>
      <c r="G22" s="232">
        <v>2092</v>
      </c>
      <c r="H22" s="239">
        <v>1906</v>
      </c>
      <c r="I22" s="239">
        <v>2577</v>
      </c>
      <c r="J22" s="233">
        <v>4483</v>
      </c>
      <c r="K22" s="225"/>
      <c r="L22" s="225"/>
      <c r="M22" s="223"/>
      <c r="N22" s="243"/>
      <c r="O22" s="243"/>
      <c r="Q22" s="225"/>
    </row>
    <row r="23" spans="1:17" ht="18.75" customHeight="1" x14ac:dyDescent="0.5">
      <c r="A23" s="1" t="s">
        <v>19</v>
      </c>
      <c r="B23" s="231">
        <f t="shared" si="0"/>
        <v>4861</v>
      </c>
      <c r="C23" s="231">
        <f t="shared" si="1"/>
        <v>6387</v>
      </c>
      <c r="D23" s="231">
        <f t="shared" si="2"/>
        <v>11248</v>
      </c>
      <c r="E23" s="239">
        <v>338</v>
      </c>
      <c r="F23" s="239">
        <v>467</v>
      </c>
      <c r="G23" s="232">
        <v>805</v>
      </c>
      <c r="H23" s="239">
        <v>800</v>
      </c>
      <c r="I23" s="239">
        <v>1037</v>
      </c>
      <c r="J23" s="233">
        <v>1837</v>
      </c>
      <c r="K23" s="225"/>
      <c r="L23" s="225"/>
      <c r="M23" s="223"/>
      <c r="N23" s="243"/>
      <c r="O23" s="243"/>
      <c r="Q23" s="225"/>
    </row>
    <row r="24" spans="1:17" ht="18.75" customHeight="1" x14ac:dyDescent="0.5">
      <c r="A24" s="1" t="s">
        <v>20</v>
      </c>
      <c r="B24" s="231">
        <f t="shared" si="0"/>
        <v>1789</v>
      </c>
      <c r="C24" s="231">
        <f t="shared" si="1"/>
        <v>2066</v>
      </c>
      <c r="D24" s="231">
        <f t="shared" si="2"/>
        <v>3855</v>
      </c>
      <c r="E24" s="239">
        <v>116</v>
      </c>
      <c r="F24" s="239">
        <v>136</v>
      </c>
      <c r="G24" s="232">
        <v>252</v>
      </c>
      <c r="H24" s="239">
        <v>239</v>
      </c>
      <c r="I24" s="239">
        <v>308</v>
      </c>
      <c r="J24" s="233">
        <v>547</v>
      </c>
      <c r="K24" s="225"/>
      <c r="L24" s="225"/>
      <c r="M24" s="223"/>
      <c r="N24" s="243"/>
      <c r="O24" s="243"/>
      <c r="Q24" s="225"/>
    </row>
    <row r="25" spans="1:17" ht="18.75" customHeight="1" x14ac:dyDescent="0.5">
      <c r="A25" s="1" t="s">
        <v>21</v>
      </c>
      <c r="B25" s="231">
        <f t="shared" si="0"/>
        <v>589</v>
      </c>
      <c r="C25" s="231">
        <f t="shared" si="1"/>
        <v>636</v>
      </c>
      <c r="D25" s="231">
        <f t="shared" si="2"/>
        <v>1225</v>
      </c>
      <c r="E25" s="239">
        <v>40</v>
      </c>
      <c r="F25" s="239">
        <v>47</v>
      </c>
      <c r="G25" s="232">
        <v>87</v>
      </c>
      <c r="H25" s="239">
        <v>67</v>
      </c>
      <c r="I25" s="239">
        <v>73</v>
      </c>
      <c r="J25" s="233">
        <v>140</v>
      </c>
      <c r="K25" s="225"/>
      <c r="L25" s="225"/>
      <c r="M25" s="223"/>
      <c r="N25" s="243"/>
      <c r="O25" s="243"/>
      <c r="Q25" s="225"/>
    </row>
    <row r="26" spans="1:17" ht="18.75" customHeight="1" x14ac:dyDescent="0.5">
      <c r="A26" s="1" t="s">
        <v>22</v>
      </c>
      <c r="B26" s="237">
        <f t="shared" si="0"/>
        <v>2762172</v>
      </c>
      <c r="C26" s="237">
        <f t="shared" si="1"/>
        <v>2778058</v>
      </c>
      <c r="D26" s="237">
        <f t="shared" si="2"/>
        <v>5540230</v>
      </c>
      <c r="E26" s="239">
        <v>212528</v>
      </c>
      <c r="F26" s="239">
        <v>210798</v>
      </c>
      <c r="G26" s="232">
        <v>423326</v>
      </c>
      <c r="H26" s="239">
        <v>321306</v>
      </c>
      <c r="I26" s="239">
        <v>317573</v>
      </c>
      <c r="J26" s="233">
        <v>638879</v>
      </c>
      <c r="K26" s="225"/>
      <c r="L26" s="225"/>
    </row>
    <row r="27" spans="1:17" customFormat="1" ht="23.25" customHeight="1" x14ac:dyDescent="0.5">
      <c r="A27" s="169" t="s">
        <v>223</v>
      </c>
      <c r="B27" s="128"/>
      <c r="C27" s="128"/>
      <c r="D27" s="128"/>
      <c r="E27" s="22"/>
      <c r="F27" s="22"/>
      <c r="G27" s="22"/>
      <c r="H27" s="128"/>
      <c r="I27" s="128"/>
      <c r="J27" s="128"/>
    </row>
    <row r="28" spans="1:17" customFormat="1" ht="21.75" x14ac:dyDescent="0.5">
      <c r="A28" s="169" t="s">
        <v>219</v>
      </c>
      <c r="B28" s="135"/>
      <c r="C28" s="135"/>
      <c r="D28" s="135"/>
      <c r="E28" s="133"/>
      <c r="F28" s="133"/>
      <c r="G28" s="133"/>
      <c r="H28" s="133"/>
      <c r="I28" s="133"/>
      <c r="J28" s="133"/>
    </row>
    <row r="29" spans="1:17" s="49" customFormat="1" ht="22.5" customHeight="1" x14ac:dyDescent="0.5">
      <c r="A29" s="49" t="s">
        <v>250</v>
      </c>
    </row>
    <row r="30" spans="1:17" ht="18.75" customHeight="1" x14ac:dyDescent="0.5">
      <c r="B30" s="15"/>
      <c r="C30" s="90" t="s">
        <v>82</v>
      </c>
      <c r="D30" s="18"/>
      <c r="E30" s="19"/>
      <c r="F30" s="91" t="s">
        <v>83</v>
      </c>
      <c r="G30" s="21"/>
      <c r="H30" s="25"/>
      <c r="I30" s="92" t="s">
        <v>84</v>
      </c>
      <c r="J30" s="170"/>
    </row>
    <row r="31" spans="1:17" ht="18.75" customHeight="1" x14ac:dyDescent="0.5">
      <c r="A31" s="1" t="s">
        <v>0</v>
      </c>
      <c r="B31" s="17" t="s">
        <v>24</v>
      </c>
      <c r="C31" s="17" t="s">
        <v>25</v>
      </c>
      <c r="D31" s="17" t="s">
        <v>26</v>
      </c>
      <c r="E31" s="23" t="s">
        <v>24</v>
      </c>
      <c r="F31" s="23" t="s">
        <v>25</v>
      </c>
      <c r="G31" s="23" t="s">
        <v>26</v>
      </c>
      <c r="H31" s="27" t="s">
        <v>24</v>
      </c>
      <c r="I31" s="27" t="s">
        <v>25</v>
      </c>
      <c r="J31" s="27" t="s">
        <v>26</v>
      </c>
    </row>
    <row r="32" spans="1:17" ht="18.75" customHeight="1" x14ac:dyDescent="0.5">
      <c r="A32" s="1">
        <v>0</v>
      </c>
      <c r="B32" s="239">
        <v>2238</v>
      </c>
      <c r="C32" s="239">
        <v>2155</v>
      </c>
      <c r="D32" s="234">
        <v>4393</v>
      </c>
      <c r="E32" s="239">
        <v>2370</v>
      </c>
      <c r="F32" s="239">
        <v>2223</v>
      </c>
      <c r="G32" s="235">
        <v>4593</v>
      </c>
      <c r="H32" s="239">
        <v>6924</v>
      </c>
      <c r="I32" s="239">
        <v>6616</v>
      </c>
      <c r="J32" s="236">
        <v>13540</v>
      </c>
      <c r="K32" s="225"/>
      <c r="L32" s="225"/>
      <c r="M32" s="223"/>
      <c r="N32" s="243"/>
      <c r="O32" s="243"/>
      <c r="Q32" s="225"/>
    </row>
    <row r="33" spans="1:17" ht="18.75" customHeight="1" x14ac:dyDescent="0.5">
      <c r="A33" s="3" t="s">
        <v>1</v>
      </c>
      <c r="B33" s="239">
        <v>10568</v>
      </c>
      <c r="C33" s="239">
        <v>10020</v>
      </c>
      <c r="D33" s="234">
        <v>20588</v>
      </c>
      <c r="E33" s="239">
        <v>10785</v>
      </c>
      <c r="F33" s="239">
        <v>10341</v>
      </c>
      <c r="G33" s="235">
        <v>21126</v>
      </c>
      <c r="H33" s="239">
        <v>32690</v>
      </c>
      <c r="I33" s="239">
        <v>30994</v>
      </c>
      <c r="J33" s="236">
        <v>63684</v>
      </c>
      <c r="K33" s="225"/>
      <c r="L33" s="225"/>
      <c r="M33" s="223"/>
      <c r="N33" s="243"/>
      <c r="O33" s="243"/>
      <c r="Q33" s="225"/>
    </row>
    <row r="34" spans="1:17" ht="18.75" customHeight="1" x14ac:dyDescent="0.5">
      <c r="A34" s="2" t="s">
        <v>2</v>
      </c>
      <c r="B34" s="239">
        <v>15475</v>
      </c>
      <c r="C34" s="239">
        <v>14583</v>
      </c>
      <c r="D34" s="234">
        <v>30058</v>
      </c>
      <c r="E34" s="239">
        <v>15780</v>
      </c>
      <c r="F34" s="239">
        <v>14732</v>
      </c>
      <c r="G34" s="235">
        <v>30512</v>
      </c>
      <c r="H34" s="239">
        <v>47386</v>
      </c>
      <c r="I34" s="239">
        <v>45532</v>
      </c>
      <c r="J34" s="236">
        <v>92918</v>
      </c>
      <c r="K34" s="225"/>
      <c r="L34" s="225"/>
      <c r="M34" s="223"/>
      <c r="N34" s="243"/>
      <c r="O34" s="243"/>
      <c r="Q34" s="225"/>
    </row>
    <row r="35" spans="1:17" ht="18.75" customHeight="1" x14ac:dyDescent="0.5">
      <c r="A35" s="1" t="s">
        <v>3</v>
      </c>
      <c r="B35" s="239">
        <v>16082</v>
      </c>
      <c r="C35" s="239">
        <v>15284</v>
      </c>
      <c r="D35" s="234">
        <v>31366</v>
      </c>
      <c r="E35" s="239">
        <v>16329</v>
      </c>
      <c r="F35" s="239">
        <v>15476</v>
      </c>
      <c r="G35" s="235">
        <v>31805</v>
      </c>
      <c r="H35" s="239">
        <v>48991</v>
      </c>
      <c r="I35" s="239">
        <v>46980</v>
      </c>
      <c r="J35" s="236">
        <v>95971</v>
      </c>
      <c r="K35" s="225"/>
      <c r="L35" s="225"/>
      <c r="M35" s="223"/>
      <c r="N35" s="243"/>
      <c r="O35" s="243"/>
      <c r="Q35" s="225"/>
    </row>
    <row r="36" spans="1:17" ht="18.75" customHeight="1" x14ac:dyDescent="0.5">
      <c r="A36" s="1" t="s">
        <v>4</v>
      </c>
      <c r="B36" s="239">
        <v>17083</v>
      </c>
      <c r="C36" s="239">
        <v>16225</v>
      </c>
      <c r="D36" s="234">
        <v>33308</v>
      </c>
      <c r="E36" s="239">
        <v>16845</v>
      </c>
      <c r="F36" s="239">
        <v>15795</v>
      </c>
      <c r="G36" s="235">
        <v>32640</v>
      </c>
      <c r="H36" s="239">
        <v>52036</v>
      </c>
      <c r="I36" s="239">
        <v>49206</v>
      </c>
      <c r="J36" s="236">
        <v>101242</v>
      </c>
      <c r="K36" s="225"/>
      <c r="L36" s="225"/>
      <c r="M36" s="223"/>
      <c r="N36" s="243"/>
      <c r="O36" s="243"/>
      <c r="Q36" s="225"/>
    </row>
    <row r="37" spans="1:17" ht="18.75" customHeight="1" x14ac:dyDescent="0.5">
      <c r="A37" s="1" t="s">
        <v>5</v>
      </c>
      <c r="B37" s="239">
        <v>18802</v>
      </c>
      <c r="C37" s="239">
        <v>18955</v>
      </c>
      <c r="D37" s="234">
        <v>37757</v>
      </c>
      <c r="E37" s="239">
        <v>18186</v>
      </c>
      <c r="F37" s="239">
        <v>18304</v>
      </c>
      <c r="G37" s="235">
        <v>36490</v>
      </c>
      <c r="H37" s="239">
        <v>57945</v>
      </c>
      <c r="I37" s="239">
        <v>56222</v>
      </c>
      <c r="J37" s="236">
        <v>114167</v>
      </c>
      <c r="K37" s="225"/>
      <c r="L37" s="225"/>
      <c r="M37" s="223"/>
      <c r="N37" s="243"/>
      <c r="O37" s="243"/>
      <c r="Q37" s="225"/>
    </row>
    <row r="38" spans="1:17" ht="18.75" customHeight="1" x14ac:dyDescent="0.5">
      <c r="A38" s="1" t="s">
        <v>6</v>
      </c>
      <c r="B38" s="239">
        <v>19019</v>
      </c>
      <c r="C38" s="239">
        <v>18172</v>
      </c>
      <c r="D38" s="234">
        <v>37191</v>
      </c>
      <c r="E38" s="239">
        <v>19761</v>
      </c>
      <c r="F38" s="239">
        <v>18418</v>
      </c>
      <c r="G38" s="235">
        <v>38179</v>
      </c>
      <c r="H38" s="239">
        <v>60825</v>
      </c>
      <c r="I38" s="239">
        <v>57412</v>
      </c>
      <c r="J38" s="236">
        <v>118237</v>
      </c>
      <c r="K38" s="225"/>
      <c r="L38" s="225"/>
      <c r="M38" s="223"/>
      <c r="N38" s="243"/>
      <c r="O38" s="243"/>
      <c r="Q38" s="225"/>
    </row>
    <row r="39" spans="1:17" ht="18.75" customHeight="1" x14ac:dyDescent="0.5">
      <c r="A39" s="1" t="s">
        <v>7</v>
      </c>
      <c r="B39" s="239">
        <v>17439</v>
      </c>
      <c r="C39" s="239">
        <v>16484</v>
      </c>
      <c r="D39" s="234">
        <v>33923</v>
      </c>
      <c r="E39" s="239">
        <v>18563</v>
      </c>
      <c r="F39" s="239">
        <v>17721</v>
      </c>
      <c r="G39" s="235">
        <v>36284</v>
      </c>
      <c r="H39" s="239">
        <v>57238</v>
      </c>
      <c r="I39" s="239">
        <v>54815</v>
      </c>
      <c r="J39" s="236">
        <v>112053</v>
      </c>
      <c r="K39" s="225"/>
      <c r="L39" s="225"/>
      <c r="M39" s="223"/>
      <c r="N39" s="243"/>
      <c r="O39" s="243"/>
      <c r="Q39" s="225"/>
    </row>
    <row r="40" spans="1:17" ht="18.75" customHeight="1" x14ac:dyDescent="0.5">
      <c r="A40" s="1" t="s">
        <v>8</v>
      </c>
      <c r="B40" s="239">
        <v>20156</v>
      </c>
      <c r="C40" s="239">
        <v>19527</v>
      </c>
      <c r="D40" s="234">
        <v>39683</v>
      </c>
      <c r="E40" s="239">
        <v>20451</v>
      </c>
      <c r="F40" s="239">
        <v>20000</v>
      </c>
      <c r="G40" s="235">
        <v>40451</v>
      </c>
      <c r="H40" s="239">
        <v>62159</v>
      </c>
      <c r="I40" s="239">
        <v>60863</v>
      </c>
      <c r="J40" s="236">
        <v>123022</v>
      </c>
      <c r="K40" s="225"/>
      <c r="L40" s="225"/>
      <c r="M40" s="223"/>
      <c r="N40" s="243"/>
      <c r="O40" s="243"/>
      <c r="Q40" s="225"/>
    </row>
    <row r="41" spans="1:17" ht="18.75" customHeight="1" x14ac:dyDescent="0.5">
      <c r="A41" s="1" t="s">
        <v>9</v>
      </c>
      <c r="B41" s="239">
        <v>22084</v>
      </c>
      <c r="C41" s="239">
        <v>21740</v>
      </c>
      <c r="D41" s="234">
        <v>43824</v>
      </c>
      <c r="E41" s="239">
        <v>22107</v>
      </c>
      <c r="F41" s="239">
        <v>21642</v>
      </c>
      <c r="G41" s="235">
        <v>43749</v>
      </c>
      <c r="H41" s="239">
        <v>67353</v>
      </c>
      <c r="I41" s="239">
        <v>67576</v>
      </c>
      <c r="J41" s="236">
        <v>134929</v>
      </c>
      <c r="K41" s="225"/>
      <c r="L41" s="225"/>
      <c r="M41" s="223"/>
      <c r="N41" s="243"/>
      <c r="O41" s="243"/>
      <c r="Q41" s="225"/>
    </row>
    <row r="42" spans="1:17" ht="18.75" customHeight="1" x14ac:dyDescent="0.5">
      <c r="A42" s="1" t="s">
        <v>10</v>
      </c>
      <c r="B42" s="239">
        <v>22794</v>
      </c>
      <c r="C42" s="239">
        <v>23074</v>
      </c>
      <c r="D42" s="234">
        <v>45868</v>
      </c>
      <c r="E42" s="239">
        <v>22058</v>
      </c>
      <c r="F42" s="239">
        <v>22426</v>
      </c>
      <c r="G42" s="235">
        <v>44484</v>
      </c>
      <c r="H42" s="239">
        <v>67847</v>
      </c>
      <c r="I42" s="239">
        <v>69984</v>
      </c>
      <c r="J42" s="236">
        <v>137831</v>
      </c>
      <c r="K42" s="225"/>
      <c r="L42" s="225"/>
      <c r="M42" s="223"/>
      <c r="N42" s="243"/>
      <c r="O42" s="243"/>
      <c r="Q42" s="225"/>
    </row>
    <row r="43" spans="1:17" ht="18.75" customHeight="1" x14ac:dyDescent="0.5">
      <c r="A43" s="1" t="s">
        <v>11</v>
      </c>
      <c r="B43" s="239">
        <v>20914</v>
      </c>
      <c r="C43" s="239">
        <v>21449</v>
      </c>
      <c r="D43" s="234">
        <v>42363</v>
      </c>
      <c r="E43" s="239">
        <v>20610</v>
      </c>
      <c r="F43" s="239">
        <v>20801</v>
      </c>
      <c r="G43" s="235">
        <v>41411</v>
      </c>
      <c r="H43" s="239">
        <v>62304</v>
      </c>
      <c r="I43" s="239">
        <v>66029</v>
      </c>
      <c r="J43" s="236">
        <v>128333</v>
      </c>
      <c r="K43" s="225"/>
      <c r="L43" s="225"/>
      <c r="M43" s="223"/>
      <c r="N43" s="243"/>
      <c r="O43" s="243"/>
      <c r="Q43" s="225"/>
    </row>
    <row r="44" spans="1:17" ht="18.75" customHeight="1" x14ac:dyDescent="0.5">
      <c r="A44" s="1" t="s">
        <v>12</v>
      </c>
      <c r="B44" s="239">
        <v>17262</v>
      </c>
      <c r="C44" s="239">
        <v>18073</v>
      </c>
      <c r="D44" s="234">
        <v>35335</v>
      </c>
      <c r="E44" s="239">
        <v>16164</v>
      </c>
      <c r="F44" s="239">
        <v>16783</v>
      </c>
      <c r="G44" s="235">
        <v>32947</v>
      </c>
      <c r="H44" s="239">
        <v>49777</v>
      </c>
      <c r="I44" s="239">
        <v>52824</v>
      </c>
      <c r="J44" s="236">
        <v>102601</v>
      </c>
      <c r="K44" s="225"/>
      <c r="L44" s="225"/>
      <c r="M44" s="223"/>
      <c r="N44" s="243"/>
      <c r="O44" s="243"/>
      <c r="Q44" s="225"/>
    </row>
    <row r="45" spans="1:17" ht="18.75" customHeight="1" x14ac:dyDescent="0.5">
      <c r="A45" s="1" t="s">
        <v>13</v>
      </c>
      <c r="B45" s="239">
        <v>13053</v>
      </c>
      <c r="C45" s="239">
        <v>14162</v>
      </c>
      <c r="D45" s="234">
        <v>27215</v>
      </c>
      <c r="E45" s="239">
        <v>12836</v>
      </c>
      <c r="F45" s="239">
        <v>13713</v>
      </c>
      <c r="G45" s="235">
        <v>26549</v>
      </c>
      <c r="H45" s="239">
        <v>38322</v>
      </c>
      <c r="I45" s="239">
        <v>43072</v>
      </c>
      <c r="J45" s="236">
        <v>81394</v>
      </c>
      <c r="K45" s="225"/>
      <c r="L45" s="225"/>
      <c r="M45" s="223"/>
      <c r="N45" s="243"/>
      <c r="O45" s="243"/>
      <c r="Q45" s="225"/>
    </row>
    <row r="46" spans="1:17" ht="18.75" customHeight="1" x14ac:dyDescent="0.5">
      <c r="A46" s="1" t="s">
        <v>14</v>
      </c>
      <c r="B46" s="239">
        <v>9096</v>
      </c>
      <c r="C46" s="239">
        <v>10733</v>
      </c>
      <c r="D46" s="234">
        <v>19829</v>
      </c>
      <c r="E46" s="239">
        <v>9652</v>
      </c>
      <c r="F46" s="239">
        <v>10715</v>
      </c>
      <c r="G46" s="235">
        <v>20367</v>
      </c>
      <c r="H46" s="239">
        <v>28178</v>
      </c>
      <c r="I46" s="239">
        <v>32873</v>
      </c>
      <c r="J46" s="236">
        <v>61051</v>
      </c>
      <c r="K46" s="225"/>
      <c r="L46" s="225"/>
      <c r="M46" s="223"/>
      <c r="N46" s="243"/>
      <c r="O46" s="243"/>
      <c r="Q46" s="225"/>
    </row>
    <row r="47" spans="1:17" ht="18.75" customHeight="1" x14ac:dyDescent="0.5">
      <c r="A47" s="1" t="s">
        <v>15</v>
      </c>
      <c r="B47" s="239">
        <v>6428</v>
      </c>
      <c r="C47" s="239">
        <v>7600</v>
      </c>
      <c r="D47" s="234">
        <v>14028</v>
      </c>
      <c r="E47" s="239">
        <v>6294</v>
      </c>
      <c r="F47" s="239">
        <v>7477</v>
      </c>
      <c r="G47" s="235">
        <v>13771</v>
      </c>
      <c r="H47" s="239">
        <v>19683</v>
      </c>
      <c r="I47" s="239">
        <v>23587</v>
      </c>
      <c r="J47" s="236">
        <v>43270</v>
      </c>
      <c r="K47" s="225"/>
      <c r="L47" s="225"/>
      <c r="M47" s="223"/>
      <c r="N47" s="243"/>
      <c r="O47" s="243"/>
      <c r="Q47" s="225"/>
    </row>
    <row r="48" spans="1:17" ht="18.75" customHeight="1" x14ac:dyDescent="0.5">
      <c r="A48" s="1" t="s">
        <v>16</v>
      </c>
      <c r="B48" s="239">
        <v>4037</v>
      </c>
      <c r="C48" s="239">
        <v>5191</v>
      </c>
      <c r="D48" s="234">
        <v>9228</v>
      </c>
      <c r="E48" s="239">
        <v>3537</v>
      </c>
      <c r="F48" s="239">
        <v>4510</v>
      </c>
      <c r="G48" s="235">
        <v>8047</v>
      </c>
      <c r="H48" s="239">
        <v>11569</v>
      </c>
      <c r="I48" s="239">
        <v>14958</v>
      </c>
      <c r="J48" s="236">
        <v>26527</v>
      </c>
      <c r="K48" s="225"/>
      <c r="L48" s="225"/>
      <c r="M48" s="223"/>
      <c r="N48" s="243"/>
      <c r="O48" s="243"/>
      <c r="Q48" s="225"/>
    </row>
    <row r="49" spans="1:17" ht="18.75" customHeight="1" x14ac:dyDescent="0.5">
      <c r="A49" s="1" t="s">
        <v>17</v>
      </c>
      <c r="B49" s="239">
        <v>2662</v>
      </c>
      <c r="C49" s="239">
        <v>3463</v>
      </c>
      <c r="D49" s="234">
        <v>6125</v>
      </c>
      <c r="E49" s="239">
        <v>1925</v>
      </c>
      <c r="F49" s="239">
        <v>2848</v>
      </c>
      <c r="G49" s="235">
        <v>4773</v>
      </c>
      <c r="H49" s="239">
        <v>6720</v>
      </c>
      <c r="I49" s="239">
        <v>9233</v>
      </c>
      <c r="J49" s="236">
        <v>15953</v>
      </c>
      <c r="K49" s="225"/>
      <c r="L49" s="225"/>
      <c r="M49" s="223"/>
      <c r="N49" s="243"/>
      <c r="O49" s="243"/>
      <c r="Q49" s="225"/>
    </row>
    <row r="50" spans="1:17" ht="18.75" customHeight="1" x14ac:dyDescent="0.5">
      <c r="A50" s="1" t="s">
        <v>18</v>
      </c>
      <c r="B50" s="239">
        <v>1431</v>
      </c>
      <c r="C50" s="239">
        <v>1882</v>
      </c>
      <c r="D50" s="234">
        <v>3313</v>
      </c>
      <c r="E50" s="239">
        <v>914</v>
      </c>
      <c r="F50" s="239">
        <v>1506</v>
      </c>
      <c r="G50" s="235">
        <v>2420</v>
      </c>
      <c r="H50" s="239">
        <v>3348</v>
      </c>
      <c r="I50" s="239">
        <v>4640</v>
      </c>
      <c r="J50" s="236">
        <v>7988</v>
      </c>
      <c r="K50" s="225"/>
      <c r="L50" s="225"/>
      <c r="M50" s="223"/>
      <c r="N50" s="243"/>
      <c r="O50" s="243"/>
      <c r="Q50" s="225"/>
    </row>
    <row r="51" spans="1:17" ht="18.75" customHeight="1" x14ac:dyDescent="0.5">
      <c r="A51" s="1" t="s">
        <v>19</v>
      </c>
      <c r="B51" s="239">
        <v>597</v>
      </c>
      <c r="C51" s="239">
        <v>707</v>
      </c>
      <c r="D51" s="234">
        <v>1304</v>
      </c>
      <c r="E51" s="239">
        <v>350</v>
      </c>
      <c r="F51" s="239">
        <v>551</v>
      </c>
      <c r="G51" s="235">
        <v>901</v>
      </c>
      <c r="H51" s="239">
        <v>1445</v>
      </c>
      <c r="I51" s="239">
        <v>1716</v>
      </c>
      <c r="J51" s="236">
        <v>3161</v>
      </c>
      <c r="K51" s="225"/>
      <c r="L51" s="225"/>
      <c r="M51" s="223"/>
      <c r="N51" s="243"/>
      <c r="O51" s="243"/>
      <c r="Q51" s="225"/>
    </row>
    <row r="52" spans="1:17" ht="18.75" customHeight="1" x14ac:dyDescent="0.5">
      <c r="A52" s="1" t="s">
        <v>20</v>
      </c>
      <c r="B52" s="239">
        <v>281</v>
      </c>
      <c r="C52" s="239">
        <v>287</v>
      </c>
      <c r="D52" s="234">
        <v>568</v>
      </c>
      <c r="E52" s="239">
        <v>127</v>
      </c>
      <c r="F52" s="239">
        <v>199</v>
      </c>
      <c r="G52" s="235">
        <v>326</v>
      </c>
      <c r="H52" s="239">
        <v>571</v>
      </c>
      <c r="I52" s="239">
        <v>617</v>
      </c>
      <c r="J52" s="236">
        <v>1188</v>
      </c>
      <c r="K52" s="225"/>
      <c r="L52" s="225"/>
      <c r="M52" s="223"/>
      <c r="N52" s="243"/>
      <c r="O52" s="243"/>
      <c r="Q52" s="225"/>
    </row>
    <row r="53" spans="1:17" ht="18.75" customHeight="1" x14ac:dyDescent="0.5">
      <c r="A53" s="1" t="s">
        <v>21</v>
      </c>
      <c r="B53" s="239">
        <v>101</v>
      </c>
      <c r="C53" s="239">
        <v>94</v>
      </c>
      <c r="D53" s="234">
        <v>195</v>
      </c>
      <c r="E53" s="239">
        <v>43</v>
      </c>
      <c r="F53" s="239">
        <v>61</v>
      </c>
      <c r="G53" s="235">
        <v>104</v>
      </c>
      <c r="H53" s="239">
        <v>199</v>
      </c>
      <c r="I53" s="239">
        <v>202</v>
      </c>
      <c r="J53" s="236">
        <v>401</v>
      </c>
      <c r="K53" s="225"/>
      <c r="L53" s="225"/>
      <c r="M53" s="223"/>
      <c r="N53" s="243"/>
      <c r="O53" s="243"/>
      <c r="Q53" s="225"/>
    </row>
    <row r="54" spans="1:17" ht="18.75" customHeight="1" x14ac:dyDescent="0.5">
      <c r="A54" s="1" t="s">
        <v>22</v>
      </c>
      <c r="B54" s="239">
        <v>257602</v>
      </c>
      <c r="C54" s="239">
        <v>259860</v>
      </c>
      <c r="D54" s="233">
        <v>517462</v>
      </c>
      <c r="E54" s="239">
        <v>255687</v>
      </c>
      <c r="F54" s="239">
        <v>256242</v>
      </c>
      <c r="G54" s="235">
        <v>511929</v>
      </c>
      <c r="H54" s="239">
        <v>783510</v>
      </c>
      <c r="I54" s="239">
        <v>795951</v>
      </c>
      <c r="J54" s="235">
        <v>1579461</v>
      </c>
      <c r="K54" s="225"/>
      <c r="L54" s="225"/>
    </row>
    <row r="55" spans="1:17" customFormat="1" ht="23.25" customHeight="1" x14ac:dyDescent="0.5">
      <c r="A55" s="169" t="s">
        <v>223</v>
      </c>
      <c r="B55" s="128"/>
      <c r="C55" s="128"/>
      <c r="D55" s="128"/>
      <c r="E55" s="22"/>
      <c r="F55" s="22"/>
      <c r="G55" s="22"/>
      <c r="H55" s="128"/>
      <c r="I55" s="128"/>
      <c r="J55" s="128"/>
    </row>
    <row r="56" spans="1:17" customFormat="1" ht="21.75" x14ac:dyDescent="0.5">
      <c r="A56" s="169" t="s">
        <v>217</v>
      </c>
      <c r="B56" s="135"/>
      <c r="C56" s="135"/>
      <c r="D56" s="135"/>
      <c r="E56" s="133"/>
      <c r="F56" s="133"/>
      <c r="G56" s="133"/>
      <c r="H56" s="133"/>
      <c r="I56" s="133"/>
      <c r="J56" s="133"/>
    </row>
    <row r="57" spans="1:17" s="49" customFormat="1" ht="22.5" customHeight="1" x14ac:dyDescent="0.5">
      <c r="A57" s="49" t="s">
        <v>251</v>
      </c>
    </row>
    <row r="58" spans="1:17" ht="18.75" customHeight="1" x14ac:dyDescent="0.5">
      <c r="B58" s="28"/>
      <c r="C58" s="93" t="s">
        <v>85</v>
      </c>
      <c r="D58" s="32"/>
      <c r="E58" s="33"/>
      <c r="F58" s="94" t="s">
        <v>86</v>
      </c>
      <c r="G58" s="38"/>
    </row>
    <row r="59" spans="1:17" ht="18.75" customHeight="1" x14ac:dyDescent="0.5">
      <c r="A59" s="1" t="s">
        <v>0</v>
      </c>
      <c r="B59" s="30" t="s">
        <v>24</v>
      </c>
      <c r="C59" s="30" t="s">
        <v>25</v>
      </c>
      <c r="D59" s="30" t="s">
        <v>26</v>
      </c>
      <c r="E59" s="36" t="s">
        <v>24</v>
      </c>
      <c r="F59" s="36" t="s">
        <v>25</v>
      </c>
      <c r="G59" s="36" t="s">
        <v>26</v>
      </c>
    </row>
    <row r="60" spans="1:17" ht="18.75" customHeight="1" x14ac:dyDescent="0.5">
      <c r="A60" s="1">
        <v>0</v>
      </c>
      <c r="B60" s="239">
        <v>3388</v>
      </c>
      <c r="C60" s="239">
        <v>3113</v>
      </c>
      <c r="D60" s="230">
        <v>6501</v>
      </c>
      <c r="E60" s="239">
        <v>5325</v>
      </c>
      <c r="F60" s="239">
        <v>5092</v>
      </c>
      <c r="G60" s="237">
        <v>10417</v>
      </c>
      <c r="H60" s="225"/>
      <c r="I60" s="225"/>
      <c r="J60" s="223"/>
      <c r="K60" s="243"/>
      <c r="L60" s="243"/>
      <c r="N60" s="225"/>
    </row>
    <row r="61" spans="1:17" ht="18.75" customHeight="1" x14ac:dyDescent="0.5">
      <c r="A61" s="3" t="s">
        <v>1</v>
      </c>
      <c r="B61" s="239">
        <v>15284</v>
      </c>
      <c r="C61" s="239">
        <v>14328</v>
      </c>
      <c r="D61" s="230">
        <v>29612</v>
      </c>
      <c r="E61" s="239">
        <v>24904</v>
      </c>
      <c r="F61" s="239">
        <v>23702</v>
      </c>
      <c r="G61" s="237">
        <v>48606</v>
      </c>
      <c r="H61" s="225"/>
      <c r="I61" s="225"/>
      <c r="J61" s="223"/>
      <c r="K61" s="243"/>
      <c r="L61" s="243"/>
      <c r="N61" s="225"/>
    </row>
    <row r="62" spans="1:17" ht="18.75" customHeight="1" x14ac:dyDescent="0.5">
      <c r="A62" s="2" t="s">
        <v>2</v>
      </c>
      <c r="B62" s="239">
        <v>22617</v>
      </c>
      <c r="C62" s="239">
        <v>21451</v>
      </c>
      <c r="D62" s="230">
        <v>44068</v>
      </c>
      <c r="E62" s="239">
        <v>36152</v>
      </c>
      <c r="F62" s="239">
        <v>34539</v>
      </c>
      <c r="G62" s="237">
        <v>70691</v>
      </c>
      <c r="H62" s="225"/>
      <c r="I62" s="225"/>
      <c r="J62" s="223"/>
      <c r="K62" s="243"/>
      <c r="L62" s="243"/>
      <c r="N62" s="225"/>
    </row>
    <row r="63" spans="1:17" ht="18.75" customHeight="1" x14ac:dyDescent="0.5">
      <c r="A63" s="1" t="s">
        <v>3</v>
      </c>
      <c r="B63" s="239">
        <v>24118</v>
      </c>
      <c r="C63" s="239">
        <v>23180</v>
      </c>
      <c r="D63" s="230">
        <v>47298</v>
      </c>
      <c r="E63" s="239">
        <v>38210</v>
      </c>
      <c r="F63" s="239">
        <v>36527</v>
      </c>
      <c r="G63" s="237">
        <v>74737</v>
      </c>
      <c r="H63" s="225"/>
      <c r="I63" s="225"/>
      <c r="J63" s="223"/>
      <c r="K63" s="243"/>
      <c r="L63" s="243"/>
      <c r="N63" s="225"/>
    </row>
    <row r="64" spans="1:17" ht="18.75" customHeight="1" x14ac:dyDescent="0.5">
      <c r="A64" s="1" t="s">
        <v>4</v>
      </c>
      <c r="B64" s="239">
        <v>25130</v>
      </c>
      <c r="C64" s="239">
        <v>23942</v>
      </c>
      <c r="D64" s="230">
        <v>49072</v>
      </c>
      <c r="E64" s="239">
        <v>39233</v>
      </c>
      <c r="F64" s="239">
        <v>37381</v>
      </c>
      <c r="G64" s="237">
        <v>76614</v>
      </c>
      <c r="H64" s="225"/>
      <c r="I64" s="225"/>
      <c r="J64" s="223"/>
      <c r="K64" s="243"/>
      <c r="L64" s="243"/>
      <c r="N64" s="225"/>
    </row>
    <row r="65" spans="1:14" ht="18.75" customHeight="1" x14ac:dyDescent="0.5">
      <c r="A65" s="1" t="s">
        <v>5</v>
      </c>
      <c r="B65" s="239">
        <v>26355</v>
      </c>
      <c r="C65" s="239">
        <v>26303</v>
      </c>
      <c r="D65" s="230">
        <v>52658</v>
      </c>
      <c r="E65" s="239">
        <v>41424</v>
      </c>
      <c r="F65" s="239">
        <v>41523</v>
      </c>
      <c r="G65" s="237">
        <v>82947</v>
      </c>
      <c r="H65" s="225"/>
      <c r="I65" s="225"/>
      <c r="J65" s="223"/>
      <c r="K65" s="243"/>
      <c r="L65" s="243"/>
      <c r="N65" s="225"/>
    </row>
    <row r="66" spans="1:14" ht="18.75" customHeight="1" x14ac:dyDescent="0.5">
      <c r="A66" s="1" t="s">
        <v>6</v>
      </c>
      <c r="B66" s="239">
        <v>26107</v>
      </c>
      <c r="C66" s="239">
        <v>25253</v>
      </c>
      <c r="D66" s="230">
        <v>51360</v>
      </c>
      <c r="E66" s="239">
        <v>42827</v>
      </c>
      <c r="F66" s="239">
        <v>40778</v>
      </c>
      <c r="G66" s="237">
        <v>83605</v>
      </c>
      <c r="H66" s="225"/>
      <c r="I66" s="225"/>
      <c r="J66" s="223"/>
      <c r="K66" s="243"/>
      <c r="L66" s="243"/>
      <c r="N66" s="225"/>
    </row>
    <row r="67" spans="1:14" ht="18.75" customHeight="1" x14ac:dyDescent="0.5">
      <c r="A67" s="1" t="s">
        <v>7</v>
      </c>
      <c r="B67" s="239">
        <v>25728</v>
      </c>
      <c r="C67" s="239">
        <v>24044</v>
      </c>
      <c r="D67" s="230">
        <v>49772</v>
      </c>
      <c r="E67" s="239">
        <v>40816</v>
      </c>
      <c r="F67" s="239">
        <v>39013</v>
      </c>
      <c r="G67" s="237">
        <v>79829</v>
      </c>
      <c r="H67" s="225"/>
      <c r="I67" s="225"/>
      <c r="J67" s="223"/>
      <c r="K67" s="243"/>
      <c r="L67" s="243"/>
      <c r="N67" s="225"/>
    </row>
    <row r="68" spans="1:14" ht="18.75" customHeight="1" x14ac:dyDescent="0.5">
      <c r="A68" s="1" t="s">
        <v>8</v>
      </c>
      <c r="B68" s="239">
        <v>30337</v>
      </c>
      <c r="C68" s="239">
        <v>28587</v>
      </c>
      <c r="D68" s="230">
        <v>58924</v>
      </c>
      <c r="E68" s="239">
        <v>48879</v>
      </c>
      <c r="F68" s="239">
        <v>46823</v>
      </c>
      <c r="G68" s="237">
        <v>95702</v>
      </c>
      <c r="H68" s="225"/>
      <c r="I68" s="225"/>
      <c r="J68" s="223"/>
      <c r="K68" s="243"/>
      <c r="L68" s="243"/>
      <c r="N68" s="225"/>
    </row>
    <row r="69" spans="1:14" ht="18.75" customHeight="1" x14ac:dyDescent="0.5">
      <c r="A69" s="1" t="s">
        <v>9</v>
      </c>
      <c r="B69" s="239">
        <v>32087</v>
      </c>
      <c r="C69" s="239">
        <v>30586</v>
      </c>
      <c r="D69" s="230">
        <v>62673</v>
      </c>
      <c r="E69" s="239">
        <v>49913</v>
      </c>
      <c r="F69" s="239">
        <v>48423</v>
      </c>
      <c r="G69" s="237">
        <v>98336</v>
      </c>
      <c r="H69" s="225"/>
      <c r="I69" s="225"/>
      <c r="J69" s="223"/>
      <c r="K69" s="243"/>
      <c r="L69" s="243"/>
      <c r="N69" s="225"/>
    </row>
    <row r="70" spans="1:14" ht="18.75" customHeight="1" x14ac:dyDescent="0.5">
      <c r="A70" s="1" t="s">
        <v>10</v>
      </c>
      <c r="B70" s="239">
        <v>31524</v>
      </c>
      <c r="C70" s="239">
        <v>30919</v>
      </c>
      <c r="D70" s="230">
        <v>62443</v>
      </c>
      <c r="E70" s="239">
        <v>50968</v>
      </c>
      <c r="F70" s="239">
        <v>50878</v>
      </c>
      <c r="G70" s="237">
        <v>101846</v>
      </c>
      <c r="H70" s="225"/>
      <c r="I70" s="225"/>
      <c r="J70" s="223"/>
      <c r="K70" s="243"/>
      <c r="L70" s="243"/>
      <c r="N70" s="225"/>
    </row>
    <row r="71" spans="1:14" ht="18.75" customHeight="1" x14ac:dyDescent="0.5">
      <c r="A71" s="1" t="s">
        <v>11</v>
      </c>
      <c r="B71" s="239">
        <v>26779</v>
      </c>
      <c r="C71" s="239">
        <v>27437</v>
      </c>
      <c r="D71" s="230">
        <v>54216</v>
      </c>
      <c r="E71" s="239">
        <v>45077</v>
      </c>
      <c r="F71" s="239">
        <v>46161</v>
      </c>
      <c r="G71" s="237">
        <v>91238</v>
      </c>
      <c r="H71" s="225"/>
      <c r="I71" s="225"/>
      <c r="J71" s="223"/>
      <c r="K71" s="243"/>
      <c r="L71" s="243"/>
      <c r="N71" s="225"/>
    </row>
    <row r="72" spans="1:14" ht="18.75" customHeight="1" x14ac:dyDescent="0.5">
      <c r="A72" s="1" t="s">
        <v>12</v>
      </c>
      <c r="B72" s="239">
        <v>21691</v>
      </c>
      <c r="C72" s="239">
        <v>22590</v>
      </c>
      <c r="D72" s="230">
        <v>44281</v>
      </c>
      <c r="E72" s="239">
        <v>35369</v>
      </c>
      <c r="F72" s="239">
        <v>37696</v>
      </c>
      <c r="G72" s="237">
        <v>73065</v>
      </c>
      <c r="H72" s="225"/>
      <c r="I72" s="225"/>
      <c r="J72" s="223"/>
      <c r="K72" s="243"/>
      <c r="L72" s="243"/>
      <c r="N72" s="225"/>
    </row>
    <row r="73" spans="1:14" ht="18.75" customHeight="1" x14ac:dyDescent="0.5">
      <c r="A73" s="1" t="s">
        <v>13</v>
      </c>
      <c r="B73" s="239">
        <v>16131</v>
      </c>
      <c r="C73" s="239">
        <v>18066</v>
      </c>
      <c r="D73" s="230">
        <v>34197</v>
      </c>
      <c r="E73" s="239">
        <v>26868</v>
      </c>
      <c r="F73" s="239">
        <v>30183</v>
      </c>
      <c r="G73" s="237">
        <v>57051</v>
      </c>
      <c r="H73" s="225"/>
      <c r="I73" s="225"/>
      <c r="J73" s="223"/>
      <c r="K73" s="243"/>
      <c r="L73" s="243"/>
      <c r="N73" s="225"/>
    </row>
    <row r="74" spans="1:14" ht="18.75" customHeight="1" x14ac:dyDescent="0.5">
      <c r="A74" s="1" t="s">
        <v>14</v>
      </c>
      <c r="B74" s="239">
        <v>12135</v>
      </c>
      <c r="C74" s="239">
        <v>14485</v>
      </c>
      <c r="D74" s="230">
        <v>26620</v>
      </c>
      <c r="E74" s="239">
        <v>19285</v>
      </c>
      <c r="F74" s="239">
        <v>22756</v>
      </c>
      <c r="G74" s="237">
        <v>42041</v>
      </c>
      <c r="H74" s="225"/>
      <c r="I74" s="225"/>
      <c r="J74" s="223"/>
      <c r="K74" s="243"/>
      <c r="L74" s="243"/>
      <c r="N74" s="225"/>
    </row>
    <row r="75" spans="1:14" ht="18.75" customHeight="1" x14ac:dyDescent="0.5">
      <c r="A75" s="1" t="s">
        <v>15</v>
      </c>
      <c r="B75" s="239">
        <v>8312</v>
      </c>
      <c r="C75" s="239">
        <v>10499</v>
      </c>
      <c r="D75" s="230">
        <v>18811</v>
      </c>
      <c r="E75" s="239">
        <v>13016</v>
      </c>
      <c r="F75" s="239">
        <v>15830</v>
      </c>
      <c r="G75" s="237">
        <v>28846</v>
      </c>
      <c r="H75" s="225"/>
      <c r="I75" s="225"/>
      <c r="J75" s="223"/>
      <c r="K75" s="243"/>
      <c r="L75" s="243"/>
      <c r="N75" s="225"/>
    </row>
    <row r="76" spans="1:14" ht="18.75" customHeight="1" x14ac:dyDescent="0.5">
      <c r="A76" s="1" t="s">
        <v>16</v>
      </c>
      <c r="B76" s="239">
        <v>5075</v>
      </c>
      <c r="C76" s="239">
        <v>6781</v>
      </c>
      <c r="D76" s="230">
        <v>11856</v>
      </c>
      <c r="E76" s="239">
        <v>7940</v>
      </c>
      <c r="F76" s="239">
        <v>10123</v>
      </c>
      <c r="G76" s="237">
        <v>18063</v>
      </c>
      <c r="H76" s="225"/>
      <c r="I76" s="225"/>
      <c r="J76" s="223"/>
      <c r="K76" s="243"/>
      <c r="L76" s="243"/>
      <c r="N76" s="225"/>
    </row>
    <row r="77" spans="1:14" ht="18.75" customHeight="1" x14ac:dyDescent="0.5">
      <c r="A77" s="1" t="s">
        <v>17</v>
      </c>
      <c r="B77" s="239">
        <v>2871</v>
      </c>
      <c r="C77" s="239">
        <v>4421</v>
      </c>
      <c r="D77" s="230">
        <v>7292</v>
      </c>
      <c r="E77" s="239">
        <v>4232</v>
      </c>
      <c r="F77" s="239">
        <v>6181</v>
      </c>
      <c r="G77" s="237">
        <v>10413</v>
      </c>
      <c r="H77" s="225"/>
      <c r="I77" s="225"/>
      <c r="J77" s="223"/>
      <c r="K77" s="243"/>
      <c r="L77" s="243"/>
      <c r="N77" s="225"/>
    </row>
    <row r="78" spans="1:14" ht="18.75" customHeight="1" x14ac:dyDescent="0.5">
      <c r="A78" s="1" t="s">
        <v>18</v>
      </c>
      <c r="B78" s="239">
        <v>1449</v>
      </c>
      <c r="C78" s="239">
        <v>2340</v>
      </c>
      <c r="D78" s="230">
        <v>3789</v>
      </c>
      <c r="E78" s="239">
        <v>2058</v>
      </c>
      <c r="F78" s="239">
        <v>3113</v>
      </c>
      <c r="G78" s="237">
        <v>5171</v>
      </c>
      <c r="H78" s="225"/>
      <c r="I78" s="225"/>
      <c r="J78" s="223"/>
      <c r="K78" s="243"/>
      <c r="L78" s="243"/>
      <c r="N78" s="225"/>
    </row>
    <row r="79" spans="1:14" ht="18.75" customHeight="1" x14ac:dyDescent="0.5">
      <c r="A79" s="1" t="s">
        <v>19</v>
      </c>
      <c r="B79" s="239">
        <v>569</v>
      </c>
      <c r="C79" s="239">
        <v>828</v>
      </c>
      <c r="D79" s="230">
        <v>1397</v>
      </c>
      <c r="E79" s="239">
        <v>762</v>
      </c>
      <c r="F79" s="239">
        <v>1081</v>
      </c>
      <c r="G79" s="237">
        <v>1843</v>
      </c>
      <c r="H79" s="225"/>
      <c r="I79" s="225"/>
      <c r="J79" s="223"/>
      <c r="K79" s="243"/>
      <c r="L79" s="243"/>
      <c r="N79" s="225"/>
    </row>
    <row r="80" spans="1:14" ht="18.75" customHeight="1" x14ac:dyDescent="0.5">
      <c r="A80" s="1" t="s">
        <v>20</v>
      </c>
      <c r="B80" s="239">
        <v>159</v>
      </c>
      <c r="C80" s="239">
        <v>212</v>
      </c>
      <c r="D80" s="230">
        <v>371</v>
      </c>
      <c r="E80" s="239">
        <v>296</v>
      </c>
      <c r="F80" s="239">
        <v>307</v>
      </c>
      <c r="G80" s="237">
        <v>603</v>
      </c>
      <c r="H80" s="225"/>
      <c r="I80" s="225"/>
      <c r="J80" s="223"/>
      <c r="K80" s="243"/>
      <c r="L80" s="243"/>
      <c r="N80" s="225"/>
    </row>
    <row r="81" spans="1:14" ht="18.75" customHeight="1" x14ac:dyDescent="0.5">
      <c r="A81" s="1" t="s">
        <v>21</v>
      </c>
      <c r="B81" s="239">
        <v>60</v>
      </c>
      <c r="C81" s="239">
        <v>55</v>
      </c>
      <c r="D81" s="230">
        <v>115</v>
      </c>
      <c r="E81" s="239">
        <v>79</v>
      </c>
      <c r="F81" s="239">
        <v>104</v>
      </c>
      <c r="G81" s="237">
        <v>183</v>
      </c>
      <c r="H81" s="225"/>
      <c r="I81" s="225"/>
      <c r="J81" s="223"/>
      <c r="K81" s="243"/>
      <c r="L81" s="243"/>
      <c r="N81" s="225"/>
    </row>
    <row r="82" spans="1:14" ht="18.75" customHeight="1" x14ac:dyDescent="0.5">
      <c r="A82" s="1" t="s">
        <v>22</v>
      </c>
      <c r="B82" s="239">
        <v>357906</v>
      </c>
      <c r="C82" s="239">
        <v>359420</v>
      </c>
      <c r="D82" s="235">
        <v>717326</v>
      </c>
      <c r="E82" s="239">
        <v>573633</v>
      </c>
      <c r="F82" s="239">
        <v>578214</v>
      </c>
      <c r="G82" s="237">
        <v>1151847</v>
      </c>
      <c r="H82" s="225"/>
      <c r="I82" s="225"/>
    </row>
    <row r="83" spans="1:14" customFormat="1" ht="23.25" customHeight="1" x14ac:dyDescent="0.5">
      <c r="A83" s="169" t="s">
        <v>223</v>
      </c>
      <c r="B83" s="128"/>
      <c r="C83" s="128"/>
      <c r="D83" s="128"/>
      <c r="E83" s="22"/>
      <c r="F83" s="22"/>
      <c r="G83" s="22"/>
      <c r="H83" s="128"/>
      <c r="I83" s="128"/>
      <c r="J83" s="128"/>
    </row>
    <row r="84" spans="1:14" customFormat="1" ht="21.75" x14ac:dyDescent="0.5">
      <c r="A84" s="169" t="s">
        <v>218</v>
      </c>
      <c r="B84" s="135"/>
      <c r="C84" s="135"/>
      <c r="D84" s="135"/>
      <c r="E84" s="133"/>
      <c r="F84" s="133"/>
      <c r="G84" s="133"/>
      <c r="H84" s="133"/>
      <c r="I84" s="133"/>
      <c r="J84" s="133"/>
    </row>
  </sheetData>
  <phoneticPr fontId="8" type="noConversion"/>
  <pageMargins left="0.70866141732283472" right="0.70866141732283472" top="0.59055118110236227" bottom="0.43307086614173229" header="0.31496062992125984" footer="0.31496062992125984"/>
  <pageSetup paperSize="9" scale="9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opLeftCell="A13" zoomScaleNormal="100" workbookViewId="0">
      <selection activeCell="D26" sqref="D26"/>
    </sheetView>
  </sheetViews>
  <sheetFormatPr defaultRowHeight="18.75" customHeight="1" x14ac:dyDescent="0.5"/>
  <cols>
    <col min="1" max="10" width="12.125" style="9" customWidth="1"/>
    <col min="11" max="16384" width="9" style="9"/>
  </cols>
  <sheetData>
    <row r="1" spans="1:17" s="49" customFormat="1" ht="22.5" customHeight="1" x14ac:dyDescent="0.5">
      <c r="A1" s="49" t="s">
        <v>252</v>
      </c>
    </row>
    <row r="2" spans="1:17" ht="18.75" customHeight="1" x14ac:dyDescent="0.5">
      <c r="B2" s="28"/>
      <c r="C2" s="43" t="s">
        <v>87</v>
      </c>
      <c r="D2" s="32"/>
      <c r="E2" s="4"/>
      <c r="F2" s="95" t="s">
        <v>89</v>
      </c>
      <c r="G2" s="8"/>
      <c r="H2" s="10"/>
      <c r="I2" s="96" t="s">
        <v>90</v>
      </c>
      <c r="J2" s="14"/>
    </row>
    <row r="3" spans="1:17" ht="18.75" customHeight="1" x14ac:dyDescent="0.5">
      <c r="A3" s="1" t="s">
        <v>0</v>
      </c>
      <c r="B3" s="30" t="s">
        <v>24</v>
      </c>
      <c r="C3" s="30" t="s">
        <v>25</v>
      </c>
      <c r="D3" s="30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17" ht="18.75" customHeight="1" x14ac:dyDescent="0.5">
      <c r="A4" s="1">
        <v>0</v>
      </c>
      <c r="B4" s="230">
        <f t="shared" ref="B4:B26" si="0">E4+H4+B32+E32</f>
        <v>30470</v>
      </c>
      <c r="C4" s="230">
        <f t="shared" ref="C4:C26" si="1">F4+I4+C32+F32</f>
        <v>29114</v>
      </c>
      <c r="D4" s="230">
        <f t="shared" ref="D4:D26" si="2">G4+J4+D32+G32</f>
        <v>59584</v>
      </c>
      <c r="E4" s="239">
        <v>4853</v>
      </c>
      <c r="F4" s="239">
        <v>4674</v>
      </c>
      <c r="G4" s="232">
        <f>E4+F4</f>
        <v>9527</v>
      </c>
      <c r="H4" s="239">
        <v>11728</v>
      </c>
      <c r="I4" s="239">
        <v>11113</v>
      </c>
      <c r="J4" s="233">
        <f>H4+I4</f>
        <v>22841</v>
      </c>
      <c r="K4" s="225"/>
      <c r="L4" s="225"/>
      <c r="M4" s="223"/>
      <c r="N4" s="243"/>
      <c r="O4" s="243"/>
      <c r="Q4" s="225"/>
    </row>
    <row r="5" spans="1:17" ht="18.75" customHeight="1" x14ac:dyDescent="0.5">
      <c r="A5" s="3" t="s">
        <v>1</v>
      </c>
      <c r="B5" s="230">
        <f t="shared" si="0"/>
        <v>141385</v>
      </c>
      <c r="C5" s="230">
        <f t="shared" si="1"/>
        <v>134126</v>
      </c>
      <c r="D5" s="230">
        <f t="shared" si="2"/>
        <v>275511</v>
      </c>
      <c r="E5" s="239">
        <v>22796</v>
      </c>
      <c r="F5" s="239">
        <v>21656</v>
      </c>
      <c r="G5" s="232">
        <f t="shared" ref="G5:G25" si="3">E5+F5</f>
        <v>44452</v>
      </c>
      <c r="H5" s="239">
        <v>53725</v>
      </c>
      <c r="I5" s="239">
        <v>50912</v>
      </c>
      <c r="J5" s="233">
        <f t="shared" ref="J5:J25" si="4">H5+I5</f>
        <v>104637</v>
      </c>
      <c r="K5" s="225"/>
      <c r="L5" s="225"/>
      <c r="M5" s="223"/>
      <c r="N5" s="243"/>
      <c r="O5" s="243"/>
      <c r="Q5" s="225"/>
    </row>
    <row r="6" spans="1:17" ht="18.75" customHeight="1" x14ac:dyDescent="0.5">
      <c r="A6" s="2" t="s">
        <v>2</v>
      </c>
      <c r="B6" s="230">
        <f t="shared" si="0"/>
        <v>205119</v>
      </c>
      <c r="C6" s="230">
        <f t="shared" si="1"/>
        <v>193703</v>
      </c>
      <c r="D6" s="230">
        <f t="shared" si="2"/>
        <v>398822</v>
      </c>
      <c r="E6" s="239">
        <v>33020</v>
      </c>
      <c r="F6" s="239">
        <v>31337</v>
      </c>
      <c r="G6" s="232">
        <f t="shared" si="3"/>
        <v>64357</v>
      </c>
      <c r="H6" s="239">
        <v>77820</v>
      </c>
      <c r="I6" s="239">
        <v>73187</v>
      </c>
      <c r="J6" s="233">
        <f t="shared" si="4"/>
        <v>151007</v>
      </c>
      <c r="K6" s="225"/>
      <c r="L6" s="225"/>
      <c r="M6" s="223"/>
      <c r="N6" s="243"/>
      <c r="O6" s="243"/>
      <c r="Q6" s="225"/>
    </row>
    <row r="7" spans="1:17" ht="18.75" customHeight="1" x14ac:dyDescent="0.5">
      <c r="A7" s="1" t="s">
        <v>3</v>
      </c>
      <c r="B7" s="230">
        <f t="shared" si="0"/>
        <v>214447</v>
      </c>
      <c r="C7" s="230">
        <f t="shared" si="1"/>
        <v>202075</v>
      </c>
      <c r="D7" s="230">
        <f t="shared" si="2"/>
        <v>416522</v>
      </c>
      <c r="E7" s="239">
        <v>34468</v>
      </c>
      <c r="F7" s="239">
        <v>32383</v>
      </c>
      <c r="G7" s="232">
        <f t="shared" si="3"/>
        <v>66851</v>
      </c>
      <c r="H7" s="239">
        <v>81707</v>
      </c>
      <c r="I7" s="239">
        <v>77106</v>
      </c>
      <c r="J7" s="233">
        <f t="shared" si="4"/>
        <v>158813</v>
      </c>
      <c r="K7" s="225"/>
      <c r="L7" s="225"/>
      <c r="M7" s="223"/>
      <c r="N7" s="243"/>
      <c r="O7" s="243"/>
      <c r="Q7" s="225"/>
    </row>
    <row r="8" spans="1:17" ht="18.75" customHeight="1" x14ac:dyDescent="0.5">
      <c r="A8" s="1" t="s">
        <v>4</v>
      </c>
      <c r="B8" s="230">
        <f t="shared" si="0"/>
        <v>221464</v>
      </c>
      <c r="C8" s="230">
        <f t="shared" si="1"/>
        <v>206934</v>
      </c>
      <c r="D8" s="230">
        <f t="shared" si="2"/>
        <v>428398</v>
      </c>
      <c r="E8" s="239">
        <v>35042</v>
      </c>
      <c r="F8" s="239">
        <v>32712</v>
      </c>
      <c r="G8" s="232">
        <f t="shared" si="3"/>
        <v>67754</v>
      </c>
      <c r="H8" s="239">
        <v>83830</v>
      </c>
      <c r="I8" s="239">
        <v>78738</v>
      </c>
      <c r="J8" s="233">
        <f t="shared" si="4"/>
        <v>162568</v>
      </c>
      <c r="K8" s="225"/>
      <c r="L8" s="225"/>
      <c r="M8" s="223"/>
      <c r="N8" s="243"/>
      <c r="O8" s="243"/>
      <c r="Q8" s="225"/>
    </row>
    <row r="9" spans="1:17" ht="18.75" customHeight="1" x14ac:dyDescent="0.5">
      <c r="A9" s="1" t="s">
        <v>5</v>
      </c>
      <c r="B9" s="230">
        <f t="shared" si="0"/>
        <v>246088</v>
      </c>
      <c r="C9" s="230">
        <f t="shared" si="1"/>
        <v>238163</v>
      </c>
      <c r="D9" s="230">
        <f t="shared" si="2"/>
        <v>484251</v>
      </c>
      <c r="E9" s="239">
        <v>37694</v>
      </c>
      <c r="F9" s="239">
        <v>38055</v>
      </c>
      <c r="G9" s="232">
        <f t="shared" si="3"/>
        <v>75749</v>
      </c>
      <c r="H9" s="239">
        <v>96166</v>
      </c>
      <c r="I9" s="239">
        <v>89693</v>
      </c>
      <c r="J9" s="233">
        <f t="shared" si="4"/>
        <v>185859</v>
      </c>
      <c r="K9" s="225"/>
      <c r="L9" s="225"/>
      <c r="M9" s="223"/>
      <c r="N9" s="243"/>
      <c r="O9" s="243"/>
      <c r="Q9" s="225"/>
    </row>
    <row r="10" spans="1:17" ht="18.75" customHeight="1" x14ac:dyDescent="0.5">
      <c r="A10" s="1" t="s">
        <v>6</v>
      </c>
      <c r="B10" s="230">
        <f t="shared" si="0"/>
        <v>253091</v>
      </c>
      <c r="C10" s="230">
        <f t="shared" si="1"/>
        <v>239719</v>
      </c>
      <c r="D10" s="230">
        <f t="shared" si="2"/>
        <v>492810</v>
      </c>
      <c r="E10" s="239">
        <v>41750</v>
      </c>
      <c r="F10" s="239">
        <v>39564</v>
      </c>
      <c r="G10" s="232">
        <f t="shared" si="3"/>
        <v>81314</v>
      </c>
      <c r="H10" s="239">
        <v>96512</v>
      </c>
      <c r="I10" s="239">
        <v>91536</v>
      </c>
      <c r="J10" s="233">
        <f t="shared" si="4"/>
        <v>188048</v>
      </c>
      <c r="K10" s="225"/>
      <c r="L10" s="225"/>
      <c r="M10" s="223"/>
      <c r="N10" s="243"/>
      <c r="O10" s="243"/>
      <c r="Q10" s="225"/>
    </row>
    <row r="11" spans="1:17" ht="18" customHeight="1" x14ac:dyDescent="0.5">
      <c r="A11" s="1" t="s">
        <v>7</v>
      </c>
      <c r="B11" s="230">
        <f t="shared" si="0"/>
        <v>237312</v>
      </c>
      <c r="C11" s="230">
        <f t="shared" si="1"/>
        <v>226117</v>
      </c>
      <c r="D11" s="230">
        <f t="shared" si="2"/>
        <v>463429</v>
      </c>
      <c r="E11" s="239">
        <v>39289</v>
      </c>
      <c r="F11" s="239">
        <v>37384</v>
      </c>
      <c r="G11" s="232">
        <f t="shared" si="3"/>
        <v>76673</v>
      </c>
      <c r="H11" s="239">
        <v>93128</v>
      </c>
      <c r="I11" s="239">
        <v>89901</v>
      </c>
      <c r="J11" s="233">
        <f t="shared" si="4"/>
        <v>183029</v>
      </c>
      <c r="K11" s="225"/>
      <c r="L11" s="225"/>
      <c r="M11" s="223"/>
      <c r="N11" s="243"/>
      <c r="O11" s="243"/>
      <c r="Q11" s="225"/>
    </row>
    <row r="12" spans="1:17" ht="18.75" customHeight="1" x14ac:dyDescent="0.5">
      <c r="A12" s="1" t="s">
        <v>8</v>
      </c>
      <c r="B12" s="230">
        <f t="shared" si="0"/>
        <v>263007</v>
      </c>
      <c r="C12" s="230">
        <f t="shared" si="1"/>
        <v>256163</v>
      </c>
      <c r="D12" s="230">
        <f t="shared" si="2"/>
        <v>519170</v>
      </c>
      <c r="E12" s="239">
        <v>42081</v>
      </c>
      <c r="F12" s="239">
        <v>40987</v>
      </c>
      <c r="G12" s="232">
        <f t="shared" si="3"/>
        <v>83068</v>
      </c>
      <c r="H12" s="239">
        <v>102467</v>
      </c>
      <c r="I12" s="239">
        <v>102354</v>
      </c>
      <c r="J12" s="233">
        <f t="shared" si="4"/>
        <v>204821</v>
      </c>
      <c r="K12" s="225"/>
      <c r="L12" s="225"/>
      <c r="M12" s="223"/>
      <c r="N12" s="243"/>
      <c r="O12" s="243"/>
      <c r="Q12" s="225"/>
    </row>
    <row r="13" spans="1:17" ht="18.75" customHeight="1" x14ac:dyDescent="0.5">
      <c r="A13" s="1" t="s">
        <v>9</v>
      </c>
      <c r="B13" s="230">
        <f t="shared" si="0"/>
        <v>275043</v>
      </c>
      <c r="C13" s="230">
        <f t="shared" si="1"/>
        <v>272955</v>
      </c>
      <c r="D13" s="230">
        <f t="shared" si="2"/>
        <v>547998</v>
      </c>
      <c r="E13" s="239">
        <v>44412</v>
      </c>
      <c r="F13" s="239">
        <v>43837</v>
      </c>
      <c r="G13" s="232">
        <f t="shared" si="3"/>
        <v>88249</v>
      </c>
      <c r="H13" s="239">
        <v>108663</v>
      </c>
      <c r="I13" s="239">
        <v>110446</v>
      </c>
      <c r="J13" s="233">
        <f t="shared" si="4"/>
        <v>219109</v>
      </c>
      <c r="K13" s="225"/>
      <c r="L13" s="225"/>
      <c r="M13" s="223"/>
      <c r="N13" s="243"/>
      <c r="O13" s="243"/>
      <c r="Q13" s="225"/>
    </row>
    <row r="14" spans="1:17" ht="18.75" customHeight="1" x14ac:dyDescent="0.5">
      <c r="A14" s="1" t="s">
        <v>10</v>
      </c>
      <c r="B14" s="230">
        <f t="shared" si="0"/>
        <v>276670</v>
      </c>
      <c r="C14" s="230">
        <f t="shared" si="1"/>
        <v>286070</v>
      </c>
      <c r="D14" s="230">
        <f t="shared" si="2"/>
        <v>562740</v>
      </c>
      <c r="E14" s="239">
        <v>47897</v>
      </c>
      <c r="F14" s="239">
        <v>49713</v>
      </c>
      <c r="G14" s="232">
        <f t="shared" si="3"/>
        <v>97610</v>
      </c>
      <c r="H14" s="239">
        <v>106528</v>
      </c>
      <c r="I14" s="239">
        <v>112352</v>
      </c>
      <c r="J14" s="233">
        <f t="shared" si="4"/>
        <v>218880</v>
      </c>
      <c r="K14" s="225"/>
      <c r="L14" s="225"/>
      <c r="M14" s="223"/>
      <c r="N14" s="243"/>
      <c r="O14" s="243"/>
      <c r="Q14" s="225"/>
    </row>
    <row r="15" spans="1:17" ht="18.75" customHeight="1" x14ac:dyDescent="0.5">
      <c r="A15" s="1" t="s">
        <v>11</v>
      </c>
      <c r="B15" s="230">
        <f t="shared" si="0"/>
        <v>253813</v>
      </c>
      <c r="C15" s="230">
        <f t="shared" si="1"/>
        <v>270787</v>
      </c>
      <c r="D15" s="230">
        <f t="shared" si="2"/>
        <v>524600</v>
      </c>
      <c r="E15" s="239">
        <v>46462</v>
      </c>
      <c r="F15" s="239">
        <v>48900</v>
      </c>
      <c r="G15" s="232">
        <f t="shared" si="3"/>
        <v>95362</v>
      </c>
      <c r="H15" s="239">
        <v>99622</v>
      </c>
      <c r="I15" s="239">
        <v>109094</v>
      </c>
      <c r="J15" s="233">
        <f t="shared" si="4"/>
        <v>208716</v>
      </c>
      <c r="K15" s="225"/>
      <c r="L15" s="225"/>
      <c r="M15" s="223"/>
      <c r="N15" s="243"/>
      <c r="O15" s="243"/>
      <c r="Q15" s="225"/>
    </row>
    <row r="16" spans="1:17" ht="18.75" customHeight="1" x14ac:dyDescent="0.5">
      <c r="A16" s="1" t="s">
        <v>12</v>
      </c>
      <c r="B16" s="230">
        <f t="shared" si="0"/>
        <v>214142</v>
      </c>
      <c r="C16" s="230">
        <f t="shared" si="1"/>
        <v>232696</v>
      </c>
      <c r="D16" s="230">
        <f t="shared" si="2"/>
        <v>446838</v>
      </c>
      <c r="E16" s="239">
        <v>38665</v>
      </c>
      <c r="F16" s="239">
        <v>41203</v>
      </c>
      <c r="G16" s="232">
        <f t="shared" si="3"/>
        <v>79868</v>
      </c>
      <c r="H16" s="239">
        <v>85149</v>
      </c>
      <c r="I16" s="239">
        <v>94389</v>
      </c>
      <c r="J16" s="233">
        <f t="shared" si="4"/>
        <v>179538</v>
      </c>
      <c r="K16" s="225"/>
      <c r="L16" s="225"/>
      <c r="M16" s="223"/>
      <c r="N16" s="243"/>
      <c r="O16" s="243"/>
      <c r="Q16" s="225"/>
    </row>
    <row r="17" spans="1:17" ht="18.75" customHeight="1" x14ac:dyDescent="0.5">
      <c r="A17" s="1" t="s">
        <v>13</v>
      </c>
      <c r="B17" s="230">
        <f t="shared" si="0"/>
        <v>161845</v>
      </c>
      <c r="C17" s="230">
        <f t="shared" si="1"/>
        <v>181503</v>
      </c>
      <c r="D17" s="230">
        <f t="shared" si="2"/>
        <v>343348</v>
      </c>
      <c r="E17" s="239">
        <v>30697</v>
      </c>
      <c r="F17" s="239">
        <v>33765</v>
      </c>
      <c r="G17" s="232">
        <f t="shared" si="3"/>
        <v>64462</v>
      </c>
      <c r="H17" s="239">
        <v>63735</v>
      </c>
      <c r="I17" s="239">
        <v>73029</v>
      </c>
      <c r="J17" s="233">
        <f t="shared" si="4"/>
        <v>136764</v>
      </c>
      <c r="K17" s="225"/>
      <c r="L17" s="225"/>
      <c r="M17" s="223"/>
      <c r="N17" s="243"/>
      <c r="O17" s="243"/>
      <c r="Q17" s="225"/>
    </row>
    <row r="18" spans="1:17" ht="18.75" customHeight="1" x14ac:dyDescent="0.5">
      <c r="A18" s="1" t="s">
        <v>14</v>
      </c>
      <c r="B18" s="230">
        <f t="shared" si="0"/>
        <v>130690</v>
      </c>
      <c r="C18" s="230">
        <f t="shared" si="1"/>
        <v>151781</v>
      </c>
      <c r="D18" s="230">
        <f t="shared" si="2"/>
        <v>282471</v>
      </c>
      <c r="E18" s="239">
        <v>24023</v>
      </c>
      <c r="F18" s="239">
        <v>27211</v>
      </c>
      <c r="G18" s="232">
        <f t="shared" si="3"/>
        <v>51234</v>
      </c>
      <c r="H18" s="239">
        <v>51273</v>
      </c>
      <c r="I18" s="239">
        <v>60729</v>
      </c>
      <c r="J18" s="233">
        <f t="shared" si="4"/>
        <v>112002</v>
      </c>
      <c r="K18" s="225"/>
      <c r="L18" s="225"/>
      <c r="M18" s="223"/>
      <c r="N18" s="243"/>
      <c r="O18" s="243"/>
      <c r="Q18" s="225"/>
    </row>
    <row r="19" spans="1:17" ht="18.75" customHeight="1" x14ac:dyDescent="0.5">
      <c r="A19" s="1" t="s">
        <v>15</v>
      </c>
      <c r="B19" s="230">
        <f t="shared" si="0"/>
        <v>93778</v>
      </c>
      <c r="C19" s="230">
        <f t="shared" si="1"/>
        <v>113396</v>
      </c>
      <c r="D19" s="230">
        <f t="shared" si="2"/>
        <v>207174</v>
      </c>
      <c r="E19" s="239">
        <v>17130</v>
      </c>
      <c r="F19" s="239">
        <v>20265</v>
      </c>
      <c r="G19" s="232">
        <f t="shared" si="3"/>
        <v>37395</v>
      </c>
      <c r="H19" s="239">
        <v>36365</v>
      </c>
      <c r="I19" s="239">
        <v>44101</v>
      </c>
      <c r="J19" s="233">
        <f t="shared" si="4"/>
        <v>80466</v>
      </c>
      <c r="K19" s="225"/>
      <c r="L19" s="225"/>
      <c r="M19" s="223"/>
      <c r="N19" s="243"/>
      <c r="O19" s="243"/>
      <c r="Q19" s="225"/>
    </row>
    <row r="20" spans="1:17" ht="18.75" customHeight="1" x14ac:dyDescent="0.5">
      <c r="A20" s="1" t="s">
        <v>16</v>
      </c>
      <c r="B20" s="230">
        <f t="shared" si="0"/>
        <v>60559</v>
      </c>
      <c r="C20" s="230">
        <f t="shared" si="1"/>
        <v>77915</v>
      </c>
      <c r="D20" s="230">
        <f t="shared" si="2"/>
        <v>138474</v>
      </c>
      <c r="E20" s="239">
        <v>10518</v>
      </c>
      <c r="F20" s="239">
        <v>13613</v>
      </c>
      <c r="G20" s="232">
        <f t="shared" si="3"/>
        <v>24131</v>
      </c>
      <c r="H20" s="239">
        <v>23702</v>
      </c>
      <c r="I20" s="239">
        <v>30288</v>
      </c>
      <c r="J20" s="233">
        <f t="shared" si="4"/>
        <v>53990</v>
      </c>
      <c r="K20" s="225"/>
      <c r="L20" s="225"/>
      <c r="M20" s="223"/>
      <c r="N20" s="243"/>
      <c r="O20" s="243"/>
      <c r="Q20" s="225"/>
    </row>
    <row r="21" spans="1:17" ht="18.75" customHeight="1" x14ac:dyDescent="0.5">
      <c r="A21" s="1" t="s">
        <v>17</v>
      </c>
      <c r="B21" s="230">
        <f t="shared" si="0"/>
        <v>40877</v>
      </c>
      <c r="C21" s="230">
        <f t="shared" si="1"/>
        <v>56813</v>
      </c>
      <c r="D21" s="230">
        <f t="shared" si="2"/>
        <v>97690</v>
      </c>
      <c r="E21" s="239">
        <v>6829</v>
      </c>
      <c r="F21" s="239">
        <v>9388</v>
      </c>
      <c r="G21" s="232">
        <f t="shared" si="3"/>
        <v>16217</v>
      </c>
      <c r="H21" s="239">
        <v>16321</v>
      </c>
      <c r="I21" s="239">
        <v>23147</v>
      </c>
      <c r="J21" s="233">
        <f t="shared" si="4"/>
        <v>39468</v>
      </c>
      <c r="K21" s="225"/>
      <c r="L21" s="225"/>
      <c r="M21" s="223"/>
      <c r="N21" s="243"/>
      <c r="O21" s="243"/>
      <c r="Q21" s="225"/>
    </row>
    <row r="22" spans="1:17" ht="18.75" customHeight="1" x14ac:dyDescent="0.5">
      <c r="A22" s="1" t="s">
        <v>18</v>
      </c>
      <c r="B22" s="230">
        <f t="shared" si="0"/>
        <v>20888</v>
      </c>
      <c r="C22" s="230">
        <f t="shared" si="1"/>
        <v>30694</v>
      </c>
      <c r="D22" s="230">
        <f t="shared" si="2"/>
        <v>51582</v>
      </c>
      <c r="E22" s="239">
        <v>3284</v>
      </c>
      <c r="F22" s="239">
        <v>5045</v>
      </c>
      <c r="G22" s="232">
        <f t="shared" si="3"/>
        <v>8329</v>
      </c>
      <c r="H22" s="239">
        <v>8286</v>
      </c>
      <c r="I22" s="239">
        <v>12501</v>
      </c>
      <c r="J22" s="233">
        <f t="shared" si="4"/>
        <v>20787</v>
      </c>
      <c r="K22" s="225"/>
      <c r="L22" s="225"/>
      <c r="M22" s="223"/>
      <c r="N22" s="243"/>
      <c r="O22" s="243"/>
      <c r="Q22" s="225"/>
    </row>
    <row r="23" spans="1:17" ht="18.75" customHeight="1" x14ac:dyDescent="0.5">
      <c r="A23" s="1" t="s">
        <v>19</v>
      </c>
      <c r="B23" s="230">
        <f t="shared" si="0"/>
        <v>7807</v>
      </c>
      <c r="C23" s="230">
        <f t="shared" si="1"/>
        <v>12535</v>
      </c>
      <c r="D23" s="230">
        <f t="shared" si="2"/>
        <v>20342</v>
      </c>
      <c r="E23" s="239">
        <v>1199</v>
      </c>
      <c r="F23" s="239">
        <v>1894</v>
      </c>
      <c r="G23" s="232">
        <f t="shared" si="3"/>
        <v>3093</v>
      </c>
      <c r="H23" s="239">
        <v>3283</v>
      </c>
      <c r="I23" s="239">
        <v>5446</v>
      </c>
      <c r="J23" s="233">
        <f t="shared" si="4"/>
        <v>8729</v>
      </c>
      <c r="K23" s="225"/>
      <c r="L23" s="225"/>
      <c r="M23" s="223"/>
      <c r="N23" s="243"/>
      <c r="O23" s="243"/>
      <c r="Q23" s="225"/>
    </row>
    <row r="24" spans="1:17" ht="18.75" customHeight="1" x14ac:dyDescent="0.5">
      <c r="A24" s="1" t="s">
        <v>20</v>
      </c>
      <c r="B24" s="230">
        <f t="shared" si="0"/>
        <v>2589</v>
      </c>
      <c r="C24" s="230">
        <f t="shared" si="1"/>
        <v>3528</v>
      </c>
      <c r="D24" s="230">
        <f t="shared" si="2"/>
        <v>6117</v>
      </c>
      <c r="E24" s="239">
        <v>424</v>
      </c>
      <c r="F24" s="239">
        <v>579</v>
      </c>
      <c r="G24" s="232">
        <f t="shared" si="3"/>
        <v>1003</v>
      </c>
      <c r="H24" s="239">
        <v>1036</v>
      </c>
      <c r="I24" s="239">
        <v>1430</v>
      </c>
      <c r="J24" s="233">
        <f t="shared" si="4"/>
        <v>2466</v>
      </c>
      <c r="K24" s="225"/>
      <c r="L24" s="225"/>
      <c r="M24" s="223"/>
      <c r="N24" s="243"/>
      <c r="O24" s="243"/>
      <c r="Q24" s="225"/>
    </row>
    <row r="25" spans="1:17" ht="18.75" customHeight="1" x14ac:dyDescent="0.5">
      <c r="A25" s="1" t="s">
        <v>21</v>
      </c>
      <c r="B25" s="230">
        <f t="shared" si="0"/>
        <v>746</v>
      </c>
      <c r="C25" s="230">
        <f t="shared" si="1"/>
        <v>1031</v>
      </c>
      <c r="D25" s="230">
        <f t="shared" si="2"/>
        <v>1777</v>
      </c>
      <c r="E25" s="239">
        <v>138</v>
      </c>
      <c r="F25" s="239">
        <v>175</v>
      </c>
      <c r="G25" s="232">
        <f t="shared" si="3"/>
        <v>313</v>
      </c>
      <c r="H25" s="239">
        <v>268</v>
      </c>
      <c r="I25" s="239">
        <v>398</v>
      </c>
      <c r="J25" s="233">
        <f t="shared" si="4"/>
        <v>666</v>
      </c>
      <c r="K25" s="225"/>
      <c r="L25" s="225"/>
      <c r="M25" s="223"/>
      <c r="N25" s="243"/>
      <c r="O25" s="243"/>
      <c r="Q25" s="225"/>
    </row>
    <row r="26" spans="1:17" ht="18.75" customHeight="1" x14ac:dyDescent="0.5">
      <c r="A26" s="1" t="s">
        <v>22</v>
      </c>
      <c r="B26" s="235">
        <f t="shared" si="0"/>
        <v>3351830</v>
      </c>
      <c r="C26" s="235">
        <f t="shared" si="1"/>
        <v>3417818</v>
      </c>
      <c r="D26" s="235">
        <f t="shared" si="2"/>
        <v>6769648</v>
      </c>
      <c r="E26" s="310">
        <f t="shared" ref="E26:J26" si="5">SUM(E4:E25)</f>
        <v>562671</v>
      </c>
      <c r="F26" s="310">
        <f t="shared" si="5"/>
        <v>574340</v>
      </c>
      <c r="G26" s="311">
        <f t="shared" si="5"/>
        <v>1137011</v>
      </c>
      <c r="H26" s="310">
        <f t="shared" si="5"/>
        <v>1301314</v>
      </c>
      <c r="I26" s="310">
        <f t="shared" si="5"/>
        <v>1341890</v>
      </c>
      <c r="J26" s="312">
        <f t="shared" si="5"/>
        <v>2643204</v>
      </c>
      <c r="K26" s="225"/>
      <c r="L26" s="225"/>
    </row>
    <row r="27" spans="1:17" customFormat="1" ht="23.25" customHeight="1" x14ac:dyDescent="0.5">
      <c r="A27" s="169" t="s">
        <v>223</v>
      </c>
      <c r="B27" s="169"/>
      <c r="C27" s="169"/>
      <c r="D27" s="169"/>
      <c r="E27" s="128"/>
      <c r="F27" s="128"/>
      <c r="G27" s="128"/>
      <c r="H27" s="22"/>
      <c r="I27" s="22"/>
      <c r="J27" s="22"/>
    </row>
    <row r="28" spans="1:17" customFormat="1" ht="21.75" x14ac:dyDescent="0.5">
      <c r="A28" s="169" t="s">
        <v>217</v>
      </c>
      <c r="B28" s="169"/>
      <c r="C28" s="169"/>
      <c r="D28" s="169"/>
      <c r="E28" s="135"/>
      <c r="F28" s="135"/>
      <c r="G28" s="135"/>
      <c r="H28" s="133"/>
      <c r="I28" s="133"/>
      <c r="J28" s="133"/>
    </row>
    <row r="29" spans="1:17" s="49" customFormat="1" ht="22.5" customHeight="1" x14ac:dyDescent="0.5">
      <c r="A29" s="49" t="s">
        <v>253</v>
      </c>
    </row>
    <row r="30" spans="1:17" ht="18.75" customHeight="1" x14ac:dyDescent="0.5">
      <c r="B30" s="15"/>
      <c r="C30" s="97" t="s">
        <v>91</v>
      </c>
      <c r="D30" s="18"/>
      <c r="E30" s="19"/>
      <c r="F30" s="98" t="s">
        <v>92</v>
      </c>
      <c r="G30" s="172"/>
    </row>
    <row r="31" spans="1:17" ht="18.75" customHeight="1" x14ac:dyDescent="0.5">
      <c r="A31" s="1" t="s">
        <v>0</v>
      </c>
      <c r="B31" s="17" t="s">
        <v>24</v>
      </c>
      <c r="C31" s="17" t="s">
        <v>25</v>
      </c>
      <c r="D31" s="17" t="s">
        <v>26</v>
      </c>
      <c r="E31" s="23" t="s">
        <v>24</v>
      </c>
      <c r="F31" s="23" t="s">
        <v>25</v>
      </c>
      <c r="G31" s="23" t="s">
        <v>26</v>
      </c>
    </row>
    <row r="32" spans="1:17" ht="18.75" customHeight="1" x14ac:dyDescent="0.5">
      <c r="A32" s="1">
        <v>0</v>
      </c>
      <c r="B32" s="239">
        <v>7500</v>
      </c>
      <c r="C32" s="239">
        <v>7133</v>
      </c>
      <c r="D32" s="234">
        <v>14633</v>
      </c>
      <c r="E32" s="239">
        <v>6389</v>
      </c>
      <c r="F32" s="239">
        <v>6194</v>
      </c>
      <c r="G32" s="235">
        <v>12583</v>
      </c>
      <c r="H32" s="225"/>
      <c r="I32" s="225"/>
      <c r="J32" s="223"/>
      <c r="K32" s="243"/>
      <c r="L32" s="244"/>
      <c r="N32" s="225"/>
    </row>
    <row r="33" spans="1:14" ht="18.75" customHeight="1" x14ac:dyDescent="0.5">
      <c r="A33" s="3" t="s">
        <v>1</v>
      </c>
      <c r="B33" s="239">
        <v>34827</v>
      </c>
      <c r="C33" s="239">
        <v>32778</v>
      </c>
      <c r="D33" s="234">
        <v>67605</v>
      </c>
      <c r="E33" s="239">
        <v>30037</v>
      </c>
      <c r="F33" s="239">
        <v>28780</v>
      </c>
      <c r="G33" s="235">
        <v>58817</v>
      </c>
      <c r="H33" s="225"/>
      <c r="I33" s="225"/>
      <c r="J33" s="223"/>
      <c r="K33" s="243"/>
      <c r="L33" s="244"/>
      <c r="N33" s="225"/>
    </row>
    <row r="34" spans="1:14" ht="18.75" customHeight="1" x14ac:dyDescent="0.5">
      <c r="A34" s="2" t="s">
        <v>2</v>
      </c>
      <c r="B34" s="239">
        <v>50811</v>
      </c>
      <c r="C34" s="239">
        <v>47855</v>
      </c>
      <c r="D34" s="234">
        <v>98666</v>
      </c>
      <c r="E34" s="239">
        <v>43468</v>
      </c>
      <c r="F34" s="239">
        <v>41324</v>
      </c>
      <c r="G34" s="235">
        <v>84792</v>
      </c>
      <c r="H34" s="225"/>
      <c r="I34" s="225"/>
      <c r="J34" s="223"/>
      <c r="K34" s="243"/>
      <c r="L34" s="244"/>
      <c r="N34" s="225"/>
    </row>
    <row r="35" spans="1:14" ht="18.75" customHeight="1" x14ac:dyDescent="0.5">
      <c r="A35" s="1" t="s">
        <v>3</v>
      </c>
      <c r="B35" s="239">
        <v>53068</v>
      </c>
      <c r="C35" s="239">
        <v>49836</v>
      </c>
      <c r="D35" s="234">
        <v>102904</v>
      </c>
      <c r="E35" s="239">
        <v>45204</v>
      </c>
      <c r="F35" s="239">
        <v>42750</v>
      </c>
      <c r="G35" s="235">
        <v>87954</v>
      </c>
      <c r="H35" s="225"/>
      <c r="I35" s="225"/>
      <c r="J35" s="223"/>
      <c r="K35" s="243"/>
      <c r="L35" s="244"/>
      <c r="N35" s="225"/>
    </row>
    <row r="36" spans="1:14" ht="18.75" customHeight="1" x14ac:dyDescent="0.5">
      <c r="A36" s="1" t="s">
        <v>4</v>
      </c>
      <c r="B36" s="239">
        <v>55102</v>
      </c>
      <c r="C36" s="239">
        <v>51545</v>
      </c>
      <c r="D36" s="234">
        <v>106647</v>
      </c>
      <c r="E36" s="239">
        <v>47490</v>
      </c>
      <c r="F36" s="239">
        <v>43939</v>
      </c>
      <c r="G36" s="235">
        <v>91429</v>
      </c>
      <c r="H36" s="225"/>
      <c r="I36" s="225"/>
      <c r="J36" s="223"/>
      <c r="K36" s="243"/>
      <c r="L36" s="244"/>
      <c r="N36" s="225"/>
    </row>
    <row r="37" spans="1:14" ht="18.75" customHeight="1" x14ac:dyDescent="0.5">
      <c r="A37" s="1" t="s">
        <v>5</v>
      </c>
      <c r="B37" s="239">
        <v>59119</v>
      </c>
      <c r="C37" s="239">
        <v>58700</v>
      </c>
      <c r="D37" s="234">
        <v>117819</v>
      </c>
      <c r="E37" s="239">
        <v>53109</v>
      </c>
      <c r="F37" s="239">
        <v>51715</v>
      </c>
      <c r="G37" s="235">
        <v>104824</v>
      </c>
      <c r="H37" s="225"/>
      <c r="I37" s="225"/>
      <c r="J37" s="223"/>
      <c r="K37" s="243"/>
      <c r="L37" s="244"/>
      <c r="N37" s="225"/>
    </row>
    <row r="38" spans="1:14" ht="18.75" customHeight="1" x14ac:dyDescent="0.5">
      <c r="A38" s="1" t="s">
        <v>6</v>
      </c>
      <c r="B38" s="239">
        <v>60342</v>
      </c>
      <c r="C38" s="239">
        <v>57370</v>
      </c>
      <c r="D38" s="234">
        <v>117712</v>
      </c>
      <c r="E38" s="239">
        <v>54487</v>
      </c>
      <c r="F38" s="239">
        <v>51249</v>
      </c>
      <c r="G38" s="235">
        <v>105736</v>
      </c>
      <c r="H38" s="225"/>
      <c r="I38" s="225"/>
      <c r="J38" s="223"/>
      <c r="K38" s="243"/>
      <c r="L38" s="244"/>
      <c r="N38" s="225"/>
    </row>
    <row r="39" spans="1:14" ht="18.75" customHeight="1" x14ac:dyDescent="0.5">
      <c r="A39" s="1" t="s">
        <v>7</v>
      </c>
      <c r="B39" s="239">
        <v>54655</v>
      </c>
      <c r="C39" s="239">
        <v>52413</v>
      </c>
      <c r="D39" s="234">
        <v>107068</v>
      </c>
      <c r="E39" s="239">
        <v>50240</v>
      </c>
      <c r="F39" s="239">
        <v>46419</v>
      </c>
      <c r="G39" s="235">
        <v>96659</v>
      </c>
      <c r="H39" s="225"/>
      <c r="I39" s="225"/>
      <c r="J39" s="223"/>
      <c r="K39" s="243"/>
      <c r="L39" s="244"/>
      <c r="N39" s="225"/>
    </row>
    <row r="40" spans="1:14" ht="18.75" customHeight="1" x14ac:dyDescent="0.5">
      <c r="A40" s="1" t="s">
        <v>8</v>
      </c>
      <c r="B40" s="239">
        <v>62421</v>
      </c>
      <c r="C40" s="239">
        <v>60205</v>
      </c>
      <c r="D40" s="234">
        <v>122626</v>
      </c>
      <c r="E40" s="239">
        <v>56038</v>
      </c>
      <c r="F40" s="239">
        <v>52617</v>
      </c>
      <c r="G40" s="235">
        <v>108655</v>
      </c>
      <c r="H40" s="225"/>
      <c r="I40" s="225"/>
      <c r="J40" s="223"/>
      <c r="K40" s="243"/>
      <c r="L40" s="244"/>
      <c r="N40" s="225"/>
    </row>
    <row r="41" spans="1:14" ht="18.75" customHeight="1" x14ac:dyDescent="0.5">
      <c r="A41" s="1" t="s">
        <v>9</v>
      </c>
      <c r="B41" s="239">
        <v>66109</v>
      </c>
      <c r="C41" s="239">
        <v>64577</v>
      </c>
      <c r="D41" s="234">
        <v>130686</v>
      </c>
      <c r="E41" s="239">
        <v>55859</v>
      </c>
      <c r="F41" s="239">
        <v>54095</v>
      </c>
      <c r="G41" s="235">
        <v>109954</v>
      </c>
      <c r="H41" s="225"/>
      <c r="I41" s="225"/>
      <c r="J41" s="223"/>
      <c r="K41" s="243"/>
      <c r="L41" s="244"/>
      <c r="N41" s="225"/>
    </row>
    <row r="42" spans="1:14" ht="18.75" customHeight="1" x14ac:dyDescent="0.5">
      <c r="A42" s="1" t="s">
        <v>10</v>
      </c>
      <c r="B42" s="239">
        <v>66410</v>
      </c>
      <c r="C42" s="239">
        <v>67824</v>
      </c>
      <c r="D42" s="234">
        <v>134234</v>
      </c>
      <c r="E42" s="239">
        <v>55835</v>
      </c>
      <c r="F42" s="239">
        <v>56181</v>
      </c>
      <c r="G42" s="235">
        <v>112016</v>
      </c>
      <c r="H42" s="225"/>
      <c r="I42" s="225"/>
      <c r="J42" s="223"/>
      <c r="K42" s="243"/>
      <c r="L42" s="244"/>
      <c r="N42" s="225"/>
    </row>
    <row r="43" spans="1:14" ht="18.75" customHeight="1" x14ac:dyDescent="0.5">
      <c r="A43" s="1" t="s">
        <v>11</v>
      </c>
      <c r="B43" s="239">
        <v>57836</v>
      </c>
      <c r="C43" s="239">
        <v>60966</v>
      </c>
      <c r="D43" s="234">
        <v>118802</v>
      </c>
      <c r="E43" s="239">
        <v>49893</v>
      </c>
      <c r="F43" s="239">
        <v>51827</v>
      </c>
      <c r="G43" s="235">
        <v>101720</v>
      </c>
      <c r="H43" s="225"/>
      <c r="I43" s="225"/>
      <c r="J43" s="223"/>
      <c r="K43" s="243"/>
      <c r="L43" s="244"/>
      <c r="N43" s="225"/>
    </row>
    <row r="44" spans="1:14" ht="18.75" customHeight="1" x14ac:dyDescent="0.5">
      <c r="A44" s="1" t="s">
        <v>12</v>
      </c>
      <c r="B44" s="239">
        <v>47620</v>
      </c>
      <c r="C44" s="239">
        <v>50726</v>
      </c>
      <c r="D44" s="234">
        <v>98346</v>
      </c>
      <c r="E44" s="239">
        <v>42708</v>
      </c>
      <c r="F44" s="239">
        <v>46378</v>
      </c>
      <c r="G44" s="235">
        <v>89086</v>
      </c>
      <c r="H44" s="225"/>
      <c r="I44" s="225"/>
      <c r="J44" s="223"/>
      <c r="K44" s="243"/>
      <c r="L44" s="244"/>
      <c r="N44" s="225"/>
    </row>
    <row r="45" spans="1:14" ht="18.75" customHeight="1" x14ac:dyDescent="0.5">
      <c r="A45" s="1" t="s">
        <v>13</v>
      </c>
      <c r="B45" s="239">
        <v>35698</v>
      </c>
      <c r="C45" s="239">
        <v>39304</v>
      </c>
      <c r="D45" s="234">
        <v>75002</v>
      </c>
      <c r="E45" s="239">
        <v>31715</v>
      </c>
      <c r="F45" s="239">
        <v>35405</v>
      </c>
      <c r="G45" s="235">
        <v>67120</v>
      </c>
      <c r="H45" s="225"/>
      <c r="I45" s="225"/>
      <c r="J45" s="223"/>
      <c r="K45" s="243"/>
      <c r="L45" s="244"/>
      <c r="N45" s="225"/>
    </row>
    <row r="46" spans="1:14" ht="18.75" customHeight="1" x14ac:dyDescent="0.5">
      <c r="A46" s="1" t="s">
        <v>14</v>
      </c>
      <c r="B46" s="239">
        <v>29380</v>
      </c>
      <c r="C46" s="239">
        <v>33662</v>
      </c>
      <c r="D46" s="234">
        <v>63042</v>
      </c>
      <c r="E46" s="239">
        <v>26014</v>
      </c>
      <c r="F46" s="239">
        <v>30179</v>
      </c>
      <c r="G46" s="235">
        <v>56193</v>
      </c>
      <c r="H46" s="225"/>
      <c r="I46" s="225"/>
      <c r="J46" s="223"/>
      <c r="K46" s="243"/>
      <c r="L46" s="244"/>
      <c r="N46" s="225"/>
    </row>
    <row r="47" spans="1:14" ht="18.75" customHeight="1" x14ac:dyDescent="0.5">
      <c r="A47" s="1" t="s">
        <v>15</v>
      </c>
      <c r="B47" s="239">
        <v>21223</v>
      </c>
      <c r="C47" s="239">
        <v>25560</v>
      </c>
      <c r="D47" s="234">
        <v>46783</v>
      </c>
      <c r="E47" s="239">
        <v>19060</v>
      </c>
      <c r="F47" s="239">
        <v>23470</v>
      </c>
      <c r="G47" s="235">
        <v>42530</v>
      </c>
      <c r="H47" s="225"/>
      <c r="I47" s="225"/>
      <c r="J47" s="223"/>
      <c r="K47" s="243"/>
      <c r="L47" s="244"/>
      <c r="N47" s="225"/>
    </row>
    <row r="48" spans="1:14" ht="18.75" customHeight="1" x14ac:dyDescent="0.5">
      <c r="A48" s="1" t="s">
        <v>16</v>
      </c>
      <c r="B48" s="239">
        <v>13740</v>
      </c>
      <c r="C48" s="239">
        <v>17527</v>
      </c>
      <c r="D48" s="234">
        <v>31267</v>
      </c>
      <c r="E48" s="239">
        <v>12599</v>
      </c>
      <c r="F48" s="239">
        <v>16487</v>
      </c>
      <c r="G48" s="235">
        <v>29086</v>
      </c>
      <c r="H48" s="225"/>
      <c r="I48" s="225"/>
      <c r="J48" s="223"/>
      <c r="K48" s="243"/>
      <c r="L48" s="244"/>
      <c r="N48" s="225"/>
    </row>
    <row r="49" spans="1:14" ht="18.75" customHeight="1" x14ac:dyDescent="0.5">
      <c r="A49" s="1" t="s">
        <v>17</v>
      </c>
      <c r="B49" s="239">
        <v>9036</v>
      </c>
      <c r="C49" s="239">
        <v>12683</v>
      </c>
      <c r="D49" s="234">
        <v>21719</v>
      </c>
      <c r="E49" s="239">
        <v>8691</v>
      </c>
      <c r="F49" s="239">
        <v>11595</v>
      </c>
      <c r="G49" s="235">
        <v>20286</v>
      </c>
      <c r="H49" s="225"/>
      <c r="I49" s="225"/>
      <c r="J49" s="223"/>
      <c r="K49" s="243"/>
      <c r="L49" s="244"/>
      <c r="N49" s="225"/>
    </row>
    <row r="50" spans="1:14" ht="18.75" customHeight="1" x14ac:dyDescent="0.5">
      <c r="A50" s="1" t="s">
        <v>18</v>
      </c>
      <c r="B50" s="239">
        <v>4584</v>
      </c>
      <c r="C50" s="239">
        <v>6863</v>
      </c>
      <c r="D50" s="234">
        <v>11447</v>
      </c>
      <c r="E50" s="239">
        <v>4734</v>
      </c>
      <c r="F50" s="239">
        <v>6285</v>
      </c>
      <c r="G50" s="235">
        <v>11019</v>
      </c>
      <c r="H50" s="225"/>
      <c r="I50" s="225"/>
      <c r="J50" s="223"/>
      <c r="K50" s="243"/>
      <c r="L50" s="244"/>
      <c r="N50" s="225"/>
    </row>
    <row r="51" spans="1:14" ht="18.75" customHeight="1" x14ac:dyDescent="0.5">
      <c r="A51" s="1" t="s">
        <v>19</v>
      </c>
      <c r="B51" s="239">
        <v>1787</v>
      </c>
      <c r="C51" s="239">
        <v>2762</v>
      </c>
      <c r="D51" s="234">
        <v>4549</v>
      </c>
      <c r="E51" s="239">
        <v>1538</v>
      </c>
      <c r="F51" s="239">
        <v>2433</v>
      </c>
      <c r="G51" s="235">
        <v>3971</v>
      </c>
      <c r="H51" s="225"/>
      <c r="I51" s="225"/>
      <c r="J51" s="223"/>
      <c r="K51" s="243"/>
      <c r="L51" s="244"/>
      <c r="N51" s="225"/>
    </row>
    <row r="52" spans="1:14" ht="18.75" customHeight="1" x14ac:dyDescent="0.5">
      <c r="A52" s="1" t="s">
        <v>20</v>
      </c>
      <c r="B52" s="239">
        <v>557</v>
      </c>
      <c r="C52" s="239">
        <v>835</v>
      </c>
      <c r="D52" s="234">
        <v>1392</v>
      </c>
      <c r="E52" s="239">
        <v>572</v>
      </c>
      <c r="F52" s="239">
        <v>684</v>
      </c>
      <c r="G52" s="235">
        <v>1256</v>
      </c>
      <c r="H52" s="225"/>
      <c r="I52" s="225"/>
      <c r="J52" s="223"/>
      <c r="K52" s="243"/>
      <c r="L52" s="244"/>
      <c r="N52" s="225"/>
    </row>
    <row r="53" spans="1:14" ht="18.75" customHeight="1" x14ac:dyDescent="0.5">
      <c r="A53" s="1" t="s">
        <v>21</v>
      </c>
      <c r="B53" s="239">
        <v>218</v>
      </c>
      <c r="C53" s="239">
        <v>267</v>
      </c>
      <c r="D53" s="234">
        <v>485</v>
      </c>
      <c r="E53" s="239">
        <v>122</v>
      </c>
      <c r="F53" s="239">
        <v>191</v>
      </c>
      <c r="G53" s="235">
        <v>313</v>
      </c>
      <c r="H53" s="225"/>
      <c r="I53" s="225"/>
      <c r="J53" s="223"/>
      <c r="K53" s="243"/>
      <c r="L53" s="244"/>
      <c r="N53" s="225"/>
    </row>
    <row r="54" spans="1:14" ht="18.75" customHeight="1" x14ac:dyDescent="0.5">
      <c r="A54" s="1" t="s">
        <v>22</v>
      </c>
      <c r="B54" s="239">
        <v>792043</v>
      </c>
      <c r="C54" s="239">
        <v>801391</v>
      </c>
      <c r="D54" s="233">
        <v>1593434</v>
      </c>
      <c r="E54" s="239">
        <v>695802</v>
      </c>
      <c r="F54" s="239">
        <v>700197</v>
      </c>
      <c r="G54" s="235">
        <v>1395999</v>
      </c>
      <c r="H54" s="225"/>
      <c r="I54" s="225"/>
    </row>
    <row r="55" spans="1:14" customFormat="1" ht="23.25" customHeight="1" x14ac:dyDescent="0.5">
      <c r="A55" s="169" t="s">
        <v>223</v>
      </c>
      <c r="B55" s="169"/>
      <c r="C55" s="169"/>
      <c r="D55" s="169"/>
      <c r="E55" s="128"/>
      <c r="F55" s="128"/>
      <c r="G55" s="128"/>
      <c r="H55" s="22"/>
      <c r="I55" s="22"/>
      <c r="J55" s="22"/>
    </row>
    <row r="56" spans="1:14" customFormat="1" ht="21.75" x14ac:dyDescent="0.5">
      <c r="A56" s="169" t="s">
        <v>217</v>
      </c>
      <c r="B56" s="169"/>
      <c r="C56" s="169"/>
      <c r="D56" s="169"/>
      <c r="E56" s="135"/>
      <c r="F56" s="135"/>
      <c r="G56" s="135"/>
      <c r="H56" s="133"/>
      <c r="I56" s="133"/>
      <c r="J56" s="133"/>
    </row>
  </sheetData>
  <phoneticPr fontId="8" type="noConversion"/>
  <pageMargins left="0.7" right="0.7" top="0.61" bottom="0.48" header="0.3" footer="0.3"/>
  <pageSetup paperSize="9" scale="9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opLeftCell="A13" zoomScaleNormal="100" workbookViewId="0">
      <selection activeCell="E26" sqref="E26"/>
    </sheetView>
  </sheetViews>
  <sheetFormatPr defaultRowHeight="18.75" customHeight="1" x14ac:dyDescent="0.5"/>
  <cols>
    <col min="1" max="10" width="12.125" style="9" customWidth="1"/>
    <col min="11" max="16384" width="9" style="9"/>
  </cols>
  <sheetData>
    <row r="1" spans="1:17" s="49" customFormat="1" ht="22.5" customHeight="1" x14ac:dyDescent="0.5">
      <c r="A1" s="49" t="s">
        <v>254</v>
      </c>
    </row>
    <row r="2" spans="1:17" ht="18.75" customHeight="1" x14ac:dyDescent="0.5">
      <c r="B2" s="28"/>
      <c r="C2" s="43" t="s">
        <v>34</v>
      </c>
      <c r="D2" s="32"/>
      <c r="E2" s="4"/>
      <c r="F2" s="99" t="s">
        <v>93</v>
      </c>
      <c r="G2" s="8"/>
      <c r="H2" s="10"/>
      <c r="I2" s="100" t="s">
        <v>94</v>
      </c>
      <c r="J2" s="14"/>
    </row>
    <row r="3" spans="1:17" ht="18.75" customHeight="1" x14ac:dyDescent="0.5">
      <c r="A3" s="1" t="s">
        <v>0</v>
      </c>
      <c r="B3" s="30" t="s">
        <v>24</v>
      </c>
      <c r="C3" s="30" t="s">
        <v>25</v>
      </c>
      <c r="D3" s="30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17" ht="18.75" customHeight="1" x14ac:dyDescent="0.5">
      <c r="A4" s="1">
        <v>0</v>
      </c>
      <c r="B4" s="230">
        <f>E4+H4+B32+E32+H32</f>
        <v>21354</v>
      </c>
      <c r="C4" s="230">
        <f>F4+I4+C32+F32+I32</f>
        <v>20161</v>
      </c>
      <c r="D4" s="230">
        <f>G4+J4+D32+G32+J32</f>
        <v>41515</v>
      </c>
      <c r="E4" s="239">
        <v>1669</v>
      </c>
      <c r="F4" s="239">
        <v>1619</v>
      </c>
      <c r="G4" s="232">
        <v>3288</v>
      </c>
      <c r="H4" s="239">
        <v>2160</v>
      </c>
      <c r="I4" s="239">
        <v>2047</v>
      </c>
      <c r="J4" s="233">
        <v>4207</v>
      </c>
      <c r="K4" s="225"/>
      <c r="L4" s="225"/>
      <c r="M4" s="223"/>
      <c r="N4" s="243"/>
      <c r="O4" s="243"/>
      <c r="Q4" s="225"/>
    </row>
    <row r="5" spans="1:17" ht="18.75" customHeight="1" x14ac:dyDescent="0.5">
      <c r="A5" s="3" t="s">
        <v>1</v>
      </c>
      <c r="B5" s="230">
        <f t="shared" ref="B5:B26" si="0">E5+H5+B33+E33+H33</f>
        <v>97180</v>
      </c>
      <c r="C5" s="230">
        <f t="shared" ref="C5:C26" si="1">F5+I5+C33+F33+I33</f>
        <v>92666</v>
      </c>
      <c r="D5" s="230">
        <f t="shared" ref="D5:D25" si="2">G5+J5+D33+G33+J33</f>
        <v>189846</v>
      </c>
      <c r="E5" s="239">
        <v>7523</v>
      </c>
      <c r="F5" s="239">
        <v>7303</v>
      </c>
      <c r="G5" s="232">
        <v>14826</v>
      </c>
      <c r="H5" s="239">
        <v>10330</v>
      </c>
      <c r="I5" s="239">
        <v>9701</v>
      </c>
      <c r="J5" s="233">
        <v>20031</v>
      </c>
      <c r="K5" s="225"/>
      <c r="L5" s="225"/>
      <c r="M5" s="223"/>
      <c r="N5" s="243"/>
      <c r="O5" s="243"/>
      <c r="Q5" s="225"/>
    </row>
    <row r="6" spans="1:17" ht="18.75" customHeight="1" x14ac:dyDescent="0.5">
      <c r="A6" s="2" t="s">
        <v>2</v>
      </c>
      <c r="B6" s="230">
        <f t="shared" si="0"/>
        <v>141140</v>
      </c>
      <c r="C6" s="230">
        <f t="shared" si="1"/>
        <v>133870</v>
      </c>
      <c r="D6" s="230">
        <f t="shared" si="2"/>
        <v>275010</v>
      </c>
      <c r="E6" s="239">
        <v>10880</v>
      </c>
      <c r="F6" s="239">
        <v>10322</v>
      </c>
      <c r="G6" s="232">
        <v>21202</v>
      </c>
      <c r="H6" s="239">
        <v>15058</v>
      </c>
      <c r="I6" s="239">
        <v>14397</v>
      </c>
      <c r="J6" s="233">
        <v>29455</v>
      </c>
      <c r="K6" s="225"/>
      <c r="L6" s="225"/>
      <c r="M6" s="223"/>
      <c r="N6" s="243"/>
      <c r="O6" s="243"/>
      <c r="Q6" s="225"/>
    </row>
    <row r="7" spans="1:17" ht="18.75" customHeight="1" x14ac:dyDescent="0.5">
      <c r="A7" s="1" t="s">
        <v>3</v>
      </c>
      <c r="B7" s="230">
        <f t="shared" si="0"/>
        <v>146878</v>
      </c>
      <c r="C7" s="230">
        <f t="shared" si="1"/>
        <v>138925</v>
      </c>
      <c r="D7" s="230">
        <f t="shared" si="2"/>
        <v>285803</v>
      </c>
      <c r="E7" s="239">
        <v>11366</v>
      </c>
      <c r="F7" s="239">
        <v>10853</v>
      </c>
      <c r="G7" s="232">
        <v>22219</v>
      </c>
      <c r="H7" s="239">
        <v>15503</v>
      </c>
      <c r="I7" s="239">
        <v>14718</v>
      </c>
      <c r="J7" s="233">
        <v>30221</v>
      </c>
      <c r="K7" s="225"/>
      <c r="L7" s="225"/>
      <c r="M7" s="223"/>
      <c r="N7" s="243"/>
      <c r="O7" s="243"/>
      <c r="Q7" s="225"/>
    </row>
    <row r="8" spans="1:17" ht="18.75" customHeight="1" x14ac:dyDescent="0.5">
      <c r="A8" s="1" t="s">
        <v>4</v>
      </c>
      <c r="B8" s="230">
        <f t="shared" si="0"/>
        <v>154452</v>
      </c>
      <c r="C8" s="230">
        <f t="shared" si="1"/>
        <v>145074</v>
      </c>
      <c r="D8" s="230">
        <f t="shared" si="2"/>
        <v>299526</v>
      </c>
      <c r="E8" s="239">
        <v>11337</v>
      </c>
      <c r="F8" s="239">
        <v>10795</v>
      </c>
      <c r="G8" s="232">
        <v>22132</v>
      </c>
      <c r="H8" s="239">
        <v>16974</v>
      </c>
      <c r="I8" s="239">
        <v>15307</v>
      </c>
      <c r="J8" s="233">
        <v>32281</v>
      </c>
      <c r="K8" s="225"/>
      <c r="L8" s="225"/>
      <c r="M8" s="223"/>
      <c r="N8" s="243"/>
      <c r="O8" s="243"/>
      <c r="Q8" s="225"/>
    </row>
    <row r="9" spans="1:17" ht="18.75" customHeight="1" x14ac:dyDescent="0.5">
      <c r="A9" s="1" t="s">
        <v>5</v>
      </c>
      <c r="B9" s="230">
        <f t="shared" si="0"/>
        <v>172198</v>
      </c>
      <c r="C9" s="230">
        <f t="shared" si="1"/>
        <v>170379</v>
      </c>
      <c r="D9" s="230">
        <f t="shared" si="2"/>
        <v>342577</v>
      </c>
      <c r="E9" s="239">
        <v>12535</v>
      </c>
      <c r="F9" s="239">
        <v>12685</v>
      </c>
      <c r="G9" s="232">
        <v>25220</v>
      </c>
      <c r="H9" s="239">
        <v>20057</v>
      </c>
      <c r="I9" s="239">
        <v>18436</v>
      </c>
      <c r="J9" s="233">
        <v>38493</v>
      </c>
      <c r="K9" s="225"/>
      <c r="L9" s="225"/>
      <c r="M9" s="223"/>
      <c r="N9" s="243"/>
      <c r="O9" s="243"/>
      <c r="Q9" s="225"/>
    </row>
    <row r="10" spans="1:17" ht="18.75" customHeight="1" x14ac:dyDescent="0.5">
      <c r="A10" s="1" t="s">
        <v>6</v>
      </c>
      <c r="B10" s="230">
        <f t="shared" si="0"/>
        <v>177461</v>
      </c>
      <c r="C10" s="230">
        <f t="shared" si="1"/>
        <v>168674</v>
      </c>
      <c r="D10" s="230">
        <f t="shared" si="2"/>
        <v>346135</v>
      </c>
      <c r="E10" s="239">
        <v>12760</v>
      </c>
      <c r="F10" s="239">
        <v>12358</v>
      </c>
      <c r="G10" s="232">
        <v>25118</v>
      </c>
      <c r="H10" s="239">
        <v>20400</v>
      </c>
      <c r="I10" s="239">
        <v>18851</v>
      </c>
      <c r="J10" s="233">
        <v>39251</v>
      </c>
      <c r="K10" s="225"/>
      <c r="L10" s="225"/>
      <c r="M10" s="223"/>
      <c r="N10" s="243"/>
      <c r="O10" s="243"/>
      <c r="Q10" s="225"/>
    </row>
    <row r="11" spans="1:17" ht="18.75" customHeight="1" x14ac:dyDescent="0.5">
      <c r="A11" s="1" t="s">
        <v>7</v>
      </c>
      <c r="B11" s="230">
        <f t="shared" si="0"/>
        <v>169260</v>
      </c>
      <c r="C11" s="230">
        <f t="shared" si="1"/>
        <v>158817</v>
      </c>
      <c r="D11" s="230">
        <f t="shared" si="2"/>
        <v>328077</v>
      </c>
      <c r="E11" s="239">
        <v>13428</v>
      </c>
      <c r="F11" s="239">
        <v>12725</v>
      </c>
      <c r="G11" s="232">
        <v>26153</v>
      </c>
      <c r="H11" s="239">
        <v>19386</v>
      </c>
      <c r="I11" s="239">
        <v>17787</v>
      </c>
      <c r="J11" s="233">
        <v>37173</v>
      </c>
      <c r="K11" s="225"/>
      <c r="L11" s="225"/>
      <c r="M11" s="223"/>
      <c r="N11" s="243"/>
      <c r="O11" s="243"/>
      <c r="Q11" s="225"/>
    </row>
    <row r="12" spans="1:17" ht="18.75" customHeight="1" x14ac:dyDescent="0.5">
      <c r="A12" s="1" t="s">
        <v>8</v>
      </c>
      <c r="B12" s="230">
        <f t="shared" si="0"/>
        <v>183570</v>
      </c>
      <c r="C12" s="230">
        <f t="shared" si="1"/>
        <v>173909</v>
      </c>
      <c r="D12" s="230">
        <f t="shared" si="2"/>
        <v>357479</v>
      </c>
      <c r="E12" s="239">
        <v>14632</v>
      </c>
      <c r="F12" s="239">
        <v>14112</v>
      </c>
      <c r="G12" s="232">
        <v>28744</v>
      </c>
      <c r="H12" s="239">
        <v>20991</v>
      </c>
      <c r="I12" s="239">
        <v>19658</v>
      </c>
      <c r="J12" s="233">
        <v>40649</v>
      </c>
      <c r="K12" s="225"/>
      <c r="L12" s="225"/>
      <c r="M12" s="223"/>
      <c r="N12" s="243"/>
      <c r="O12" s="243"/>
      <c r="Q12" s="225"/>
    </row>
    <row r="13" spans="1:17" ht="18.75" customHeight="1" x14ac:dyDescent="0.5">
      <c r="A13" s="1" t="s">
        <v>9</v>
      </c>
      <c r="B13" s="230">
        <f t="shared" si="0"/>
        <v>190092</v>
      </c>
      <c r="C13" s="230">
        <f t="shared" si="1"/>
        <v>184786</v>
      </c>
      <c r="D13" s="230">
        <f t="shared" si="2"/>
        <v>374878</v>
      </c>
      <c r="E13" s="239">
        <v>15023</v>
      </c>
      <c r="F13" s="239">
        <v>14545</v>
      </c>
      <c r="G13" s="232">
        <v>29568</v>
      </c>
      <c r="H13" s="239">
        <v>22500</v>
      </c>
      <c r="I13" s="239">
        <v>21924</v>
      </c>
      <c r="J13" s="233">
        <v>44424</v>
      </c>
      <c r="K13" s="225"/>
      <c r="L13" s="225"/>
      <c r="M13" s="223"/>
      <c r="N13" s="243"/>
      <c r="O13" s="243"/>
      <c r="Q13" s="225"/>
    </row>
    <row r="14" spans="1:17" ht="18.75" customHeight="1" x14ac:dyDescent="0.5">
      <c r="A14" s="1" t="s">
        <v>10</v>
      </c>
      <c r="B14" s="230">
        <f t="shared" si="0"/>
        <v>196541</v>
      </c>
      <c r="C14" s="230">
        <f t="shared" si="1"/>
        <v>197268</v>
      </c>
      <c r="D14" s="230">
        <f t="shared" si="2"/>
        <v>393809</v>
      </c>
      <c r="E14" s="239">
        <v>15442</v>
      </c>
      <c r="F14" s="239">
        <v>14968</v>
      </c>
      <c r="G14" s="232">
        <v>30410</v>
      </c>
      <c r="H14" s="239">
        <v>24256</v>
      </c>
      <c r="I14" s="239">
        <v>24903</v>
      </c>
      <c r="J14" s="233">
        <v>49159</v>
      </c>
      <c r="K14" s="225"/>
      <c r="L14" s="225"/>
      <c r="M14" s="223"/>
      <c r="N14" s="243"/>
      <c r="O14" s="243"/>
      <c r="Q14" s="225"/>
    </row>
    <row r="15" spans="1:17" ht="18.75" customHeight="1" x14ac:dyDescent="0.5">
      <c r="A15" s="1" t="s">
        <v>11</v>
      </c>
      <c r="B15" s="230">
        <f t="shared" si="0"/>
        <v>178112</v>
      </c>
      <c r="C15" s="230">
        <f t="shared" si="1"/>
        <v>181888</v>
      </c>
      <c r="D15" s="230">
        <f t="shared" si="2"/>
        <v>360000</v>
      </c>
      <c r="E15" s="239">
        <v>13998</v>
      </c>
      <c r="F15" s="239">
        <v>13724</v>
      </c>
      <c r="G15" s="232">
        <v>27722</v>
      </c>
      <c r="H15" s="239">
        <v>22166</v>
      </c>
      <c r="I15" s="239">
        <v>23167</v>
      </c>
      <c r="J15" s="233">
        <v>45333</v>
      </c>
      <c r="K15" s="225"/>
      <c r="L15" s="225"/>
      <c r="M15" s="223"/>
      <c r="N15" s="243"/>
      <c r="O15" s="243"/>
      <c r="Q15" s="225"/>
    </row>
    <row r="16" spans="1:17" ht="18.75" customHeight="1" x14ac:dyDescent="0.5">
      <c r="A16" s="1" t="s">
        <v>12</v>
      </c>
      <c r="B16" s="230">
        <f t="shared" si="0"/>
        <v>142959</v>
      </c>
      <c r="C16" s="230">
        <f t="shared" si="1"/>
        <v>149413</v>
      </c>
      <c r="D16" s="230">
        <f t="shared" si="2"/>
        <v>292372</v>
      </c>
      <c r="E16" s="239">
        <v>10761</v>
      </c>
      <c r="F16" s="239">
        <v>11473</v>
      </c>
      <c r="G16" s="232">
        <v>22234</v>
      </c>
      <c r="H16" s="239">
        <v>17806</v>
      </c>
      <c r="I16" s="239">
        <v>18740</v>
      </c>
      <c r="J16" s="233">
        <v>36546</v>
      </c>
      <c r="K16" s="225"/>
      <c r="L16" s="225"/>
      <c r="M16" s="223"/>
      <c r="N16" s="243"/>
      <c r="O16" s="243"/>
      <c r="Q16" s="225"/>
    </row>
    <row r="17" spans="1:17" ht="18.75" customHeight="1" x14ac:dyDescent="0.5">
      <c r="A17" s="1" t="s">
        <v>13</v>
      </c>
      <c r="B17" s="230">
        <f t="shared" si="0"/>
        <v>108358</v>
      </c>
      <c r="C17" s="230">
        <f t="shared" si="1"/>
        <v>117063</v>
      </c>
      <c r="D17" s="230">
        <f t="shared" si="2"/>
        <v>225421</v>
      </c>
      <c r="E17" s="239">
        <v>8144</v>
      </c>
      <c r="F17" s="239">
        <v>8760</v>
      </c>
      <c r="G17" s="232">
        <v>16904</v>
      </c>
      <c r="H17" s="239">
        <v>14103</v>
      </c>
      <c r="I17" s="239">
        <v>15240</v>
      </c>
      <c r="J17" s="233">
        <v>29343</v>
      </c>
      <c r="K17" s="225"/>
      <c r="L17" s="225"/>
      <c r="M17" s="223"/>
      <c r="N17" s="243"/>
      <c r="O17" s="243"/>
      <c r="Q17" s="225"/>
    </row>
    <row r="18" spans="1:17" ht="18.75" customHeight="1" x14ac:dyDescent="0.5">
      <c r="A18" s="1" t="s">
        <v>14</v>
      </c>
      <c r="B18" s="230">
        <f t="shared" si="0"/>
        <v>84298</v>
      </c>
      <c r="C18" s="230">
        <f t="shared" si="1"/>
        <v>94525</v>
      </c>
      <c r="D18" s="230">
        <f t="shared" si="2"/>
        <v>178823</v>
      </c>
      <c r="E18" s="239">
        <v>6126</v>
      </c>
      <c r="F18" s="239">
        <v>6631</v>
      </c>
      <c r="G18" s="232">
        <v>12757</v>
      </c>
      <c r="H18" s="239">
        <v>10458</v>
      </c>
      <c r="I18" s="239">
        <v>11829</v>
      </c>
      <c r="J18" s="233">
        <v>22287</v>
      </c>
      <c r="K18" s="225"/>
      <c r="L18" s="225"/>
      <c r="M18" s="223"/>
      <c r="N18" s="243"/>
      <c r="O18" s="243"/>
      <c r="Q18" s="225"/>
    </row>
    <row r="19" spans="1:17" ht="18.75" customHeight="1" x14ac:dyDescent="0.5">
      <c r="A19" s="1" t="s">
        <v>15</v>
      </c>
      <c r="B19" s="230">
        <f t="shared" si="0"/>
        <v>58847</v>
      </c>
      <c r="C19" s="230">
        <f t="shared" si="1"/>
        <v>69571</v>
      </c>
      <c r="D19" s="230">
        <f t="shared" si="2"/>
        <v>128418</v>
      </c>
      <c r="E19" s="239">
        <v>4100</v>
      </c>
      <c r="F19" s="239">
        <v>4749</v>
      </c>
      <c r="G19" s="232">
        <v>8849</v>
      </c>
      <c r="H19" s="239">
        <v>7745</v>
      </c>
      <c r="I19" s="239">
        <v>9207</v>
      </c>
      <c r="J19" s="233">
        <v>16952</v>
      </c>
      <c r="K19" s="225"/>
      <c r="L19" s="225"/>
      <c r="M19" s="223"/>
      <c r="N19" s="243"/>
      <c r="O19" s="243"/>
      <c r="Q19" s="225"/>
    </row>
    <row r="20" spans="1:17" ht="18.75" customHeight="1" x14ac:dyDescent="0.5">
      <c r="A20" s="1" t="s">
        <v>16</v>
      </c>
      <c r="B20" s="230">
        <f t="shared" si="0"/>
        <v>38666</v>
      </c>
      <c r="C20" s="230">
        <f t="shared" si="1"/>
        <v>48600</v>
      </c>
      <c r="D20" s="230">
        <f t="shared" si="2"/>
        <v>87266</v>
      </c>
      <c r="E20" s="239">
        <v>2659</v>
      </c>
      <c r="F20" s="239">
        <v>3188</v>
      </c>
      <c r="G20" s="232">
        <v>5847</v>
      </c>
      <c r="H20" s="239">
        <v>4821</v>
      </c>
      <c r="I20" s="239">
        <v>6150</v>
      </c>
      <c r="J20" s="233">
        <v>10971</v>
      </c>
      <c r="K20" s="225"/>
      <c r="L20" s="225"/>
      <c r="M20" s="223"/>
      <c r="N20" s="243"/>
      <c r="O20" s="243"/>
      <c r="Q20" s="225"/>
    </row>
    <row r="21" spans="1:17" ht="18.75" customHeight="1" x14ac:dyDescent="0.5">
      <c r="A21" s="1" t="s">
        <v>17</v>
      </c>
      <c r="B21" s="230">
        <f t="shared" si="0"/>
        <v>22793</v>
      </c>
      <c r="C21" s="230">
        <f t="shared" si="1"/>
        <v>32259</v>
      </c>
      <c r="D21" s="230">
        <f t="shared" si="2"/>
        <v>55052</v>
      </c>
      <c r="E21" s="239">
        <v>1580</v>
      </c>
      <c r="F21" s="239">
        <v>2202</v>
      </c>
      <c r="G21" s="232">
        <v>3782</v>
      </c>
      <c r="H21" s="239">
        <v>2568</v>
      </c>
      <c r="I21" s="239">
        <v>3839</v>
      </c>
      <c r="J21" s="233">
        <v>6407</v>
      </c>
      <c r="K21" s="225"/>
      <c r="L21" s="225"/>
      <c r="M21" s="223"/>
      <c r="N21" s="243"/>
      <c r="O21" s="243"/>
      <c r="Q21" s="225"/>
    </row>
    <row r="22" spans="1:17" ht="18.75" customHeight="1" x14ac:dyDescent="0.5">
      <c r="A22" s="1" t="s">
        <v>18</v>
      </c>
      <c r="B22" s="230">
        <f t="shared" si="0"/>
        <v>11643</v>
      </c>
      <c r="C22" s="230">
        <f t="shared" si="1"/>
        <v>17781</v>
      </c>
      <c r="D22" s="230">
        <f t="shared" si="2"/>
        <v>29424</v>
      </c>
      <c r="E22" s="239">
        <v>824</v>
      </c>
      <c r="F22" s="239">
        <v>1236</v>
      </c>
      <c r="G22" s="232">
        <v>2060</v>
      </c>
      <c r="H22" s="239">
        <v>1283</v>
      </c>
      <c r="I22" s="239">
        <v>1910</v>
      </c>
      <c r="J22" s="233">
        <v>3193</v>
      </c>
      <c r="K22" s="225"/>
      <c r="L22" s="225"/>
      <c r="M22" s="223"/>
      <c r="N22" s="243"/>
      <c r="O22" s="243"/>
      <c r="Q22" s="225"/>
    </row>
    <row r="23" spans="1:17" ht="18.75" customHeight="1" x14ac:dyDescent="0.5">
      <c r="A23" s="1" t="s">
        <v>19</v>
      </c>
      <c r="B23" s="230">
        <f t="shared" si="0"/>
        <v>4193</v>
      </c>
      <c r="C23" s="230">
        <f t="shared" si="1"/>
        <v>6537</v>
      </c>
      <c r="D23" s="230">
        <f t="shared" si="2"/>
        <v>10730</v>
      </c>
      <c r="E23" s="239">
        <v>297</v>
      </c>
      <c r="F23" s="239">
        <v>471</v>
      </c>
      <c r="G23" s="232">
        <v>768</v>
      </c>
      <c r="H23" s="239">
        <v>392</v>
      </c>
      <c r="I23" s="239">
        <v>622</v>
      </c>
      <c r="J23" s="233">
        <v>1014</v>
      </c>
      <c r="K23" s="225"/>
      <c r="L23" s="225"/>
      <c r="M23" s="223"/>
      <c r="N23" s="243"/>
      <c r="O23" s="243"/>
      <c r="Q23" s="225"/>
    </row>
    <row r="24" spans="1:17" ht="18.75" customHeight="1" x14ac:dyDescent="0.5">
      <c r="A24" s="1" t="s">
        <v>20</v>
      </c>
      <c r="B24" s="230">
        <f t="shared" si="0"/>
        <v>1286</v>
      </c>
      <c r="C24" s="230">
        <f t="shared" si="1"/>
        <v>1827</v>
      </c>
      <c r="D24" s="230">
        <f t="shared" si="2"/>
        <v>3113</v>
      </c>
      <c r="E24" s="239">
        <v>110</v>
      </c>
      <c r="F24" s="239">
        <v>126</v>
      </c>
      <c r="G24" s="232">
        <v>236</v>
      </c>
      <c r="H24" s="239">
        <v>80</v>
      </c>
      <c r="I24" s="239">
        <v>162</v>
      </c>
      <c r="J24" s="233">
        <v>242</v>
      </c>
      <c r="K24" s="225"/>
      <c r="L24" s="225"/>
      <c r="M24" s="223"/>
      <c r="N24" s="243"/>
      <c r="O24" s="243"/>
      <c r="Q24" s="225"/>
    </row>
    <row r="25" spans="1:17" ht="18.75" customHeight="1" x14ac:dyDescent="0.5">
      <c r="A25" s="1" t="s">
        <v>21</v>
      </c>
      <c r="B25" s="230">
        <f t="shared" si="0"/>
        <v>324</v>
      </c>
      <c r="C25" s="230">
        <f t="shared" si="1"/>
        <v>471</v>
      </c>
      <c r="D25" s="230">
        <f t="shared" si="2"/>
        <v>795</v>
      </c>
      <c r="E25" s="239">
        <v>24</v>
      </c>
      <c r="F25" s="239">
        <v>31</v>
      </c>
      <c r="G25" s="232">
        <v>55</v>
      </c>
      <c r="H25" s="239">
        <v>19</v>
      </c>
      <c r="I25" s="239">
        <v>39</v>
      </c>
      <c r="J25" s="233">
        <v>58</v>
      </c>
      <c r="K25" s="225"/>
      <c r="L25" s="225"/>
      <c r="M25" s="223"/>
      <c r="N25" s="243"/>
      <c r="O25" s="243"/>
      <c r="Q25" s="225"/>
    </row>
    <row r="26" spans="1:17" ht="18.75" customHeight="1" x14ac:dyDescent="0.5">
      <c r="A26" s="1" t="s">
        <v>22</v>
      </c>
      <c r="B26" s="230">
        <f t="shared" si="0"/>
        <v>2301605</v>
      </c>
      <c r="C26" s="230">
        <f t="shared" si="1"/>
        <v>2304464</v>
      </c>
      <c r="D26" s="235">
        <f>G26+J26+D54+G54+J54</f>
        <v>4606069</v>
      </c>
      <c r="E26" s="239">
        <v>175218</v>
      </c>
      <c r="F26" s="239">
        <v>174876</v>
      </c>
      <c r="G26" s="232">
        <v>350094</v>
      </c>
      <c r="H26" s="239">
        <v>269056</v>
      </c>
      <c r="I26" s="239">
        <v>268634</v>
      </c>
      <c r="J26" s="233">
        <v>537690</v>
      </c>
      <c r="K26" s="225"/>
      <c r="L26" s="225"/>
    </row>
    <row r="27" spans="1:17" customFormat="1" ht="23.25" customHeight="1" x14ac:dyDescent="0.5">
      <c r="A27" s="169" t="s">
        <v>223</v>
      </c>
      <c r="B27" s="169"/>
      <c r="C27" s="169"/>
      <c r="D27" s="169"/>
      <c r="E27" s="128"/>
      <c r="F27" s="128"/>
      <c r="G27" s="128"/>
      <c r="H27" s="22"/>
      <c r="I27" s="22"/>
      <c r="J27" s="22"/>
    </row>
    <row r="28" spans="1:17" customFormat="1" ht="21.75" x14ac:dyDescent="0.5">
      <c r="A28" s="169" t="s">
        <v>220</v>
      </c>
      <c r="B28" s="169"/>
      <c r="C28" s="169"/>
      <c r="D28" s="169"/>
      <c r="E28" s="135"/>
      <c r="F28" s="135"/>
      <c r="G28" s="135"/>
      <c r="H28" s="133"/>
      <c r="I28" s="133"/>
      <c r="J28" s="133"/>
    </row>
    <row r="29" spans="1:17" s="49" customFormat="1" ht="22.5" customHeight="1" x14ac:dyDescent="0.5">
      <c r="A29" s="49" t="s">
        <v>255</v>
      </c>
    </row>
    <row r="30" spans="1:17" ht="18.75" customHeight="1" x14ac:dyDescent="0.5">
      <c r="B30" s="15"/>
      <c r="C30" s="101" t="s">
        <v>95</v>
      </c>
      <c r="D30" s="18"/>
      <c r="E30" s="19"/>
      <c r="F30" s="102" t="s">
        <v>96</v>
      </c>
      <c r="G30" s="21"/>
      <c r="H30" s="25"/>
      <c r="I30" s="103" t="s">
        <v>97</v>
      </c>
      <c r="J30" s="170"/>
    </row>
    <row r="31" spans="1:17" ht="18.75" customHeight="1" x14ac:dyDescent="0.5">
      <c r="A31" s="1" t="s">
        <v>0</v>
      </c>
      <c r="B31" s="17" t="s">
        <v>24</v>
      </c>
      <c r="C31" s="17" t="s">
        <v>25</v>
      </c>
      <c r="D31" s="17" t="s">
        <v>26</v>
      </c>
      <c r="E31" s="23" t="s">
        <v>24</v>
      </c>
      <c r="F31" s="23" t="s">
        <v>25</v>
      </c>
      <c r="G31" s="23" t="s">
        <v>26</v>
      </c>
      <c r="H31" s="27" t="s">
        <v>24</v>
      </c>
      <c r="I31" s="27" t="s">
        <v>25</v>
      </c>
      <c r="J31" s="27" t="s">
        <v>26</v>
      </c>
    </row>
    <row r="32" spans="1:17" ht="18.75" customHeight="1" x14ac:dyDescent="0.5">
      <c r="A32" s="1">
        <v>0</v>
      </c>
      <c r="B32" s="239">
        <v>6611</v>
      </c>
      <c r="C32" s="239">
        <v>6219</v>
      </c>
      <c r="D32" s="234">
        <v>12830</v>
      </c>
      <c r="E32" s="239">
        <v>9187</v>
      </c>
      <c r="F32" s="239">
        <v>8721</v>
      </c>
      <c r="G32" s="235">
        <v>17908</v>
      </c>
      <c r="H32" s="239">
        <v>1727</v>
      </c>
      <c r="I32" s="239">
        <v>1555</v>
      </c>
      <c r="J32" s="236">
        <v>3282</v>
      </c>
      <c r="K32" s="225"/>
      <c r="L32" s="225"/>
      <c r="M32" s="223"/>
      <c r="N32" s="243"/>
      <c r="O32" s="243"/>
      <c r="Q32" s="225"/>
    </row>
    <row r="33" spans="1:17" ht="18.75" customHeight="1" x14ac:dyDescent="0.5">
      <c r="A33" s="3" t="s">
        <v>1</v>
      </c>
      <c r="B33" s="239">
        <v>30593</v>
      </c>
      <c r="C33" s="239">
        <v>29147</v>
      </c>
      <c r="D33" s="234">
        <v>59740</v>
      </c>
      <c r="E33" s="239">
        <v>40906</v>
      </c>
      <c r="F33" s="239">
        <v>39087</v>
      </c>
      <c r="G33" s="235">
        <v>79993</v>
      </c>
      <c r="H33" s="239">
        <v>7828</v>
      </c>
      <c r="I33" s="239">
        <v>7428</v>
      </c>
      <c r="J33" s="236">
        <v>15256</v>
      </c>
      <c r="K33" s="225"/>
      <c r="L33" s="225"/>
      <c r="M33" s="223"/>
      <c r="N33" s="243"/>
      <c r="O33" s="243"/>
      <c r="Q33" s="225"/>
    </row>
    <row r="34" spans="1:17" ht="18.75" customHeight="1" x14ac:dyDescent="0.5">
      <c r="A34" s="2" t="s">
        <v>2</v>
      </c>
      <c r="B34" s="239">
        <v>44798</v>
      </c>
      <c r="C34" s="239">
        <v>42454</v>
      </c>
      <c r="D34" s="234">
        <v>87252</v>
      </c>
      <c r="E34" s="239">
        <v>59337</v>
      </c>
      <c r="F34" s="239">
        <v>56095</v>
      </c>
      <c r="G34" s="235">
        <v>115432</v>
      </c>
      <c r="H34" s="239">
        <v>11067</v>
      </c>
      <c r="I34" s="239">
        <v>10602</v>
      </c>
      <c r="J34" s="236">
        <v>21669</v>
      </c>
      <c r="K34" s="225"/>
      <c r="L34" s="225"/>
      <c r="M34" s="223"/>
      <c r="N34" s="243"/>
      <c r="O34" s="243"/>
      <c r="Q34" s="225"/>
    </row>
    <row r="35" spans="1:17" ht="18.75" customHeight="1" x14ac:dyDescent="0.5">
      <c r="A35" s="1" t="s">
        <v>3</v>
      </c>
      <c r="B35" s="239">
        <v>46633</v>
      </c>
      <c r="C35" s="239">
        <v>44059</v>
      </c>
      <c r="D35" s="234">
        <v>90692</v>
      </c>
      <c r="E35" s="239">
        <v>61636</v>
      </c>
      <c r="F35" s="239">
        <v>58268</v>
      </c>
      <c r="G35" s="235">
        <v>119904</v>
      </c>
      <c r="H35" s="239">
        <v>11740</v>
      </c>
      <c r="I35" s="239">
        <v>11027</v>
      </c>
      <c r="J35" s="236">
        <v>22767</v>
      </c>
      <c r="K35" s="225"/>
      <c r="L35" s="225"/>
      <c r="M35" s="223"/>
      <c r="N35" s="243"/>
      <c r="O35" s="243"/>
      <c r="Q35" s="225"/>
    </row>
    <row r="36" spans="1:17" ht="18.75" customHeight="1" x14ac:dyDescent="0.5">
      <c r="A36" s="1" t="s">
        <v>4</v>
      </c>
      <c r="B36" s="239">
        <v>49185</v>
      </c>
      <c r="C36" s="239">
        <v>46354</v>
      </c>
      <c r="D36" s="234">
        <v>95539</v>
      </c>
      <c r="E36" s="239">
        <v>64733</v>
      </c>
      <c r="F36" s="239">
        <v>61136</v>
      </c>
      <c r="G36" s="235">
        <v>125869</v>
      </c>
      <c r="H36" s="239">
        <v>12223</v>
      </c>
      <c r="I36" s="239">
        <v>11482</v>
      </c>
      <c r="J36" s="236">
        <v>23705</v>
      </c>
      <c r="K36" s="225"/>
      <c r="L36" s="225"/>
      <c r="M36" s="223"/>
      <c r="N36" s="243"/>
      <c r="O36" s="243"/>
      <c r="Q36" s="225"/>
    </row>
    <row r="37" spans="1:17" ht="18.75" customHeight="1" x14ac:dyDescent="0.5">
      <c r="A37" s="1" t="s">
        <v>5</v>
      </c>
      <c r="B37" s="239">
        <v>54255</v>
      </c>
      <c r="C37" s="239">
        <v>54614</v>
      </c>
      <c r="D37" s="234">
        <v>108869</v>
      </c>
      <c r="E37" s="239">
        <v>71849</v>
      </c>
      <c r="F37" s="239">
        <v>70866</v>
      </c>
      <c r="G37" s="235">
        <v>142715</v>
      </c>
      <c r="H37" s="239">
        <v>13502</v>
      </c>
      <c r="I37" s="239">
        <v>13778</v>
      </c>
      <c r="J37" s="236">
        <v>27280</v>
      </c>
      <c r="K37" s="225"/>
      <c r="L37" s="225"/>
      <c r="M37" s="223"/>
      <c r="N37" s="243"/>
      <c r="O37" s="243"/>
      <c r="Q37" s="225"/>
    </row>
    <row r="38" spans="1:17" ht="18.75" customHeight="1" x14ac:dyDescent="0.5">
      <c r="A38" s="1" t="s">
        <v>6</v>
      </c>
      <c r="B38" s="239">
        <v>55528</v>
      </c>
      <c r="C38" s="239">
        <v>53161</v>
      </c>
      <c r="D38" s="234">
        <v>108689</v>
      </c>
      <c r="E38" s="239">
        <v>73602</v>
      </c>
      <c r="F38" s="239">
        <v>70237</v>
      </c>
      <c r="G38" s="235">
        <v>143839</v>
      </c>
      <c r="H38" s="239">
        <v>15171</v>
      </c>
      <c r="I38" s="239">
        <v>14067</v>
      </c>
      <c r="J38" s="236">
        <v>29238</v>
      </c>
      <c r="K38" s="225"/>
      <c r="L38" s="225"/>
      <c r="M38" s="223"/>
      <c r="N38" s="243"/>
      <c r="O38" s="243"/>
      <c r="Q38" s="225"/>
    </row>
    <row r="39" spans="1:17" ht="18.75" customHeight="1" x14ac:dyDescent="0.5">
      <c r="A39" s="1" t="s">
        <v>7</v>
      </c>
      <c r="B39" s="239">
        <v>53235</v>
      </c>
      <c r="C39" s="239">
        <v>50045</v>
      </c>
      <c r="D39" s="234">
        <v>103280</v>
      </c>
      <c r="E39" s="239">
        <v>69389</v>
      </c>
      <c r="F39" s="239">
        <v>65356</v>
      </c>
      <c r="G39" s="235">
        <v>134745</v>
      </c>
      <c r="H39" s="239">
        <v>13822</v>
      </c>
      <c r="I39" s="239">
        <v>12904</v>
      </c>
      <c r="J39" s="236">
        <v>26726</v>
      </c>
      <c r="K39" s="225"/>
      <c r="L39" s="225"/>
      <c r="M39" s="223"/>
      <c r="N39" s="243"/>
      <c r="O39" s="243"/>
      <c r="Q39" s="225"/>
    </row>
    <row r="40" spans="1:17" ht="18.75" customHeight="1" x14ac:dyDescent="0.5">
      <c r="A40" s="1" t="s">
        <v>8</v>
      </c>
      <c r="B40" s="239">
        <v>58991</v>
      </c>
      <c r="C40" s="239">
        <v>55777</v>
      </c>
      <c r="D40" s="234">
        <v>114768</v>
      </c>
      <c r="E40" s="239">
        <v>74258</v>
      </c>
      <c r="F40" s="239">
        <v>70298</v>
      </c>
      <c r="G40" s="235">
        <v>144556</v>
      </c>
      <c r="H40" s="239">
        <v>14698</v>
      </c>
      <c r="I40" s="239">
        <v>14064</v>
      </c>
      <c r="J40" s="236">
        <v>28762</v>
      </c>
      <c r="K40" s="225"/>
      <c r="L40" s="225"/>
      <c r="M40" s="223"/>
      <c r="N40" s="243"/>
      <c r="O40" s="243"/>
      <c r="Q40" s="225"/>
    </row>
    <row r="41" spans="1:17" ht="18.75" customHeight="1" x14ac:dyDescent="0.5">
      <c r="A41" s="1" t="s">
        <v>9</v>
      </c>
      <c r="B41" s="239">
        <v>61338</v>
      </c>
      <c r="C41" s="239">
        <v>59236</v>
      </c>
      <c r="D41" s="234">
        <v>120574</v>
      </c>
      <c r="E41" s="239">
        <v>76077</v>
      </c>
      <c r="F41" s="239">
        <v>74215</v>
      </c>
      <c r="G41" s="235">
        <v>150292</v>
      </c>
      <c r="H41" s="239">
        <v>15154</v>
      </c>
      <c r="I41" s="239">
        <v>14866</v>
      </c>
      <c r="J41" s="236">
        <v>30020</v>
      </c>
      <c r="K41" s="225"/>
      <c r="L41" s="225"/>
      <c r="M41" s="223"/>
      <c r="N41" s="243"/>
      <c r="O41" s="243"/>
      <c r="Q41" s="225"/>
    </row>
    <row r="42" spans="1:17" ht="18.75" customHeight="1" x14ac:dyDescent="0.5">
      <c r="A42" s="1" t="s">
        <v>10</v>
      </c>
      <c r="B42" s="239">
        <v>62693</v>
      </c>
      <c r="C42" s="239">
        <v>62238</v>
      </c>
      <c r="D42" s="234">
        <v>124931</v>
      </c>
      <c r="E42" s="239">
        <v>77964</v>
      </c>
      <c r="F42" s="239">
        <v>78463</v>
      </c>
      <c r="G42" s="235">
        <v>156427</v>
      </c>
      <c r="H42" s="239">
        <v>16186</v>
      </c>
      <c r="I42" s="239">
        <v>16696</v>
      </c>
      <c r="J42" s="236">
        <v>32882</v>
      </c>
      <c r="K42" s="225"/>
      <c r="L42" s="225"/>
      <c r="M42" s="223"/>
      <c r="N42" s="243"/>
      <c r="O42" s="243"/>
      <c r="Q42" s="225"/>
    </row>
    <row r="43" spans="1:17" ht="18.75" customHeight="1" x14ac:dyDescent="0.5">
      <c r="A43" s="1" t="s">
        <v>11</v>
      </c>
      <c r="B43" s="239">
        <v>56171</v>
      </c>
      <c r="C43" s="239">
        <v>57424</v>
      </c>
      <c r="D43" s="234">
        <v>113595</v>
      </c>
      <c r="E43" s="239">
        <v>70397</v>
      </c>
      <c r="F43" s="239">
        <v>71929</v>
      </c>
      <c r="G43" s="235">
        <v>142326</v>
      </c>
      <c r="H43" s="239">
        <v>15380</v>
      </c>
      <c r="I43" s="239">
        <v>15644</v>
      </c>
      <c r="J43" s="236">
        <v>31024</v>
      </c>
      <c r="K43" s="225"/>
      <c r="L43" s="225"/>
      <c r="M43" s="223"/>
      <c r="N43" s="243"/>
      <c r="O43" s="243"/>
      <c r="Q43" s="225"/>
    </row>
    <row r="44" spans="1:17" ht="18.75" customHeight="1" x14ac:dyDescent="0.5">
      <c r="A44" s="1" t="s">
        <v>12</v>
      </c>
      <c r="B44" s="239">
        <v>46164</v>
      </c>
      <c r="C44" s="239">
        <v>48303</v>
      </c>
      <c r="D44" s="234">
        <v>94467</v>
      </c>
      <c r="E44" s="239">
        <v>55978</v>
      </c>
      <c r="F44" s="239">
        <v>58187</v>
      </c>
      <c r="G44" s="235">
        <v>114165</v>
      </c>
      <c r="H44" s="239">
        <v>12250</v>
      </c>
      <c r="I44" s="239">
        <v>12710</v>
      </c>
      <c r="J44" s="236">
        <v>24960</v>
      </c>
      <c r="K44" s="225"/>
      <c r="L44" s="225"/>
      <c r="M44" s="223"/>
      <c r="N44" s="243"/>
      <c r="O44" s="243"/>
      <c r="Q44" s="225"/>
    </row>
    <row r="45" spans="1:17" ht="18.75" customHeight="1" x14ac:dyDescent="0.5">
      <c r="A45" s="1" t="s">
        <v>13</v>
      </c>
      <c r="B45" s="239">
        <v>34395</v>
      </c>
      <c r="C45" s="239">
        <v>37467</v>
      </c>
      <c r="D45" s="234">
        <v>71862</v>
      </c>
      <c r="E45" s="239">
        <v>42312</v>
      </c>
      <c r="F45" s="239">
        <v>45476</v>
      </c>
      <c r="G45" s="235">
        <v>87788</v>
      </c>
      <c r="H45" s="239">
        <v>9404</v>
      </c>
      <c r="I45" s="239">
        <v>10120</v>
      </c>
      <c r="J45" s="236">
        <v>19524</v>
      </c>
      <c r="K45" s="225"/>
      <c r="L45" s="225"/>
      <c r="M45" s="223"/>
      <c r="N45" s="243"/>
      <c r="O45" s="243"/>
      <c r="Q45" s="225"/>
    </row>
    <row r="46" spans="1:17" ht="18.75" customHeight="1" x14ac:dyDescent="0.5">
      <c r="A46" s="1" t="s">
        <v>14</v>
      </c>
      <c r="B46" s="239">
        <v>26904</v>
      </c>
      <c r="C46" s="239">
        <v>30819</v>
      </c>
      <c r="D46" s="234">
        <v>57723</v>
      </c>
      <c r="E46" s="239">
        <v>33637</v>
      </c>
      <c r="F46" s="239">
        <v>37194</v>
      </c>
      <c r="G46" s="235">
        <v>70831</v>
      </c>
      <c r="H46" s="239">
        <v>7173</v>
      </c>
      <c r="I46" s="239">
        <v>8052</v>
      </c>
      <c r="J46" s="236">
        <v>15225</v>
      </c>
      <c r="K46" s="225"/>
      <c r="L46" s="225"/>
      <c r="M46" s="223"/>
      <c r="N46" s="243"/>
      <c r="O46" s="243"/>
      <c r="Q46" s="225"/>
    </row>
    <row r="47" spans="1:17" ht="18.75" customHeight="1" x14ac:dyDescent="0.5">
      <c r="A47" s="1" t="s">
        <v>15</v>
      </c>
      <c r="B47" s="239">
        <v>19536</v>
      </c>
      <c r="C47" s="239">
        <v>23501</v>
      </c>
      <c r="D47" s="234">
        <v>43037</v>
      </c>
      <c r="E47" s="239">
        <v>22659</v>
      </c>
      <c r="F47" s="239">
        <v>26448</v>
      </c>
      <c r="G47" s="235">
        <v>49107</v>
      </c>
      <c r="H47" s="239">
        <v>4807</v>
      </c>
      <c r="I47" s="239">
        <v>5666</v>
      </c>
      <c r="J47" s="236">
        <v>10473</v>
      </c>
      <c r="K47" s="225"/>
      <c r="L47" s="225"/>
      <c r="M47" s="223"/>
      <c r="N47" s="243"/>
      <c r="O47" s="243"/>
      <c r="Q47" s="225"/>
    </row>
    <row r="48" spans="1:17" ht="18.75" customHeight="1" x14ac:dyDescent="0.5">
      <c r="A48" s="1" t="s">
        <v>16</v>
      </c>
      <c r="B48" s="239">
        <v>13181</v>
      </c>
      <c r="C48" s="239">
        <v>16858</v>
      </c>
      <c r="D48" s="234">
        <v>30039</v>
      </c>
      <c r="E48" s="239">
        <v>14922</v>
      </c>
      <c r="F48" s="239">
        <v>18470</v>
      </c>
      <c r="G48" s="235">
        <v>33392</v>
      </c>
      <c r="H48" s="239">
        <v>3083</v>
      </c>
      <c r="I48" s="239">
        <v>3934</v>
      </c>
      <c r="J48" s="236">
        <v>7017</v>
      </c>
      <c r="K48" s="225"/>
      <c r="L48" s="225"/>
      <c r="M48" s="223"/>
      <c r="N48" s="243"/>
      <c r="O48" s="243"/>
      <c r="Q48" s="225"/>
    </row>
    <row r="49" spans="1:17" ht="18.75" customHeight="1" x14ac:dyDescent="0.5">
      <c r="A49" s="1" t="s">
        <v>17</v>
      </c>
      <c r="B49" s="239">
        <v>7944</v>
      </c>
      <c r="C49" s="239">
        <v>11099</v>
      </c>
      <c r="D49" s="234">
        <v>19043</v>
      </c>
      <c r="E49" s="239">
        <v>8953</v>
      </c>
      <c r="F49" s="239">
        <v>12424</v>
      </c>
      <c r="G49" s="235">
        <v>21377</v>
      </c>
      <c r="H49" s="239">
        <v>1748</v>
      </c>
      <c r="I49" s="239">
        <v>2695</v>
      </c>
      <c r="J49" s="236">
        <v>4443</v>
      </c>
      <c r="K49" s="225"/>
      <c r="L49" s="225"/>
      <c r="M49" s="223"/>
      <c r="N49" s="243"/>
      <c r="O49" s="243"/>
      <c r="Q49" s="225"/>
    </row>
    <row r="50" spans="1:17" ht="18.75" customHeight="1" x14ac:dyDescent="0.5">
      <c r="A50" s="1" t="s">
        <v>18</v>
      </c>
      <c r="B50" s="239">
        <v>3768</v>
      </c>
      <c r="C50" s="239">
        <v>6030</v>
      </c>
      <c r="D50" s="234">
        <v>9798</v>
      </c>
      <c r="E50" s="239">
        <v>4844</v>
      </c>
      <c r="F50" s="239">
        <v>7163</v>
      </c>
      <c r="G50" s="235">
        <v>12007</v>
      </c>
      <c r="H50" s="239">
        <v>924</v>
      </c>
      <c r="I50" s="239">
        <v>1442</v>
      </c>
      <c r="J50" s="236">
        <v>2366</v>
      </c>
      <c r="K50" s="225"/>
      <c r="L50" s="225"/>
      <c r="M50" s="223"/>
      <c r="N50" s="243"/>
      <c r="O50" s="243"/>
      <c r="Q50" s="225"/>
    </row>
    <row r="51" spans="1:17" ht="18.75" customHeight="1" x14ac:dyDescent="0.5">
      <c r="A51" s="1" t="s">
        <v>19</v>
      </c>
      <c r="B51" s="239">
        <v>1383</v>
      </c>
      <c r="C51" s="239">
        <v>2239</v>
      </c>
      <c r="D51" s="234">
        <v>3622</v>
      </c>
      <c r="E51" s="239">
        <v>1777</v>
      </c>
      <c r="F51" s="239">
        <v>2694</v>
      </c>
      <c r="G51" s="235">
        <v>4471</v>
      </c>
      <c r="H51" s="239">
        <v>344</v>
      </c>
      <c r="I51" s="239">
        <v>511</v>
      </c>
      <c r="J51" s="236">
        <v>855</v>
      </c>
      <c r="K51" s="225"/>
      <c r="L51" s="225"/>
      <c r="M51" s="223"/>
      <c r="N51" s="243"/>
      <c r="O51" s="243"/>
      <c r="Q51" s="225"/>
    </row>
    <row r="52" spans="1:17" ht="18.75" customHeight="1" x14ac:dyDescent="0.5">
      <c r="A52" s="1" t="s">
        <v>20</v>
      </c>
      <c r="B52" s="239">
        <v>435</v>
      </c>
      <c r="C52" s="239">
        <v>676</v>
      </c>
      <c r="D52" s="234">
        <v>1111</v>
      </c>
      <c r="E52" s="239">
        <v>556</v>
      </c>
      <c r="F52" s="239">
        <v>749</v>
      </c>
      <c r="G52" s="235">
        <v>1305</v>
      </c>
      <c r="H52" s="239">
        <v>105</v>
      </c>
      <c r="I52" s="239">
        <v>114</v>
      </c>
      <c r="J52" s="236">
        <v>219</v>
      </c>
      <c r="K52" s="225"/>
      <c r="L52" s="225"/>
      <c r="M52" s="223"/>
      <c r="N52" s="243"/>
      <c r="O52" s="243"/>
      <c r="Q52" s="225"/>
    </row>
    <row r="53" spans="1:17" ht="18.75" customHeight="1" x14ac:dyDescent="0.5">
      <c r="A53" s="1" t="s">
        <v>21</v>
      </c>
      <c r="B53" s="239">
        <v>127</v>
      </c>
      <c r="C53" s="239">
        <v>195</v>
      </c>
      <c r="D53" s="234">
        <v>322</v>
      </c>
      <c r="E53" s="239">
        <v>136</v>
      </c>
      <c r="F53" s="239">
        <v>179</v>
      </c>
      <c r="G53" s="235">
        <v>315</v>
      </c>
      <c r="H53" s="239">
        <v>18</v>
      </c>
      <c r="I53" s="239">
        <v>27</v>
      </c>
      <c r="J53" s="236">
        <v>45</v>
      </c>
      <c r="K53" s="225"/>
      <c r="L53" s="225"/>
      <c r="M53" s="223"/>
      <c r="N53" s="243"/>
      <c r="O53" s="243"/>
      <c r="Q53" s="225"/>
    </row>
    <row r="54" spans="1:17" ht="18.75" customHeight="1" x14ac:dyDescent="0.5">
      <c r="A54" s="1" t="s">
        <v>22</v>
      </c>
      <c r="B54" s="239">
        <v>733868</v>
      </c>
      <c r="C54" s="239">
        <v>737915</v>
      </c>
      <c r="D54" s="233">
        <v>1471783</v>
      </c>
      <c r="E54" s="239">
        <v>935109</v>
      </c>
      <c r="F54" s="239">
        <v>933655</v>
      </c>
      <c r="G54" s="235">
        <v>1868764</v>
      </c>
      <c r="H54" s="239">
        <v>188354</v>
      </c>
      <c r="I54" s="239">
        <v>189384</v>
      </c>
      <c r="J54" s="235">
        <v>377738</v>
      </c>
      <c r="K54" s="225"/>
      <c r="L54" s="225"/>
    </row>
    <row r="55" spans="1:17" customFormat="1" ht="23.25" customHeight="1" x14ac:dyDescent="0.5">
      <c r="A55" s="169" t="s">
        <v>223</v>
      </c>
      <c r="B55" s="169"/>
      <c r="C55" s="169"/>
      <c r="D55" s="169"/>
      <c r="E55" s="128"/>
      <c r="F55" s="128"/>
      <c r="G55" s="128"/>
      <c r="H55" s="22"/>
      <c r="I55" s="22"/>
      <c r="J55" s="22"/>
    </row>
    <row r="56" spans="1:17" customFormat="1" ht="21.75" x14ac:dyDescent="0.5">
      <c r="A56" s="169" t="s">
        <v>220</v>
      </c>
      <c r="B56" s="169"/>
      <c r="C56" s="169"/>
      <c r="D56" s="169"/>
      <c r="E56" s="228" t="s">
        <v>212</v>
      </c>
      <c r="F56" s="135"/>
      <c r="G56" s="135"/>
      <c r="H56" s="133"/>
      <c r="I56" s="133"/>
      <c r="J56" s="133"/>
    </row>
  </sheetData>
  <phoneticPr fontId="8" type="noConversion"/>
  <pageMargins left="0.70866141732283472" right="0.70866141732283472" top="0.64" bottom="0.52" header="0.31496062992125984" footer="0.31496062992125984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opLeftCell="A13" zoomScaleNormal="100" workbookViewId="0">
      <selection activeCell="D26" sqref="D26"/>
    </sheetView>
  </sheetViews>
  <sheetFormatPr defaultRowHeight="18.75" customHeight="1" x14ac:dyDescent="0.5"/>
  <cols>
    <col min="1" max="12" width="12.125" style="9" customWidth="1"/>
    <col min="13" max="16384" width="9" style="9"/>
  </cols>
  <sheetData>
    <row r="1" spans="1:21" s="49" customFormat="1" ht="22.5" customHeight="1" x14ac:dyDescent="0.5">
      <c r="A1" s="49" t="s">
        <v>256</v>
      </c>
    </row>
    <row r="2" spans="1:21" ht="18.75" customHeight="1" x14ac:dyDescent="0.5">
      <c r="B2" s="42"/>
      <c r="C2" s="43" t="s">
        <v>98</v>
      </c>
      <c r="D2" s="48"/>
      <c r="E2" s="4"/>
      <c r="F2" s="104" t="s">
        <v>99</v>
      </c>
      <c r="G2" s="8"/>
      <c r="H2" s="10"/>
      <c r="I2" s="105" t="s">
        <v>100</v>
      </c>
      <c r="J2" s="14"/>
    </row>
    <row r="3" spans="1:21" ht="18.75" customHeight="1" x14ac:dyDescent="0.5">
      <c r="A3" s="1" t="s">
        <v>0</v>
      </c>
      <c r="B3" s="46" t="s">
        <v>24</v>
      </c>
      <c r="C3" s="46" t="s">
        <v>25</v>
      </c>
      <c r="D3" s="46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21" ht="18.75" customHeight="1" x14ac:dyDescent="0.55000000000000004">
      <c r="A4" s="1">
        <v>0</v>
      </c>
      <c r="B4" s="231">
        <f t="shared" ref="B4:B25" si="0">E4+H4+B32+E32+H32+B60+E60</f>
        <v>24553</v>
      </c>
      <c r="C4" s="231">
        <f t="shared" ref="C4:C25" si="1">F4+I4+C32+F32+I32+C60+F60</f>
        <v>23317</v>
      </c>
      <c r="D4" s="231">
        <f>B4+C4</f>
        <v>47870</v>
      </c>
      <c r="E4" s="239">
        <v>2473</v>
      </c>
      <c r="F4" s="239">
        <v>2349</v>
      </c>
      <c r="G4" s="232">
        <v>4822</v>
      </c>
      <c r="H4" s="239">
        <v>7858</v>
      </c>
      <c r="I4" s="239">
        <v>7464</v>
      </c>
      <c r="J4" s="233">
        <v>15322</v>
      </c>
      <c r="K4" s="226"/>
      <c r="L4" s="225"/>
      <c r="M4" s="223"/>
      <c r="N4" s="243"/>
      <c r="O4" s="243"/>
      <c r="Q4" s="225"/>
      <c r="T4" s="225"/>
      <c r="U4" s="223"/>
    </row>
    <row r="5" spans="1:21" ht="18.75" customHeight="1" x14ac:dyDescent="0.55000000000000004">
      <c r="A5" s="3" t="s">
        <v>1</v>
      </c>
      <c r="B5" s="231">
        <f t="shared" si="0"/>
        <v>108234</v>
      </c>
      <c r="C5" s="231">
        <f t="shared" si="1"/>
        <v>102027</v>
      </c>
      <c r="D5" s="231">
        <f t="shared" ref="D5:D25" si="2">B5+C5</f>
        <v>210261</v>
      </c>
      <c r="E5" s="239">
        <v>10977</v>
      </c>
      <c r="F5" s="239">
        <v>10301</v>
      </c>
      <c r="G5" s="232">
        <v>21278</v>
      </c>
      <c r="H5" s="239">
        <v>35420</v>
      </c>
      <c r="I5" s="239">
        <v>33134</v>
      </c>
      <c r="J5" s="233">
        <v>68554</v>
      </c>
      <c r="K5" s="226"/>
      <c r="L5" s="225"/>
      <c r="M5" s="223"/>
      <c r="N5" s="243"/>
      <c r="O5" s="243"/>
      <c r="Q5" s="225"/>
      <c r="T5" s="225"/>
      <c r="U5" s="223"/>
    </row>
    <row r="6" spans="1:21" ht="18.75" customHeight="1" x14ac:dyDescent="0.55000000000000004">
      <c r="A6" s="2" t="s">
        <v>2</v>
      </c>
      <c r="B6" s="231">
        <f t="shared" si="0"/>
        <v>153867</v>
      </c>
      <c r="C6" s="231">
        <f t="shared" si="1"/>
        <v>144809</v>
      </c>
      <c r="D6" s="231">
        <f t="shared" si="2"/>
        <v>298676</v>
      </c>
      <c r="E6" s="239">
        <v>15945</v>
      </c>
      <c r="F6" s="239">
        <v>14714</v>
      </c>
      <c r="G6" s="232">
        <v>30659</v>
      </c>
      <c r="H6" s="239">
        <v>50602</v>
      </c>
      <c r="I6" s="239">
        <v>47597</v>
      </c>
      <c r="J6" s="233">
        <v>98199</v>
      </c>
      <c r="K6" s="226"/>
      <c r="L6" s="225"/>
      <c r="M6" s="223"/>
      <c r="N6" s="243"/>
      <c r="O6" s="243"/>
      <c r="Q6" s="225"/>
      <c r="T6" s="225"/>
      <c r="U6" s="223"/>
    </row>
    <row r="7" spans="1:21" ht="18.75" customHeight="1" x14ac:dyDescent="0.55000000000000004">
      <c r="A7" s="1" t="s">
        <v>3</v>
      </c>
      <c r="B7" s="231">
        <f t="shared" si="0"/>
        <v>153034</v>
      </c>
      <c r="C7" s="231">
        <f t="shared" si="1"/>
        <v>144514</v>
      </c>
      <c r="D7" s="231">
        <f t="shared" si="2"/>
        <v>297548</v>
      </c>
      <c r="E7" s="239">
        <v>15968</v>
      </c>
      <c r="F7" s="239">
        <v>15113</v>
      </c>
      <c r="G7" s="232">
        <v>31081</v>
      </c>
      <c r="H7" s="239">
        <v>50555</v>
      </c>
      <c r="I7" s="239">
        <v>47587</v>
      </c>
      <c r="J7" s="233">
        <v>98142</v>
      </c>
      <c r="K7" s="226"/>
      <c r="L7" s="225"/>
      <c r="M7" s="223"/>
      <c r="N7" s="243"/>
      <c r="O7" s="243"/>
      <c r="Q7" s="225"/>
      <c r="T7" s="225"/>
      <c r="U7" s="223"/>
    </row>
    <row r="8" spans="1:21" ht="18.75" customHeight="1" x14ac:dyDescent="0.55000000000000004">
      <c r="A8" s="1" t="s">
        <v>4</v>
      </c>
      <c r="B8" s="231">
        <f t="shared" si="0"/>
        <v>146883</v>
      </c>
      <c r="C8" s="231">
        <f t="shared" si="1"/>
        <v>139944</v>
      </c>
      <c r="D8" s="231">
        <f t="shared" si="2"/>
        <v>286827</v>
      </c>
      <c r="E8" s="239">
        <v>16025</v>
      </c>
      <c r="F8" s="239">
        <v>15074</v>
      </c>
      <c r="G8" s="232">
        <v>31099</v>
      </c>
      <c r="H8" s="239">
        <v>50753</v>
      </c>
      <c r="I8" s="239">
        <v>48573</v>
      </c>
      <c r="J8" s="233">
        <v>99326</v>
      </c>
      <c r="K8" s="226"/>
      <c r="L8" s="225"/>
      <c r="M8" s="223"/>
      <c r="N8" s="243"/>
      <c r="O8" s="243"/>
      <c r="Q8" s="225"/>
      <c r="T8" s="225"/>
      <c r="U8" s="223"/>
    </row>
    <row r="9" spans="1:21" ht="18.75" customHeight="1" x14ac:dyDescent="0.55000000000000004">
      <c r="A9" s="1" t="s">
        <v>5</v>
      </c>
      <c r="B9" s="231">
        <f t="shared" si="0"/>
        <v>162579</v>
      </c>
      <c r="C9" s="231">
        <f t="shared" si="1"/>
        <v>158604</v>
      </c>
      <c r="D9" s="231">
        <f t="shared" si="2"/>
        <v>321183</v>
      </c>
      <c r="E9" s="239">
        <v>18645</v>
      </c>
      <c r="F9" s="239">
        <v>18071</v>
      </c>
      <c r="G9" s="232">
        <v>36716</v>
      </c>
      <c r="H9" s="239">
        <v>59094</v>
      </c>
      <c r="I9" s="239">
        <v>55572</v>
      </c>
      <c r="J9" s="233">
        <v>114666</v>
      </c>
      <c r="K9" s="226"/>
      <c r="L9" s="225"/>
      <c r="M9" s="223"/>
      <c r="N9" s="243"/>
      <c r="O9" s="243"/>
      <c r="Q9" s="225"/>
      <c r="T9" s="225"/>
      <c r="U9" s="223"/>
    </row>
    <row r="10" spans="1:21" ht="18.75" customHeight="1" x14ac:dyDescent="0.55000000000000004">
      <c r="A10" s="1" t="s">
        <v>6</v>
      </c>
      <c r="B10" s="231">
        <f t="shared" si="0"/>
        <v>165035</v>
      </c>
      <c r="C10" s="231">
        <f t="shared" si="1"/>
        <v>162797</v>
      </c>
      <c r="D10" s="231">
        <f t="shared" si="2"/>
        <v>327832</v>
      </c>
      <c r="E10" s="239">
        <v>18325</v>
      </c>
      <c r="F10" s="239">
        <v>17861</v>
      </c>
      <c r="G10" s="232">
        <v>36186</v>
      </c>
      <c r="H10" s="239">
        <v>58576</v>
      </c>
      <c r="I10" s="239">
        <v>55683</v>
      </c>
      <c r="J10" s="233">
        <v>114259</v>
      </c>
      <c r="K10" s="226"/>
      <c r="L10" s="225"/>
      <c r="M10" s="223"/>
      <c r="N10" s="243"/>
      <c r="O10" s="243"/>
      <c r="Q10" s="225"/>
      <c r="T10" s="225"/>
      <c r="U10" s="223"/>
    </row>
    <row r="11" spans="1:21" ht="18.75" customHeight="1" x14ac:dyDescent="0.55000000000000004">
      <c r="A11" s="1" t="s">
        <v>7</v>
      </c>
      <c r="B11" s="231">
        <f t="shared" si="0"/>
        <v>164126</v>
      </c>
      <c r="C11" s="231">
        <f t="shared" si="1"/>
        <v>162731</v>
      </c>
      <c r="D11" s="231">
        <f t="shared" si="2"/>
        <v>326857</v>
      </c>
      <c r="E11" s="239">
        <v>17899</v>
      </c>
      <c r="F11" s="239">
        <v>17604</v>
      </c>
      <c r="G11" s="232">
        <v>35503</v>
      </c>
      <c r="H11" s="239">
        <v>58594</v>
      </c>
      <c r="I11" s="239">
        <v>55305</v>
      </c>
      <c r="J11" s="233">
        <v>113899</v>
      </c>
      <c r="K11" s="226"/>
      <c r="L11" s="225"/>
      <c r="M11" s="223"/>
      <c r="N11" s="243"/>
      <c r="O11" s="243"/>
      <c r="Q11" s="225"/>
      <c r="T11" s="225"/>
      <c r="U11" s="223"/>
    </row>
    <row r="12" spans="1:21" ht="18.75" customHeight="1" x14ac:dyDescent="0.55000000000000004">
      <c r="A12" s="1" t="s">
        <v>8</v>
      </c>
      <c r="B12" s="231">
        <f t="shared" si="0"/>
        <v>176093</v>
      </c>
      <c r="C12" s="231">
        <f t="shared" si="1"/>
        <v>174831</v>
      </c>
      <c r="D12" s="231">
        <f t="shared" si="2"/>
        <v>350924</v>
      </c>
      <c r="E12" s="239">
        <v>19148</v>
      </c>
      <c r="F12" s="239">
        <v>18490</v>
      </c>
      <c r="G12" s="232">
        <v>37638</v>
      </c>
      <c r="H12" s="239">
        <v>62387</v>
      </c>
      <c r="I12" s="239">
        <v>58346</v>
      </c>
      <c r="J12" s="233">
        <v>120733</v>
      </c>
      <c r="K12" s="226"/>
      <c r="L12" s="225"/>
      <c r="M12" s="223"/>
      <c r="N12" s="243"/>
      <c r="O12" s="243"/>
      <c r="Q12" s="225"/>
      <c r="T12" s="225"/>
      <c r="U12" s="223"/>
    </row>
    <row r="13" spans="1:21" ht="18.75" customHeight="1" x14ac:dyDescent="0.55000000000000004">
      <c r="A13" s="1" t="s">
        <v>9</v>
      </c>
      <c r="B13" s="231">
        <f t="shared" si="0"/>
        <v>172611</v>
      </c>
      <c r="C13" s="231">
        <f t="shared" si="1"/>
        <v>176586</v>
      </c>
      <c r="D13" s="231">
        <f t="shared" si="2"/>
        <v>349197</v>
      </c>
      <c r="E13" s="239">
        <v>19428</v>
      </c>
      <c r="F13" s="239">
        <v>19517</v>
      </c>
      <c r="G13" s="232">
        <v>38945</v>
      </c>
      <c r="H13" s="239">
        <v>60363</v>
      </c>
      <c r="I13" s="239">
        <v>59458</v>
      </c>
      <c r="J13" s="233">
        <v>119821</v>
      </c>
      <c r="K13" s="226"/>
      <c r="L13" s="225"/>
      <c r="M13" s="223"/>
      <c r="N13" s="243"/>
      <c r="O13" s="243"/>
      <c r="Q13" s="225"/>
      <c r="T13" s="225"/>
      <c r="U13" s="223"/>
    </row>
    <row r="14" spans="1:21" ht="18.75" customHeight="1" x14ac:dyDescent="0.55000000000000004">
      <c r="A14" s="1" t="s">
        <v>10</v>
      </c>
      <c r="B14" s="231">
        <f t="shared" si="0"/>
        <v>167241</v>
      </c>
      <c r="C14" s="231">
        <f t="shared" si="1"/>
        <v>174596</v>
      </c>
      <c r="D14" s="231">
        <f t="shared" si="2"/>
        <v>341837</v>
      </c>
      <c r="E14" s="239">
        <v>19921</v>
      </c>
      <c r="F14" s="239">
        <v>20568</v>
      </c>
      <c r="G14" s="232">
        <v>40489</v>
      </c>
      <c r="H14" s="239">
        <v>57525</v>
      </c>
      <c r="I14" s="239">
        <v>59297</v>
      </c>
      <c r="J14" s="233">
        <v>116822</v>
      </c>
      <c r="K14" s="226"/>
      <c r="L14" s="225"/>
      <c r="M14" s="223"/>
      <c r="N14" s="243"/>
      <c r="O14" s="243"/>
      <c r="Q14" s="225"/>
      <c r="T14" s="225"/>
      <c r="U14" s="223"/>
    </row>
    <row r="15" spans="1:21" ht="18.75" customHeight="1" x14ac:dyDescent="0.55000000000000004">
      <c r="A15" s="1" t="s">
        <v>11</v>
      </c>
      <c r="B15" s="231">
        <f t="shared" si="0"/>
        <v>156861</v>
      </c>
      <c r="C15" s="231">
        <f t="shared" si="1"/>
        <v>164532</v>
      </c>
      <c r="D15" s="231">
        <f t="shared" si="2"/>
        <v>321393</v>
      </c>
      <c r="E15" s="239">
        <v>19678</v>
      </c>
      <c r="F15" s="239">
        <v>20525</v>
      </c>
      <c r="G15" s="232">
        <v>40203</v>
      </c>
      <c r="H15" s="239">
        <v>53886</v>
      </c>
      <c r="I15" s="239">
        <v>56707</v>
      </c>
      <c r="J15" s="233">
        <v>110593</v>
      </c>
      <c r="K15" s="226"/>
      <c r="L15" s="225"/>
      <c r="M15" s="223"/>
      <c r="N15" s="243"/>
      <c r="O15" s="243"/>
      <c r="Q15" s="225"/>
      <c r="T15" s="225"/>
      <c r="U15" s="223"/>
    </row>
    <row r="16" spans="1:21" ht="18.75" customHeight="1" x14ac:dyDescent="0.55000000000000004">
      <c r="A16" s="1" t="s">
        <v>12</v>
      </c>
      <c r="B16" s="231">
        <f t="shared" si="0"/>
        <v>132311</v>
      </c>
      <c r="C16" s="231">
        <f t="shared" si="1"/>
        <v>142610</v>
      </c>
      <c r="D16" s="231">
        <f t="shared" si="2"/>
        <v>274921</v>
      </c>
      <c r="E16" s="239">
        <v>16701</v>
      </c>
      <c r="F16" s="239">
        <v>17416</v>
      </c>
      <c r="G16" s="232">
        <v>34117</v>
      </c>
      <c r="H16" s="239">
        <v>47174</v>
      </c>
      <c r="I16" s="239">
        <v>51489</v>
      </c>
      <c r="J16" s="233">
        <v>98663</v>
      </c>
      <c r="K16" s="226"/>
      <c r="L16" s="225"/>
      <c r="M16" s="223"/>
      <c r="N16" s="243"/>
      <c r="O16" s="243"/>
      <c r="Q16" s="225"/>
      <c r="T16" s="225"/>
      <c r="U16" s="223"/>
    </row>
    <row r="17" spans="1:21" ht="18.75" customHeight="1" x14ac:dyDescent="0.55000000000000004">
      <c r="A17" s="1" t="s">
        <v>13</v>
      </c>
      <c r="B17" s="231">
        <f t="shared" si="0"/>
        <v>95192</v>
      </c>
      <c r="C17" s="231">
        <f t="shared" si="1"/>
        <v>106308</v>
      </c>
      <c r="D17" s="231">
        <f t="shared" si="2"/>
        <v>201500</v>
      </c>
      <c r="E17" s="239">
        <v>12525</v>
      </c>
      <c r="F17" s="239">
        <v>13879</v>
      </c>
      <c r="G17" s="232">
        <v>26404</v>
      </c>
      <c r="H17" s="239">
        <v>34297</v>
      </c>
      <c r="I17" s="239">
        <v>39271</v>
      </c>
      <c r="J17" s="233">
        <v>73568</v>
      </c>
      <c r="K17" s="226"/>
      <c r="L17" s="225"/>
      <c r="M17" s="223"/>
      <c r="N17" s="243"/>
      <c r="O17" s="243"/>
      <c r="Q17" s="225"/>
      <c r="T17" s="225"/>
      <c r="U17" s="223"/>
    </row>
    <row r="18" spans="1:21" ht="18.75" customHeight="1" x14ac:dyDescent="0.55000000000000004">
      <c r="A18" s="1" t="s">
        <v>14</v>
      </c>
      <c r="B18" s="231">
        <f t="shared" si="0"/>
        <v>72000</v>
      </c>
      <c r="C18" s="231">
        <f t="shared" si="1"/>
        <v>85839</v>
      </c>
      <c r="D18" s="231">
        <f t="shared" si="2"/>
        <v>157839</v>
      </c>
      <c r="E18" s="239">
        <v>9297</v>
      </c>
      <c r="F18" s="239">
        <v>10524</v>
      </c>
      <c r="G18" s="232">
        <v>19821</v>
      </c>
      <c r="H18" s="239">
        <v>26880</v>
      </c>
      <c r="I18" s="239">
        <v>33093</v>
      </c>
      <c r="J18" s="233">
        <v>59973</v>
      </c>
      <c r="K18" s="226"/>
      <c r="L18" s="225"/>
      <c r="M18" s="223"/>
      <c r="N18" s="243"/>
      <c r="O18" s="243"/>
      <c r="Q18" s="225"/>
      <c r="T18" s="225"/>
      <c r="U18" s="223"/>
    </row>
    <row r="19" spans="1:21" ht="18.75" customHeight="1" x14ac:dyDescent="0.55000000000000004">
      <c r="A19" s="1" t="s">
        <v>15</v>
      </c>
      <c r="B19" s="231">
        <f t="shared" si="0"/>
        <v>50444</v>
      </c>
      <c r="C19" s="231">
        <f t="shared" si="1"/>
        <v>62445</v>
      </c>
      <c r="D19" s="231">
        <f t="shared" si="2"/>
        <v>112889</v>
      </c>
      <c r="E19" s="239">
        <v>6517</v>
      </c>
      <c r="F19" s="239">
        <v>7955</v>
      </c>
      <c r="G19" s="232">
        <v>14472</v>
      </c>
      <c r="H19" s="239">
        <v>20211</v>
      </c>
      <c r="I19" s="239">
        <v>25599</v>
      </c>
      <c r="J19" s="233">
        <v>45810</v>
      </c>
      <c r="K19" s="226"/>
      <c r="L19" s="225"/>
      <c r="M19" s="223"/>
      <c r="N19" s="243"/>
      <c r="O19" s="243"/>
      <c r="Q19" s="225"/>
      <c r="T19" s="225"/>
      <c r="U19" s="223"/>
    </row>
    <row r="20" spans="1:21" ht="18.75" customHeight="1" x14ac:dyDescent="0.55000000000000004">
      <c r="A20" s="1" t="s">
        <v>16</v>
      </c>
      <c r="B20" s="231">
        <f t="shared" si="0"/>
        <v>36629</v>
      </c>
      <c r="C20" s="231">
        <f t="shared" si="1"/>
        <v>47984</v>
      </c>
      <c r="D20" s="231">
        <f t="shared" si="2"/>
        <v>84613</v>
      </c>
      <c r="E20" s="239">
        <v>4534</v>
      </c>
      <c r="F20" s="239">
        <v>5905</v>
      </c>
      <c r="G20" s="232">
        <v>10439</v>
      </c>
      <c r="H20" s="239">
        <v>15241</v>
      </c>
      <c r="I20" s="239">
        <v>20820</v>
      </c>
      <c r="J20" s="233">
        <v>36061</v>
      </c>
      <c r="K20" s="226"/>
      <c r="L20" s="225"/>
      <c r="M20" s="223"/>
      <c r="N20" s="243"/>
      <c r="O20" s="243"/>
      <c r="Q20" s="225"/>
      <c r="T20" s="225"/>
      <c r="U20" s="223"/>
    </row>
    <row r="21" spans="1:21" ht="18.75" customHeight="1" x14ac:dyDescent="0.55000000000000004">
      <c r="A21" s="1" t="s">
        <v>17</v>
      </c>
      <c r="B21" s="231">
        <f t="shared" si="0"/>
        <v>26588</v>
      </c>
      <c r="C21" s="231">
        <f t="shared" si="1"/>
        <v>38655</v>
      </c>
      <c r="D21" s="231">
        <f t="shared" si="2"/>
        <v>65243</v>
      </c>
      <c r="E21" s="239">
        <v>3509</v>
      </c>
      <c r="F21" s="239">
        <v>5031</v>
      </c>
      <c r="G21" s="232">
        <v>8540</v>
      </c>
      <c r="H21" s="239">
        <v>10797</v>
      </c>
      <c r="I21" s="239">
        <v>16381</v>
      </c>
      <c r="J21" s="233">
        <v>27178</v>
      </c>
      <c r="K21" s="226"/>
      <c r="L21" s="225"/>
      <c r="M21" s="223"/>
      <c r="N21" s="243"/>
      <c r="O21" s="243"/>
      <c r="Q21" s="225"/>
      <c r="T21" s="225"/>
      <c r="U21" s="223"/>
    </row>
    <row r="22" spans="1:21" ht="18.75" customHeight="1" x14ac:dyDescent="0.55000000000000004">
      <c r="A22" s="1" t="s">
        <v>18</v>
      </c>
      <c r="B22" s="231">
        <f t="shared" si="0"/>
        <v>14973</v>
      </c>
      <c r="C22" s="231">
        <f t="shared" si="1"/>
        <v>24394</v>
      </c>
      <c r="D22" s="231">
        <f t="shared" si="2"/>
        <v>39367</v>
      </c>
      <c r="E22" s="239">
        <v>1980</v>
      </c>
      <c r="F22" s="239">
        <v>3276</v>
      </c>
      <c r="G22" s="232">
        <v>5256</v>
      </c>
      <c r="H22" s="239">
        <v>6118</v>
      </c>
      <c r="I22" s="239">
        <v>10298</v>
      </c>
      <c r="J22" s="233">
        <v>16416</v>
      </c>
      <c r="K22" s="226"/>
      <c r="L22" s="225"/>
      <c r="M22" s="223"/>
      <c r="N22" s="243"/>
      <c r="O22" s="243"/>
      <c r="Q22" s="225"/>
      <c r="T22" s="225"/>
      <c r="U22" s="223"/>
    </row>
    <row r="23" spans="1:21" ht="18.75" customHeight="1" x14ac:dyDescent="0.55000000000000004">
      <c r="A23" s="1" t="s">
        <v>19</v>
      </c>
      <c r="B23" s="231">
        <f t="shared" si="0"/>
        <v>6313</v>
      </c>
      <c r="C23" s="231">
        <f t="shared" si="1"/>
        <v>10903</v>
      </c>
      <c r="D23" s="231">
        <f t="shared" si="2"/>
        <v>17216</v>
      </c>
      <c r="E23" s="239">
        <v>806</v>
      </c>
      <c r="F23" s="239">
        <v>1470</v>
      </c>
      <c r="G23" s="232">
        <v>2276</v>
      </c>
      <c r="H23" s="239">
        <v>2590</v>
      </c>
      <c r="I23" s="239">
        <v>4623</v>
      </c>
      <c r="J23" s="233">
        <v>7213</v>
      </c>
      <c r="K23" s="226"/>
      <c r="L23" s="225"/>
      <c r="M23" s="223"/>
      <c r="N23" s="243"/>
      <c r="O23" s="243"/>
      <c r="Q23" s="225"/>
      <c r="T23" s="225"/>
      <c r="U23" s="223"/>
    </row>
    <row r="24" spans="1:21" ht="18.75" customHeight="1" x14ac:dyDescent="0.55000000000000004">
      <c r="A24" s="1" t="s">
        <v>20</v>
      </c>
      <c r="B24" s="231">
        <f t="shared" si="0"/>
        <v>2003</v>
      </c>
      <c r="C24" s="231">
        <f t="shared" si="1"/>
        <v>3307</v>
      </c>
      <c r="D24" s="231">
        <f t="shared" si="2"/>
        <v>5310</v>
      </c>
      <c r="E24" s="239">
        <v>258</v>
      </c>
      <c r="F24" s="239">
        <v>431</v>
      </c>
      <c r="G24" s="232">
        <v>689</v>
      </c>
      <c r="H24" s="239">
        <v>820</v>
      </c>
      <c r="I24" s="239">
        <v>1416</v>
      </c>
      <c r="J24" s="233">
        <v>2236</v>
      </c>
      <c r="K24" s="226"/>
      <c r="L24" s="225"/>
      <c r="M24" s="223"/>
      <c r="N24" s="243"/>
      <c r="O24" s="243"/>
      <c r="Q24" s="225"/>
      <c r="T24" s="225"/>
      <c r="U24" s="223"/>
    </row>
    <row r="25" spans="1:21" ht="18.75" customHeight="1" x14ac:dyDescent="0.55000000000000004">
      <c r="A25" s="1" t="s">
        <v>21</v>
      </c>
      <c r="B25" s="231">
        <f t="shared" si="0"/>
        <v>659.00460366005791</v>
      </c>
      <c r="C25" s="231">
        <f t="shared" si="1"/>
        <v>980</v>
      </c>
      <c r="D25" s="231">
        <f t="shared" si="2"/>
        <v>1639.0046036600579</v>
      </c>
      <c r="E25" s="239">
        <v>69</v>
      </c>
      <c r="F25" s="239">
        <v>106</v>
      </c>
      <c r="G25" s="232">
        <v>175</v>
      </c>
      <c r="H25" s="239">
        <v>270.00460366005785</v>
      </c>
      <c r="I25" s="239">
        <v>435</v>
      </c>
      <c r="J25" s="233">
        <v>705.00460366005791</v>
      </c>
      <c r="K25" s="226"/>
      <c r="L25" s="225"/>
      <c r="M25" s="223"/>
      <c r="N25" s="243"/>
      <c r="O25" s="243"/>
      <c r="Q25" s="225"/>
      <c r="T25" s="225"/>
      <c r="U25" s="223"/>
    </row>
    <row r="26" spans="1:21" ht="18.75" customHeight="1" x14ac:dyDescent="0.55000000000000004">
      <c r="A26" s="1" t="s">
        <v>22</v>
      </c>
      <c r="B26" s="237">
        <f t="shared" ref="B26:D26" si="3">SUM(B4:B25)</f>
        <v>2188229.0046036602</v>
      </c>
      <c r="C26" s="237">
        <f t="shared" si="3"/>
        <v>2252713</v>
      </c>
      <c r="D26" s="237">
        <f t="shared" si="3"/>
        <v>4440942.0046036597</v>
      </c>
      <c r="E26" s="239">
        <v>250628</v>
      </c>
      <c r="F26" s="239">
        <v>256180</v>
      </c>
      <c r="G26" s="232">
        <v>506808</v>
      </c>
      <c r="H26" s="239">
        <v>770011.00460366008</v>
      </c>
      <c r="I26" s="239">
        <v>788148</v>
      </c>
      <c r="J26" s="233">
        <v>1558159.00460366</v>
      </c>
      <c r="K26" s="226"/>
      <c r="L26" s="225"/>
      <c r="T26" s="225"/>
      <c r="U26" s="223"/>
    </row>
    <row r="27" spans="1:21" customFormat="1" ht="23.25" customHeight="1" x14ac:dyDescent="0.5">
      <c r="A27" s="169" t="s">
        <v>223</v>
      </c>
      <c r="B27" s="169"/>
      <c r="C27" s="169"/>
      <c r="D27" s="169"/>
      <c r="E27" s="128"/>
      <c r="F27" s="128"/>
      <c r="G27" s="128"/>
      <c r="H27" s="22"/>
      <c r="I27" s="22"/>
      <c r="J27" s="22"/>
    </row>
    <row r="28" spans="1:21" customFormat="1" ht="21.75" x14ac:dyDescent="0.5">
      <c r="A28" s="169" t="s">
        <v>221</v>
      </c>
      <c r="B28" s="169"/>
      <c r="C28" s="169"/>
      <c r="D28" s="169"/>
      <c r="E28" s="135"/>
      <c r="F28" s="135"/>
      <c r="G28" s="135"/>
      <c r="H28" s="133"/>
      <c r="I28" s="133"/>
      <c r="J28" s="133"/>
    </row>
    <row r="29" spans="1:21" s="49" customFormat="1" ht="22.5" customHeight="1" x14ac:dyDescent="0.5">
      <c r="A29" s="49" t="s">
        <v>257</v>
      </c>
    </row>
    <row r="30" spans="1:21" ht="18.75" customHeight="1" x14ac:dyDescent="0.5">
      <c r="B30" s="15"/>
      <c r="C30" s="106" t="s">
        <v>101</v>
      </c>
      <c r="D30" s="18"/>
      <c r="E30" s="19"/>
      <c r="F30" s="107" t="s">
        <v>102</v>
      </c>
      <c r="G30" s="21"/>
      <c r="H30" s="25"/>
      <c r="I30" s="108" t="s">
        <v>103</v>
      </c>
      <c r="J30" s="170"/>
    </row>
    <row r="31" spans="1:21" ht="18.75" customHeight="1" x14ac:dyDescent="0.5">
      <c r="A31" s="1" t="s">
        <v>0</v>
      </c>
      <c r="B31" s="17" t="s">
        <v>24</v>
      </c>
      <c r="C31" s="17" t="s">
        <v>25</v>
      </c>
      <c r="D31" s="17" t="s">
        <v>26</v>
      </c>
      <c r="E31" s="23" t="s">
        <v>24</v>
      </c>
      <c r="F31" s="23" t="s">
        <v>25</v>
      </c>
      <c r="G31" s="23" t="s">
        <v>26</v>
      </c>
      <c r="H31" s="27" t="s">
        <v>24</v>
      </c>
      <c r="I31" s="27" t="s">
        <v>25</v>
      </c>
      <c r="J31" s="27" t="s">
        <v>26</v>
      </c>
    </row>
    <row r="32" spans="1:21" ht="18.75" customHeight="1" x14ac:dyDescent="0.5">
      <c r="A32" s="1">
        <v>0</v>
      </c>
      <c r="B32" s="239">
        <v>6085</v>
      </c>
      <c r="C32" s="239">
        <v>5813</v>
      </c>
      <c r="D32" s="234">
        <v>11898</v>
      </c>
      <c r="E32" s="239">
        <v>3012</v>
      </c>
      <c r="F32" s="239">
        <v>2856</v>
      </c>
      <c r="G32" s="235">
        <v>5868</v>
      </c>
      <c r="H32" s="239">
        <v>1375</v>
      </c>
      <c r="I32" s="239">
        <v>1213</v>
      </c>
      <c r="J32" s="236">
        <v>2588</v>
      </c>
      <c r="K32" s="225"/>
      <c r="L32" s="225"/>
      <c r="M32" s="223"/>
      <c r="N32" s="243"/>
      <c r="O32" s="243"/>
      <c r="Q32" s="225"/>
    </row>
    <row r="33" spans="1:17" ht="18.75" customHeight="1" x14ac:dyDescent="0.5">
      <c r="A33" s="3" t="s">
        <v>1</v>
      </c>
      <c r="B33" s="239">
        <v>26309</v>
      </c>
      <c r="C33" s="239">
        <v>24949</v>
      </c>
      <c r="D33" s="234">
        <v>51258</v>
      </c>
      <c r="E33" s="239">
        <v>13621</v>
      </c>
      <c r="F33" s="239">
        <v>12940</v>
      </c>
      <c r="G33" s="235">
        <v>26561</v>
      </c>
      <c r="H33" s="239">
        <v>6210</v>
      </c>
      <c r="I33" s="239">
        <v>5927</v>
      </c>
      <c r="J33" s="236">
        <v>12137</v>
      </c>
      <c r="K33" s="225"/>
      <c r="L33" s="225"/>
      <c r="M33" s="223"/>
      <c r="N33" s="243"/>
      <c r="O33" s="243"/>
      <c r="Q33" s="225"/>
    </row>
    <row r="34" spans="1:17" ht="18.75" customHeight="1" x14ac:dyDescent="0.5">
      <c r="A34" s="2" t="s">
        <v>2</v>
      </c>
      <c r="B34" s="239">
        <v>37307</v>
      </c>
      <c r="C34" s="239">
        <v>35186</v>
      </c>
      <c r="D34" s="234">
        <v>72493</v>
      </c>
      <c r="E34" s="239">
        <v>19316</v>
      </c>
      <c r="F34" s="239">
        <v>18155</v>
      </c>
      <c r="G34" s="235">
        <v>37471</v>
      </c>
      <c r="H34" s="239">
        <v>8825</v>
      </c>
      <c r="I34" s="239">
        <v>8374</v>
      </c>
      <c r="J34" s="236">
        <v>17199</v>
      </c>
      <c r="K34" s="225"/>
      <c r="L34" s="225"/>
      <c r="M34" s="223"/>
      <c r="N34" s="243"/>
      <c r="O34" s="243"/>
      <c r="Q34" s="225"/>
    </row>
    <row r="35" spans="1:17" ht="18.75" customHeight="1" x14ac:dyDescent="0.5">
      <c r="A35" s="1" t="s">
        <v>3</v>
      </c>
      <c r="B35" s="239">
        <v>36936</v>
      </c>
      <c r="C35" s="239">
        <v>34612</v>
      </c>
      <c r="D35" s="234">
        <v>71548</v>
      </c>
      <c r="E35" s="239">
        <v>19238</v>
      </c>
      <c r="F35" s="239">
        <v>18217</v>
      </c>
      <c r="G35" s="235">
        <v>37455</v>
      </c>
      <c r="H35" s="239">
        <v>9357</v>
      </c>
      <c r="I35" s="239">
        <v>8847</v>
      </c>
      <c r="J35" s="236">
        <v>18204</v>
      </c>
      <c r="K35" s="225"/>
      <c r="L35" s="225"/>
      <c r="M35" s="223"/>
      <c r="N35" s="243"/>
      <c r="O35" s="243"/>
      <c r="Q35" s="225"/>
    </row>
    <row r="36" spans="1:17" ht="18.75" customHeight="1" x14ac:dyDescent="0.5">
      <c r="A36" s="1" t="s">
        <v>4</v>
      </c>
      <c r="B36" s="239">
        <v>34271</v>
      </c>
      <c r="C36" s="239">
        <v>32712</v>
      </c>
      <c r="D36" s="234">
        <v>66983</v>
      </c>
      <c r="E36" s="239">
        <v>17290</v>
      </c>
      <c r="F36" s="239">
        <v>16229</v>
      </c>
      <c r="G36" s="235">
        <v>33519</v>
      </c>
      <c r="H36" s="239">
        <v>8729</v>
      </c>
      <c r="I36" s="239">
        <v>8224</v>
      </c>
      <c r="J36" s="236">
        <v>16953</v>
      </c>
      <c r="K36" s="225"/>
      <c r="L36" s="225"/>
      <c r="M36" s="223"/>
      <c r="N36" s="243"/>
      <c r="O36" s="243"/>
      <c r="Q36" s="225"/>
    </row>
    <row r="37" spans="1:17" ht="18.75" customHeight="1" x14ac:dyDescent="0.5">
      <c r="A37" s="1" t="s">
        <v>5</v>
      </c>
      <c r="B37" s="239">
        <v>37792</v>
      </c>
      <c r="C37" s="239">
        <v>36878</v>
      </c>
      <c r="D37" s="234">
        <v>74670</v>
      </c>
      <c r="E37" s="239">
        <v>17329</v>
      </c>
      <c r="F37" s="239">
        <v>17324</v>
      </c>
      <c r="G37" s="235">
        <v>34653</v>
      </c>
      <c r="H37" s="239">
        <v>9343</v>
      </c>
      <c r="I37" s="239">
        <v>9118</v>
      </c>
      <c r="J37" s="236">
        <v>18461</v>
      </c>
      <c r="K37" s="225"/>
      <c r="L37" s="225"/>
      <c r="M37" s="223"/>
      <c r="N37" s="243"/>
      <c r="O37" s="243"/>
      <c r="Q37" s="225"/>
    </row>
    <row r="38" spans="1:17" ht="18.75" customHeight="1" x14ac:dyDescent="0.5">
      <c r="A38" s="1" t="s">
        <v>6</v>
      </c>
      <c r="B38" s="239">
        <v>38919</v>
      </c>
      <c r="C38" s="239">
        <v>38631</v>
      </c>
      <c r="D38" s="234">
        <v>77550</v>
      </c>
      <c r="E38" s="239">
        <v>18524</v>
      </c>
      <c r="F38" s="239">
        <v>18492</v>
      </c>
      <c r="G38" s="235">
        <v>37016</v>
      </c>
      <c r="H38" s="239">
        <v>9726</v>
      </c>
      <c r="I38" s="239">
        <v>9310</v>
      </c>
      <c r="J38" s="236">
        <v>19036</v>
      </c>
      <c r="K38" s="225"/>
      <c r="L38" s="225"/>
      <c r="M38" s="223"/>
      <c r="N38" s="243"/>
      <c r="O38" s="243"/>
      <c r="Q38" s="225"/>
    </row>
    <row r="39" spans="1:17" ht="18.75" customHeight="1" x14ac:dyDescent="0.5">
      <c r="A39" s="1" t="s">
        <v>7</v>
      </c>
      <c r="B39" s="239">
        <v>39096</v>
      </c>
      <c r="C39" s="239">
        <v>38775</v>
      </c>
      <c r="D39" s="234">
        <v>77871</v>
      </c>
      <c r="E39" s="239">
        <v>18974</v>
      </c>
      <c r="F39" s="239">
        <v>19053</v>
      </c>
      <c r="G39" s="235">
        <v>38027</v>
      </c>
      <c r="H39" s="239">
        <v>9434</v>
      </c>
      <c r="I39" s="239">
        <v>9147</v>
      </c>
      <c r="J39" s="236">
        <v>18581</v>
      </c>
      <c r="K39" s="225"/>
      <c r="L39" s="225"/>
      <c r="M39" s="223"/>
      <c r="N39" s="243"/>
      <c r="O39" s="243"/>
      <c r="Q39" s="225"/>
    </row>
    <row r="40" spans="1:17" ht="18.75" customHeight="1" x14ac:dyDescent="0.5">
      <c r="A40" s="1" t="s">
        <v>8</v>
      </c>
      <c r="B40" s="239">
        <v>42071</v>
      </c>
      <c r="C40" s="239">
        <v>42208</v>
      </c>
      <c r="D40" s="234">
        <v>84279</v>
      </c>
      <c r="E40" s="239">
        <v>19104</v>
      </c>
      <c r="F40" s="239">
        <v>19300</v>
      </c>
      <c r="G40" s="235">
        <v>38404</v>
      </c>
      <c r="H40" s="239">
        <v>10400</v>
      </c>
      <c r="I40" s="239">
        <v>9855</v>
      </c>
      <c r="J40" s="236">
        <v>20255</v>
      </c>
      <c r="K40" s="225"/>
      <c r="L40" s="225"/>
      <c r="M40" s="223"/>
      <c r="N40" s="243"/>
      <c r="O40" s="243"/>
      <c r="Q40" s="225"/>
    </row>
    <row r="41" spans="1:17" ht="18.75" customHeight="1" x14ac:dyDescent="0.5">
      <c r="A41" s="1" t="s">
        <v>9</v>
      </c>
      <c r="B41" s="239">
        <v>41369</v>
      </c>
      <c r="C41" s="239">
        <v>42600</v>
      </c>
      <c r="D41" s="234">
        <v>83969</v>
      </c>
      <c r="E41" s="239">
        <v>18287</v>
      </c>
      <c r="F41" s="239">
        <v>18750</v>
      </c>
      <c r="G41" s="235">
        <v>37037</v>
      </c>
      <c r="H41" s="239">
        <v>9977</v>
      </c>
      <c r="I41" s="239">
        <v>9921</v>
      </c>
      <c r="J41" s="236">
        <v>19898</v>
      </c>
      <c r="K41" s="225"/>
      <c r="L41" s="225"/>
      <c r="M41" s="223"/>
      <c r="N41" s="243"/>
      <c r="O41" s="243"/>
      <c r="Q41" s="225"/>
    </row>
    <row r="42" spans="1:17" ht="18.75" customHeight="1" x14ac:dyDescent="0.5">
      <c r="A42" s="1" t="s">
        <v>10</v>
      </c>
      <c r="B42" s="239">
        <v>41306</v>
      </c>
      <c r="C42" s="239">
        <v>42880</v>
      </c>
      <c r="D42" s="234">
        <v>84186</v>
      </c>
      <c r="E42" s="239">
        <v>16993</v>
      </c>
      <c r="F42" s="239">
        <v>17614</v>
      </c>
      <c r="G42" s="235">
        <v>34607</v>
      </c>
      <c r="H42" s="239">
        <v>10067</v>
      </c>
      <c r="I42" s="239">
        <v>10196</v>
      </c>
      <c r="J42" s="236">
        <v>20263</v>
      </c>
      <c r="K42" s="225"/>
      <c r="L42" s="225"/>
      <c r="M42" s="223"/>
      <c r="N42" s="243"/>
      <c r="O42" s="243"/>
      <c r="Q42" s="225"/>
    </row>
    <row r="43" spans="1:17" ht="18.75" customHeight="1" x14ac:dyDescent="0.5">
      <c r="A43" s="1" t="s">
        <v>11</v>
      </c>
      <c r="B43" s="239">
        <v>38815</v>
      </c>
      <c r="C43" s="239">
        <v>40196</v>
      </c>
      <c r="D43" s="234">
        <v>79011</v>
      </c>
      <c r="E43" s="239">
        <v>15175</v>
      </c>
      <c r="F43" s="239">
        <v>15694</v>
      </c>
      <c r="G43" s="235">
        <v>30869</v>
      </c>
      <c r="H43" s="239">
        <v>9578</v>
      </c>
      <c r="I43" s="239">
        <v>9881</v>
      </c>
      <c r="J43" s="236">
        <v>19459</v>
      </c>
      <c r="K43" s="225"/>
      <c r="L43" s="225"/>
      <c r="M43" s="223"/>
      <c r="N43" s="243"/>
      <c r="O43" s="243"/>
      <c r="Q43" s="225"/>
    </row>
    <row r="44" spans="1:17" ht="18.75" customHeight="1" x14ac:dyDescent="0.5">
      <c r="A44" s="1" t="s">
        <v>12</v>
      </c>
      <c r="B44" s="239">
        <v>31772</v>
      </c>
      <c r="C44" s="239">
        <v>34062</v>
      </c>
      <c r="D44" s="234">
        <v>65834</v>
      </c>
      <c r="E44" s="239">
        <v>12633</v>
      </c>
      <c r="F44" s="239">
        <v>13214</v>
      </c>
      <c r="G44" s="235">
        <v>25847</v>
      </c>
      <c r="H44" s="239">
        <v>8329</v>
      </c>
      <c r="I44" s="239">
        <v>9060</v>
      </c>
      <c r="J44" s="236">
        <v>17389</v>
      </c>
      <c r="K44" s="225"/>
      <c r="L44" s="225"/>
      <c r="M44" s="223"/>
      <c r="N44" s="243"/>
      <c r="O44" s="243"/>
      <c r="Q44" s="225"/>
    </row>
    <row r="45" spans="1:17" ht="18.75" customHeight="1" x14ac:dyDescent="0.5">
      <c r="A45" s="1" t="s">
        <v>13</v>
      </c>
      <c r="B45" s="239">
        <v>22157</v>
      </c>
      <c r="C45" s="239">
        <v>24170</v>
      </c>
      <c r="D45" s="234">
        <v>46327</v>
      </c>
      <c r="E45" s="239">
        <v>8598</v>
      </c>
      <c r="F45" s="239">
        <v>9475</v>
      </c>
      <c r="G45" s="235">
        <v>18073</v>
      </c>
      <c r="H45" s="239">
        <v>6498</v>
      </c>
      <c r="I45" s="239">
        <v>6903</v>
      </c>
      <c r="J45" s="236">
        <v>13401</v>
      </c>
      <c r="K45" s="225"/>
      <c r="L45" s="225"/>
      <c r="M45" s="223"/>
      <c r="N45" s="243"/>
      <c r="O45" s="243"/>
      <c r="Q45" s="225"/>
    </row>
    <row r="46" spans="1:17" ht="18.75" customHeight="1" x14ac:dyDescent="0.5">
      <c r="A46" s="1" t="s">
        <v>14</v>
      </c>
      <c r="B46" s="239">
        <v>16362</v>
      </c>
      <c r="C46" s="239">
        <v>19637</v>
      </c>
      <c r="D46" s="234">
        <v>35999</v>
      </c>
      <c r="E46" s="239">
        <v>6209</v>
      </c>
      <c r="F46" s="239">
        <v>7218</v>
      </c>
      <c r="G46" s="235">
        <v>13427</v>
      </c>
      <c r="H46" s="239">
        <v>4898</v>
      </c>
      <c r="I46" s="239">
        <v>5559</v>
      </c>
      <c r="J46" s="236">
        <v>10457</v>
      </c>
      <c r="K46" s="225"/>
      <c r="L46" s="225"/>
      <c r="M46" s="223"/>
      <c r="N46" s="243"/>
      <c r="O46" s="243"/>
      <c r="Q46" s="225"/>
    </row>
    <row r="47" spans="1:17" ht="18.75" customHeight="1" x14ac:dyDescent="0.5">
      <c r="A47" s="1" t="s">
        <v>15</v>
      </c>
      <c r="B47" s="239">
        <v>11153</v>
      </c>
      <c r="C47" s="239">
        <v>14249</v>
      </c>
      <c r="D47" s="234">
        <v>25402</v>
      </c>
      <c r="E47" s="239">
        <v>3970</v>
      </c>
      <c r="F47" s="239">
        <v>4605</v>
      </c>
      <c r="G47" s="235">
        <v>8575</v>
      </c>
      <c r="H47" s="239">
        <v>3306</v>
      </c>
      <c r="I47" s="239">
        <v>3666</v>
      </c>
      <c r="J47" s="236">
        <v>6972</v>
      </c>
      <c r="K47" s="225"/>
      <c r="L47" s="225"/>
      <c r="M47" s="223"/>
      <c r="N47" s="243"/>
      <c r="O47" s="243"/>
      <c r="Q47" s="225"/>
    </row>
    <row r="48" spans="1:17" ht="18.75" customHeight="1" x14ac:dyDescent="0.5">
      <c r="A48" s="1" t="s">
        <v>16</v>
      </c>
      <c r="B48" s="239">
        <v>8128</v>
      </c>
      <c r="C48" s="239">
        <v>10656</v>
      </c>
      <c r="D48" s="234">
        <v>18784</v>
      </c>
      <c r="E48" s="239">
        <v>2810</v>
      </c>
      <c r="F48" s="239">
        <v>3542</v>
      </c>
      <c r="G48" s="235">
        <v>6352</v>
      </c>
      <c r="H48" s="239">
        <v>2511</v>
      </c>
      <c r="I48" s="239">
        <v>2864</v>
      </c>
      <c r="J48" s="236">
        <v>5375</v>
      </c>
      <c r="K48" s="225"/>
      <c r="L48" s="225"/>
      <c r="M48" s="223"/>
      <c r="N48" s="243"/>
      <c r="O48" s="243"/>
      <c r="Q48" s="225"/>
    </row>
    <row r="49" spans="1:17" ht="18.75" customHeight="1" x14ac:dyDescent="0.5">
      <c r="A49" s="1" t="s">
        <v>17</v>
      </c>
      <c r="B49" s="239">
        <v>6134</v>
      </c>
      <c r="C49" s="239">
        <v>8927</v>
      </c>
      <c r="D49" s="234">
        <v>15061</v>
      </c>
      <c r="E49" s="239">
        <v>2123</v>
      </c>
      <c r="F49" s="239">
        <v>2875</v>
      </c>
      <c r="G49" s="235">
        <v>4998</v>
      </c>
      <c r="H49" s="239">
        <v>1757</v>
      </c>
      <c r="I49" s="239">
        <v>2268</v>
      </c>
      <c r="J49" s="236">
        <v>4025</v>
      </c>
      <c r="K49" s="225"/>
      <c r="L49" s="225"/>
      <c r="M49" s="223"/>
      <c r="N49" s="243"/>
      <c r="O49" s="243"/>
      <c r="Q49" s="225"/>
    </row>
    <row r="50" spans="1:17" ht="18.75" customHeight="1" x14ac:dyDescent="0.5">
      <c r="A50" s="1" t="s">
        <v>18</v>
      </c>
      <c r="B50" s="239">
        <v>3484</v>
      </c>
      <c r="C50" s="239">
        <v>5960</v>
      </c>
      <c r="D50" s="234">
        <v>9444</v>
      </c>
      <c r="E50" s="239">
        <v>1180</v>
      </c>
      <c r="F50" s="239">
        <v>1647</v>
      </c>
      <c r="G50" s="235">
        <v>2827</v>
      </c>
      <c r="H50" s="239">
        <v>989</v>
      </c>
      <c r="I50" s="239">
        <v>1373</v>
      </c>
      <c r="J50" s="236">
        <v>2362</v>
      </c>
      <c r="K50" s="225"/>
      <c r="L50" s="225"/>
      <c r="M50" s="223"/>
      <c r="N50" s="243"/>
      <c r="O50" s="243"/>
      <c r="Q50" s="225"/>
    </row>
    <row r="51" spans="1:17" ht="18.75" customHeight="1" x14ac:dyDescent="0.5">
      <c r="A51" s="1" t="s">
        <v>19</v>
      </c>
      <c r="B51" s="239">
        <v>1463</v>
      </c>
      <c r="C51" s="239">
        <v>2671</v>
      </c>
      <c r="D51" s="234">
        <v>4134</v>
      </c>
      <c r="E51" s="239">
        <v>485</v>
      </c>
      <c r="F51" s="239">
        <v>699</v>
      </c>
      <c r="G51" s="235">
        <v>1184</v>
      </c>
      <c r="H51" s="239">
        <v>442</v>
      </c>
      <c r="I51" s="239">
        <v>598</v>
      </c>
      <c r="J51" s="236">
        <v>1040</v>
      </c>
      <c r="K51" s="225"/>
      <c r="L51" s="225"/>
      <c r="M51" s="223"/>
      <c r="N51" s="243"/>
      <c r="O51" s="243"/>
      <c r="Q51" s="225"/>
    </row>
    <row r="52" spans="1:17" ht="18.75" customHeight="1" x14ac:dyDescent="0.5">
      <c r="A52" s="1" t="s">
        <v>20</v>
      </c>
      <c r="B52" s="239">
        <v>514</v>
      </c>
      <c r="C52" s="239">
        <v>819</v>
      </c>
      <c r="D52" s="234">
        <v>1333</v>
      </c>
      <c r="E52" s="239">
        <v>132</v>
      </c>
      <c r="F52" s="239">
        <v>196</v>
      </c>
      <c r="G52" s="235">
        <v>328</v>
      </c>
      <c r="H52" s="239">
        <v>107</v>
      </c>
      <c r="I52" s="239">
        <v>185</v>
      </c>
      <c r="J52" s="236">
        <v>292</v>
      </c>
      <c r="K52" s="225"/>
      <c r="L52" s="225"/>
      <c r="M52" s="223"/>
      <c r="N52" s="243"/>
      <c r="O52" s="243"/>
      <c r="Q52" s="225"/>
    </row>
    <row r="53" spans="1:17" ht="18.75" customHeight="1" x14ac:dyDescent="0.5">
      <c r="A53" s="1" t="s">
        <v>21</v>
      </c>
      <c r="B53" s="239">
        <v>179</v>
      </c>
      <c r="C53" s="239">
        <v>225</v>
      </c>
      <c r="D53" s="234">
        <v>404</v>
      </c>
      <c r="E53" s="239">
        <v>33</v>
      </c>
      <c r="F53" s="239">
        <v>56</v>
      </c>
      <c r="G53" s="235">
        <v>89</v>
      </c>
      <c r="H53" s="239">
        <v>39</v>
      </c>
      <c r="I53" s="239">
        <v>47</v>
      </c>
      <c r="J53" s="236">
        <v>86</v>
      </c>
      <c r="K53" s="225"/>
      <c r="L53" s="225"/>
      <c r="M53" s="223"/>
      <c r="N53" s="243"/>
      <c r="O53" s="243"/>
      <c r="Q53" s="225"/>
    </row>
    <row r="54" spans="1:17" ht="18.75" customHeight="1" x14ac:dyDescent="0.5">
      <c r="A54" s="1" t="s">
        <v>22</v>
      </c>
      <c r="B54" s="239">
        <v>521622</v>
      </c>
      <c r="C54" s="239">
        <v>536816</v>
      </c>
      <c r="D54" s="233">
        <v>1058438</v>
      </c>
      <c r="E54" s="239">
        <v>235036</v>
      </c>
      <c r="F54" s="239">
        <v>238151</v>
      </c>
      <c r="G54" s="235">
        <v>473187</v>
      </c>
      <c r="H54" s="239">
        <v>131897</v>
      </c>
      <c r="I54" s="239">
        <v>132536</v>
      </c>
      <c r="J54" s="235">
        <v>264433</v>
      </c>
      <c r="K54" s="225"/>
      <c r="L54" s="225"/>
    </row>
    <row r="55" spans="1:17" customFormat="1" ht="23.25" customHeight="1" x14ac:dyDescent="0.5">
      <c r="A55" s="169" t="s">
        <v>223</v>
      </c>
      <c r="B55" s="169"/>
      <c r="C55" s="169"/>
      <c r="D55" s="169"/>
      <c r="E55" s="128"/>
      <c r="F55" s="128"/>
      <c r="G55" s="128"/>
      <c r="H55" s="22"/>
      <c r="I55" s="22"/>
      <c r="J55" s="22"/>
      <c r="K55" s="227"/>
      <c r="L55" s="227"/>
    </row>
    <row r="56" spans="1:17" customFormat="1" ht="21.75" x14ac:dyDescent="0.5">
      <c r="A56" s="169" t="s">
        <v>221</v>
      </c>
      <c r="B56" s="169"/>
      <c r="C56" s="169"/>
      <c r="D56" s="169"/>
      <c r="E56" s="135"/>
      <c r="F56" s="135"/>
      <c r="G56" s="135"/>
      <c r="H56" s="133"/>
      <c r="I56" s="133"/>
      <c r="J56" s="133"/>
    </row>
    <row r="57" spans="1:17" s="49" customFormat="1" ht="22.5" customHeight="1" x14ac:dyDescent="0.5">
      <c r="A57" s="49" t="s">
        <v>257</v>
      </c>
    </row>
    <row r="58" spans="1:17" ht="18.75" customHeight="1" x14ac:dyDescent="0.5">
      <c r="B58" s="28"/>
      <c r="C58" s="109" t="s">
        <v>104</v>
      </c>
      <c r="D58" s="32"/>
      <c r="E58" s="33"/>
      <c r="F58" s="110" t="s">
        <v>105</v>
      </c>
      <c r="G58" s="38"/>
      <c r="J58" s="45"/>
    </row>
    <row r="59" spans="1:17" ht="18.75" customHeight="1" x14ac:dyDescent="0.5">
      <c r="A59" s="1" t="s">
        <v>0</v>
      </c>
      <c r="B59" s="30" t="s">
        <v>24</v>
      </c>
      <c r="C59" s="30" t="s">
        <v>25</v>
      </c>
      <c r="D59" s="30" t="s">
        <v>26</v>
      </c>
      <c r="E59" s="36" t="s">
        <v>24</v>
      </c>
      <c r="F59" s="36" t="s">
        <v>25</v>
      </c>
      <c r="G59" s="36" t="s">
        <v>26</v>
      </c>
      <c r="J59" s="44"/>
    </row>
    <row r="60" spans="1:17" ht="18.75" customHeight="1" x14ac:dyDescent="0.5">
      <c r="A60" s="1">
        <v>0</v>
      </c>
      <c r="B60" s="239">
        <v>2816</v>
      </c>
      <c r="C60" s="239">
        <v>2677</v>
      </c>
      <c r="D60" s="230">
        <v>5493</v>
      </c>
      <c r="E60" s="239">
        <v>934</v>
      </c>
      <c r="F60" s="239">
        <v>945</v>
      </c>
      <c r="G60" s="237">
        <v>1879</v>
      </c>
      <c r="H60" s="225"/>
      <c r="I60" s="225"/>
      <c r="J60" s="224"/>
      <c r="K60" s="243"/>
      <c r="L60" s="243"/>
      <c r="N60" s="225"/>
    </row>
    <row r="61" spans="1:17" ht="18.75" customHeight="1" x14ac:dyDescent="0.5">
      <c r="A61" s="3" t="s">
        <v>1</v>
      </c>
      <c r="B61" s="239">
        <v>11425</v>
      </c>
      <c r="C61" s="239">
        <v>10722</v>
      </c>
      <c r="D61" s="230">
        <v>22147</v>
      </c>
      <c r="E61" s="239">
        <v>4272</v>
      </c>
      <c r="F61" s="239">
        <v>4054</v>
      </c>
      <c r="G61" s="237">
        <v>8326</v>
      </c>
      <c r="H61" s="225"/>
      <c r="I61" s="225"/>
      <c r="J61" s="224"/>
      <c r="K61" s="243"/>
      <c r="L61" s="243"/>
      <c r="N61" s="225"/>
    </row>
    <row r="62" spans="1:17" ht="18.75" customHeight="1" x14ac:dyDescent="0.5">
      <c r="A62" s="2" t="s">
        <v>2</v>
      </c>
      <c r="B62" s="239">
        <v>15835</v>
      </c>
      <c r="C62" s="239">
        <v>14977</v>
      </c>
      <c r="D62" s="230">
        <v>30812</v>
      </c>
      <c r="E62" s="239">
        <v>6037</v>
      </c>
      <c r="F62" s="239">
        <v>5806</v>
      </c>
      <c r="G62" s="237">
        <v>11843</v>
      </c>
      <c r="H62" s="225"/>
      <c r="I62" s="225"/>
      <c r="J62" s="224"/>
      <c r="K62" s="243"/>
      <c r="L62" s="243"/>
      <c r="N62" s="225"/>
    </row>
    <row r="63" spans="1:17" ht="18.75" customHeight="1" x14ac:dyDescent="0.5">
      <c r="A63" s="1" t="s">
        <v>3</v>
      </c>
      <c r="B63" s="239">
        <v>14758</v>
      </c>
      <c r="C63" s="239">
        <v>14148</v>
      </c>
      <c r="D63" s="230">
        <v>28906</v>
      </c>
      <c r="E63" s="239">
        <v>6222</v>
      </c>
      <c r="F63" s="239">
        <v>5990</v>
      </c>
      <c r="G63" s="237">
        <v>12212</v>
      </c>
      <c r="H63" s="225"/>
      <c r="I63" s="225"/>
      <c r="J63" s="224"/>
      <c r="K63" s="243"/>
      <c r="L63" s="243"/>
      <c r="N63" s="225"/>
    </row>
    <row r="64" spans="1:17" ht="18.75" customHeight="1" x14ac:dyDescent="0.5">
      <c r="A64" s="1" t="s">
        <v>4</v>
      </c>
      <c r="B64" s="239">
        <v>13486</v>
      </c>
      <c r="C64" s="239">
        <v>13419</v>
      </c>
      <c r="D64" s="230">
        <v>26905</v>
      </c>
      <c r="E64" s="239">
        <v>6329</v>
      </c>
      <c r="F64" s="239">
        <v>5713</v>
      </c>
      <c r="G64" s="237">
        <v>12042</v>
      </c>
      <c r="H64" s="225"/>
      <c r="I64" s="225"/>
      <c r="J64" s="224"/>
      <c r="K64" s="243"/>
      <c r="L64" s="243"/>
      <c r="N64" s="225"/>
    </row>
    <row r="65" spans="1:14" ht="18.75" customHeight="1" x14ac:dyDescent="0.5">
      <c r="A65" s="1" t="s">
        <v>5</v>
      </c>
      <c r="B65" s="239">
        <v>13135</v>
      </c>
      <c r="C65" s="239">
        <v>14964</v>
      </c>
      <c r="D65" s="230">
        <v>28099</v>
      </c>
      <c r="E65" s="239">
        <v>7241</v>
      </c>
      <c r="F65" s="239">
        <v>6677</v>
      </c>
      <c r="G65" s="237">
        <v>13918</v>
      </c>
      <c r="H65" s="225"/>
      <c r="I65" s="225"/>
      <c r="J65" s="224"/>
      <c r="K65" s="243"/>
      <c r="L65" s="243"/>
      <c r="N65" s="225"/>
    </row>
    <row r="66" spans="1:14" ht="18.75" customHeight="1" x14ac:dyDescent="0.5">
      <c r="A66" s="1" t="s">
        <v>6</v>
      </c>
      <c r="B66" s="239">
        <v>14211</v>
      </c>
      <c r="C66" s="239">
        <v>16398</v>
      </c>
      <c r="D66" s="230">
        <v>30609</v>
      </c>
      <c r="E66" s="239">
        <v>6754</v>
      </c>
      <c r="F66" s="239">
        <v>6422</v>
      </c>
      <c r="G66" s="237">
        <v>13176</v>
      </c>
      <c r="H66" s="225"/>
      <c r="I66" s="225"/>
      <c r="J66" s="224"/>
      <c r="K66" s="243"/>
      <c r="L66" s="243"/>
      <c r="N66" s="225"/>
    </row>
    <row r="67" spans="1:14" ht="18.75" customHeight="1" x14ac:dyDescent="0.5">
      <c r="A67" s="1" t="s">
        <v>7</v>
      </c>
      <c r="B67" s="239">
        <v>13709</v>
      </c>
      <c r="C67" s="239">
        <v>16717</v>
      </c>
      <c r="D67" s="230">
        <v>30426</v>
      </c>
      <c r="E67" s="239">
        <v>6420</v>
      </c>
      <c r="F67" s="239">
        <v>6130</v>
      </c>
      <c r="G67" s="237">
        <v>12550</v>
      </c>
      <c r="H67" s="225"/>
      <c r="I67" s="225"/>
      <c r="J67" s="224"/>
      <c r="K67" s="243"/>
      <c r="L67" s="243"/>
      <c r="N67" s="225"/>
    </row>
    <row r="68" spans="1:14" ht="18.75" customHeight="1" x14ac:dyDescent="0.5">
      <c r="A68" s="1" t="s">
        <v>8</v>
      </c>
      <c r="B68" s="239">
        <v>16161</v>
      </c>
      <c r="C68" s="239">
        <v>20158</v>
      </c>
      <c r="D68" s="230">
        <v>36319</v>
      </c>
      <c r="E68" s="239">
        <v>6822</v>
      </c>
      <c r="F68" s="239">
        <v>6474</v>
      </c>
      <c r="G68" s="237">
        <v>13296</v>
      </c>
      <c r="H68" s="225"/>
      <c r="I68" s="225"/>
      <c r="J68" s="224"/>
      <c r="K68" s="243"/>
      <c r="L68" s="243"/>
      <c r="N68" s="225"/>
    </row>
    <row r="69" spans="1:14" ht="18.75" customHeight="1" x14ac:dyDescent="0.5">
      <c r="A69" s="1" t="s">
        <v>9</v>
      </c>
      <c r="B69" s="239">
        <v>16292</v>
      </c>
      <c r="C69" s="239">
        <v>19508</v>
      </c>
      <c r="D69" s="230">
        <v>35800</v>
      </c>
      <c r="E69" s="239">
        <v>6895</v>
      </c>
      <c r="F69" s="239">
        <v>6832</v>
      </c>
      <c r="G69" s="237">
        <v>13727</v>
      </c>
      <c r="H69" s="225"/>
      <c r="I69" s="225"/>
      <c r="J69" s="224"/>
      <c r="K69" s="243"/>
      <c r="L69" s="243"/>
      <c r="N69" s="225"/>
    </row>
    <row r="70" spans="1:14" ht="18.75" customHeight="1" x14ac:dyDescent="0.5">
      <c r="A70" s="1" t="s">
        <v>10</v>
      </c>
      <c r="B70" s="239">
        <v>14408</v>
      </c>
      <c r="C70" s="239">
        <v>17102</v>
      </c>
      <c r="D70" s="230">
        <v>31510</v>
      </c>
      <c r="E70" s="239">
        <v>7021</v>
      </c>
      <c r="F70" s="239">
        <v>6939</v>
      </c>
      <c r="G70" s="237">
        <v>13960</v>
      </c>
      <c r="H70" s="225"/>
      <c r="I70" s="225"/>
      <c r="J70" s="224"/>
      <c r="K70" s="243"/>
      <c r="L70" s="243"/>
      <c r="N70" s="225"/>
    </row>
    <row r="71" spans="1:14" ht="18.75" customHeight="1" x14ac:dyDescent="0.5">
      <c r="A71" s="1" t="s">
        <v>11</v>
      </c>
      <c r="B71" s="239">
        <v>13167</v>
      </c>
      <c r="C71" s="239">
        <v>14986</v>
      </c>
      <c r="D71" s="230">
        <v>28153</v>
      </c>
      <c r="E71" s="239">
        <v>6562</v>
      </c>
      <c r="F71" s="239">
        <v>6543</v>
      </c>
      <c r="G71" s="237">
        <v>13105</v>
      </c>
      <c r="H71" s="225"/>
      <c r="I71" s="225"/>
      <c r="J71" s="224"/>
      <c r="K71" s="243"/>
      <c r="L71" s="243"/>
      <c r="N71" s="225"/>
    </row>
    <row r="72" spans="1:14" ht="18.75" customHeight="1" x14ac:dyDescent="0.5">
      <c r="A72" s="1" t="s">
        <v>12</v>
      </c>
      <c r="B72" s="239">
        <v>10129</v>
      </c>
      <c r="C72" s="239">
        <v>11827</v>
      </c>
      <c r="D72" s="230">
        <v>21956</v>
      </c>
      <c r="E72" s="239">
        <v>5573</v>
      </c>
      <c r="F72" s="239">
        <v>5542</v>
      </c>
      <c r="G72" s="237">
        <v>11115</v>
      </c>
      <c r="H72" s="225"/>
      <c r="I72" s="225"/>
      <c r="J72" s="224"/>
      <c r="K72" s="243"/>
      <c r="L72" s="243"/>
      <c r="N72" s="225"/>
    </row>
    <row r="73" spans="1:14" ht="18.75" customHeight="1" x14ac:dyDescent="0.5">
      <c r="A73" s="1" t="s">
        <v>13</v>
      </c>
      <c r="B73" s="239">
        <v>6858</v>
      </c>
      <c r="C73" s="239">
        <v>8266</v>
      </c>
      <c r="D73" s="230">
        <v>15124</v>
      </c>
      <c r="E73" s="239">
        <v>4259</v>
      </c>
      <c r="F73" s="239">
        <v>4344</v>
      </c>
      <c r="G73" s="237">
        <v>8603</v>
      </c>
      <c r="H73" s="225"/>
      <c r="I73" s="225"/>
      <c r="J73" s="224"/>
      <c r="K73" s="243"/>
      <c r="L73" s="243"/>
      <c r="N73" s="225"/>
    </row>
    <row r="74" spans="1:14" ht="18.75" customHeight="1" x14ac:dyDescent="0.5">
      <c r="A74" s="1" t="s">
        <v>14</v>
      </c>
      <c r="B74" s="239">
        <v>5212</v>
      </c>
      <c r="C74" s="239">
        <v>6372</v>
      </c>
      <c r="D74" s="230">
        <v>11584</v>
      </c>
      <c r="E74" s="239">
        <v>3142</v>
      </c>
      <c r="F74" s="239">
        <v>3436</v>
      </c>
      <c r="G74" s="237">
        <v>6578</v>
      </c>
      <c r="H74" s="225"/>
      <c r="I74" s="225"/>
      <c r="J74" s="224"/>
      <c r="K74" s="243"/>
      <c r="L74" s="243"/>
      <c r="N74" s="225"/>
    </row>
    <row r="75" spans="1:14" ht="18.75" customHeight="1" x14ac:dyDescent="0.5">
      <c r="A75" s="1" t="s">
        <v>15</v>
      </c>
      <c r="B75" s="239">
        <v>3250</v>
      </c>
      <c r="C75" s="239">
        <v>4114</v>
      </c>
      <c r="D75" s="230">
        <v>7364</v>
      </c>
      <c r="E75" s="239">
        <v>2037</v>
      </c>
      <c r="F75" s="239">
        <v>2257</v>
      </c>
      <c r="G75" s="237">
        <v>4294</v>
      </c>
      <c r="H75" s="225"/>
      <c r="I75" s="225"/>
      <c r="J75" s="224"/>
      <c r="K75" s="243"/>
      <c r="L75" s="243"/>
      <c r="N75" s="225"/>
    </row>
    <row r="76" spans="1:14" ht="18.75" customHeight="1" x14ac:dyDescent="0.5">
      <c r="A76" s="1" t="s">
        <v>16</v>
      </c>
      <c r="B76" s="239">
        <v>2075</v>
      </c>
      <c r="C76" s="239">
        <v>2625</v>
      </c>
      <c r="D76" s="230">
        <v>4700</v>
      </c>
      <c r="E76" s="239">
        <v>1330</v>
      </c>
      <c r="F76" s="239">
        <v>1572</v>
      </c>
      <c r="G76" s="237">
        <v>2902</v>
      </c>
      <c r="H76" s="225"/>
      <c r="I76" s="225"/>
      <c r="J76" s="224"/>
      <c r="K76" s="243"/>
      <c r="L76" s="243"/>
      <c r="N76" s="225"/>
    </row>
    <row r="77" spans="1:14" ht="18.75" customHeight="1" x14ac:dyDescent="0.5">
      <c r="A77" s="1" t="s">
        <v>17</v>
      </c>
      <c r="B77" s="239">
        <v>1324</v>
      </c>
      <c r="C77" s="239">
        <v>1992</v>
      </c>
      <c r="D77" s="230">
        <v>3316</v>
      </c>
      <c r="E77" s="239">
        <v>944</v>
      </c>
      <c r="F77" s="239">
        <v>1181</v>
      </c>
      <c r="G77" s="237">
        <v>2125</v>
      </c>
      <c r="H77" s="225"/>
      <c r="I77" s="225"/>
      <c r="J77" s="224"/>
      <c r="K77" s="243"/>
      <c r="L77" s="243"/>
      <c r="N77" s="225"/>
    </row>
    <row r="78" spans="1:14" ht="18.75" customHeight="1" x14ac:dyDescent="0.5">
      <c r="A78" s="1" t="s">
        <v>18</v>
      </c>
      <c r="B78" s="239">
        <v>662</v>
      </c>
      <c r="C78" s="239">
        <v>1068</v>
      </c>
      <c r="D78" s="230">
        <v>1730</v>
      </c>
      <c r="E78" s="239">
        <v>560</v>
      </c>
      <c r="F78" s="239">
        <v>772</v>
      </c>
      <c r="G78" s="237">
        <v>1332</v>
      </c>
      <c r="H78" s="225"/>
      <c r="I78" s="225"/>
      <c r="J78" s="224"/>
      <c r="K78" s="243"/>
      <c r="L78" s="243"/>
      <c r="N78" s="225"/>
    </row>
    <row r="79" spans="1:14" ht="18.75" customHeight="1" x14ac:dyDescent="0.5">
      <c r="A79" s="1" t="s">
        <v>19</v>
      </c>
      <c r="B79" s="239">
        <v>303</v>
      </c>
      <c r="C79" s="239">
        <v>523</v>
      </c>
      <c r="D79" s="230">
        <v>826</v>
      </c>
      <c r="E79" s="239">
        <v>224</v>
      </c>
      <c r="F79" s="239">
        <v>319</v>
      </c>
      <c r="G79" s="237">
        <v>543</v>
      </c>
      <c r="H79" s="225"/>
      <c r="I79" s="225"/>
      <c r="J79" s="224"/>
      <c r="K79" s="243"/>
      <c r="L79" s="243"/>
      <c r="N79" s="225"/>
    </row>
    <row r="80" spans="1:14" ht="18.75" customHeight="1" x14ac:dyDescent="0.5">
      <c r="A80" s="1" t="s">
        <v>20</v>
      </c>
      <c r="B80" s="239">
        <v>88</v>
      </c>
      <c r="C80" s="239">
        <v>148</v>
      </c>
      <c r="D80" s="230">
        <v>236</v>
      </c>
      <c r="E80" s="239">
        <v>84</v>
      </c>
      <c r="F80" s="239">
        <v>112</v>
      </c>
      <c r="G80" s="237">
        <v>196</v>
      </c>
      <c r="H80" s="225"/>
      <c r="I80" s="225"/>
      <c r="J80" s="224"/>
      <c r="K80" s="243"/>
      <c r="L80" s="243"/>
      <c r="N80" s="225"/>
    </row>
    <row r="81" spans="1:14" ht="18.75" customHeight="1" x14ac:dyDescent="0.5">
      <c r="A81" s="1" t="s">
        <v>21</v>
      </c>
      <c r="B81" s="239">
        <v>34</v>
      </c>
      <c r="C81" s="239">
        <v>62</v>
      </c>
      <c r="D81" s="230">
        <v>96</v>
      </c>
      <c r="E81" s="239">
        <v>35</v>
      </c>
      <c r="F81" s="239">
        <v>49</v>
      </c>
      <c r="G81" s="237">
        <v>84</v>
      </c>
      <c r="H81" s="225"/>
      <c r="I81" s="225"/>
      <c r="J81" s="224"/>
      <c r="K81" s="243"/>
      <c r="L81" s="243"/>
      <c r="N81" s="225"/>
    </row>
    <row r="82" spans="1:14" ht="18.75" customHeight="1" x14ac:dyDescent="0.5">
      <c r="A82" s="1" t="s">
        <v>22</v>
      </c>
      <c r="B82" s="239">
        <v>189338</v>
      </c>
      <c r="C82" s="239">
        <v>212773</v>
      </c>
      <c r="D82" s="235">
        <v>402111</v>
      </c>
      <c r="E82" s="239">
        <v>89697</v>
      </c>
      <c r="F82" s="239">
        <v>88109</v>
      </c>
      <c r="G82" s="237">
        <v>177806</v>
      </c>
      <c r="H82" s="225"/>
      <c r="I82" s="225"/>
      <c r="J82" s="35"/>
    </row>
    <row r="83" spans="1:14" customFormat="1" ht="23.25" customHeight="1" x14ac:dyDescent="0.5">
      <c r="A83" s="169" t="s">
        <v>223</v>
      </c>
      <c r="B83" s="169"/>
      <c r="C83" s="169"/>
      <c r="D83" s="169"/>
      <c r="E83" s="128"/>
      <c r="F83" s="128"/>
      <c r="G83" s="128"/>
      <c r="H83" s="22"/>
      <c r="I83" s="22"/>
      <c r="J83" s="22"/>
    </row>
    <row r="84" spans="1:14" customFormat="1" ht="21.75" x14ac:dyDescent="0.5">
      <c r="A84" s="169" t="s">
        <v>218</v>
      </c>
      <c r="B84" s="169"/>
      <c r="C84" s="169"/>
      <c r="D84" s="169"/>
      <c r="E84" s="135"/>
      <c r="F84" s="135"/>
      <c r="G84" s="135"/>
      <c r="H84" s="133"/>
      <c r="I84" s="133"/>
      <c r="J84" s="133"/>
    </row>
  </sheetData>
  <phoneticPr fontId="8" type="noConversion"/>
  <pageMargins left="0.70866141732283472" right="0.70866141732283472" top="0.55118110236220474" bottom="0.47244094488188981" header="0.31496062992125984" footer="0.31496062992125984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opLeftCell="A16" zoomScaleNormal="100" workbookViewId="0">
      <selection activeCell="D26" sqref="D26"/>
    </sheetView>
  </sheetViews>
  <sheetFormatPr defaultRowHeight="18.75" customHeight="1" x14ac:dyDescent="0.5"/>
  <cols>
    <col min="1" max="10" width="12.125" style="9" customWidth="1"/>
    <col min="11" max="16384" width="9" style="9"/>
  </cols>
  <sheetData>
    <row r="1" spans="1:17" s="49" customFormat="1" ht="22.5" customHeight="1" x14ac:dyDescent="0.5">
      <c r="A1" s="49" t="s">
        <v>258</v>
      </c>
    </row>
    <row r="2" spans="1:17" ht="18.75" customHeight="1" x14ac:dyDescent="0.5">
      <c r="B2" s="42"/>
      <c r="C2" s="43" t="s">
        <v>106</v>
      </c>
      <c r="D2" s="48"/>
      <c r="E2" s="4"/>
      <c r="F2" s="111" t="s">
        <v>107</v>
      </c>
      <c r="G2" s="8"/>
      <c r="H2" s="10"/>
      <c r="I2" s="112" t="s">
        <v>108</v>
      </c>
      <c r="J2" s="14"/>
    </row>
    <row r="3" spans="1:17" ht="18.75" customHeight="1" x14ac:dyDescent="0.5">
      <c r="A3" s="1" t="s">
        <v>0</v>
      </c>
      <c r="B3" s="46" t="s">
        <v>24</v>
      </c>
      <c r="C3" s="46" t="s">
        <v>25</v>
      </c>
      <c r="D3" s="46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17" ht="18.75" customHeight="1" x14ac:dyDescent="0.5">
      <c r="A4" s="1">
        <v>0</v>
      </c>
      <c r="B4" s="231">
        <f t="shared" ref="B4:B25" si="0">E4+H4+B32+E32+H32+B60+E60</f>
        <v>32863</v>
      </c>
      <c r="C4" s="231">
        <f t="shared" ref="C4:C25" si="1">F4+I4+C32+F32+I32+C60+F60</f>
        <v>30751</v>
      </c>
      <c r="D4" s="231">
        <f>G4+J4+D32+G32+J32+D60+G60</f>
        <v>63614</v>
      </c>
      <c r="E4" s="239">
        <v>2474</v>
      </c>
      <c r="F4" s="239">
        <v>2384</v>
      </c>
      <c r="G4" s="232">
        <v>4858</v>
      </c>
      <c r="H4" s="239">
        <v>3240</v>
      </c>
      <c r="I4" s="239">
        <v>2959</v>
      </c>
      <c r="J4" s="233">
        <v>6199</v>
      </c>
      <c r="K4" s="225"/>
      <c r="L4" s="225"/>
      <c r="M4" s="223"/>
      <c r="N4" s="243"/>
      <c r="O4" s="243"/>
      <c r="Q4" s="225"/>
    </row>
    <row r="5" spans="1:17" ht="18.75" customHeight="1" x14ac:dyDescent="0.5">
      <c r="A5" s="3" t="s">
        <v>1</v>
      </c>
      <c r="B5" s="231">
        <f t="shared" si="0"/>
        <v>142335</v>
      </c>
      <c r="C5" s="231">
        <f t="shared" si="1"/>
        <v>134525</v>
      </c>
      <c r="D5" s="231">
        <f t="shared" ref="D5:D25" si="2">G5+J5+D33+G33+J33+D61+G61</f>
        <v>276860</v>
      </c>
      <c r="E5" s="239">
        <v>11363</v>
      </c>
      <c r="F5" s="239">
        <v>10843</v>
      </c>
      <c r="G5" s="232">
        <v>22206</v>
      </c>
      <c r="H5" s="239">
        <v>14735</v>
      </c>
      <c r="I5" s="239">
        <v>13822</v>
      </c>
      <c r="J5" s="233">
        <v>28557</v>
      </c>
      <c r="K5" s="225"/>
      <c r="L5" s="225"/>
      <c r="M5" s="223"/>
      <c r="N5" s="243"/>
      <c r="O5" s="243"/>
      <c r="Q5" s="225"/>
    </row>
    <row r="6" spans="1:17" ht="18.75" customHeight="1" x14ac:dyDescent="0.5">
      <c r="A6" s="2" t="s">
        <v>2</v>
      </c>
      <c r="B6" s="231">
        <f t="shared" si="0"/>
        <v>195325</v>
      </c>
      <c r="C6" s="231">
        <f t="shared" si="1"/>
        <v>183688</v>
      </c>
      <c r="D6" s="231">
        <f t="shared" si="2"/>
        <v>379013</v>
      </c>
      <c r="E6" s="239">
        <v>16454</v>
      </c>
      <c r="F6" s="239">
        <v>15530</v>
      </c>
      <c r="G6" s="232">
        <v>31984</v>
      </c>
      <c r="H6" s="239">
        <v>21822</v>
      </c>
      <c r="I6" s="239">
        <v>20391</v>
      </c>
      <c r="J6" s="233">
        <v>42213</v>
      </c>
      <c r="K6" s="225"/>
      <c r="L6" s="225"/>
      <c r="M6" s="223"/>
      <c r="N6" s="243"/>
      <c r="O6" s="243"/>
      <c r="Q6" s="225"/>
    </row>
    <row r="7" spans="1:17" ht="18.75" customHeight="1" x14ac:dyDescent="0.5">
      <c r="A7" s="1" t="s">
        <v>3</v>
      </c>
      <c r="B7" s="231">
        <f t="shared" si="0"/>
        <v>191932</v>
      </c>
      <c r="C7" s="231">
        <f t="shared" si="1"/>
        <v>182061</v>
      </c>
      <c r="D7" s="231">
        <f t="shared" si="2"/>
        <v>373993</v>
      </c>
      <c r="E7" s="239">
        <v>16758</v>
      </c>
      <c r="F7" s="239">
        <v>15967</v>
      </c>
      <c r="G7" s="232">
        <v>32725</v>
      </c>
      <c r="H7" s="239">
        <v>22382</v>
      </c>
      <c r="I7" s="239">
        <v>21215</v>
      </c>
      <c r="J7" s="233">
        <v>43597</v>
      </c>
      <c r="K7" s="225"/>
      <c r="L7" s="225"/>
      <c r="M7" s="223"/>
      <c r="N7" s="243"/>
      <c r="O7" s="243"/>
      <c r="Q7" s="225"/>
    </row>
    <row r="8" spans="1:17" ht="18.75" customHeight="1" x14ac:dyDescent="0.5">
      <c r="A8" s="1" t="s">
        <v>4</v>
      </c>
      <c r="B8" s="231">
        <f t="shared" si="0"/>
        <v>188560</v>
      </c>
      <c r="C8" s="231">
        <f t="shared" si="1"/>
        <v>178644</v>
      </c>
      <c r="D8" s="231">
        <f t="shared" si="2"/>
        <v>367204</v>
      </c>
      <c r="E8" s="239">
        <v>16245</v>
      </c>
      <c r="F8" s="239">
        <v>15077</v>
      </c>
      <c r="G8" s="232">
        <v>31322</v>
      </c>
      <c r="H8" s="239">
        <v>22020</v>
      </c>
      <c r="I8" s="239">
        <v>20248</v>
      </c>
      <c r="J8" s="233">
        <v>42268</v>
      </c>
      <c r="K8" s="225"/>
      <c r="L8" s="225"/>
      <c r="M8" s="223"/>
      <c r="N8" s="243"/>
      <c r="O8" s="243"/>
      <c r="Q8" s="225"/>
    </row>
    <row r="9" spans="1:17" ht="18.75" customHeight="1" x14ac:dyDescent="0.5">
      <c r="A9" s="1" t="s">
        <v>5</v>
      </c>
      <c r="B9" s="231">
        <f t="shared" si="0"/>
        <v>202725</v>
      </c>
      <c r="C9" s="231">
        <f t="shared" si="1"/>
        <v>193114</v>
      </c>
      <c r="D9" s="231">
        <f t="shared" si="2"/>
        <v>395839</v>
      </c>
      <c r="E9" s="239">
        <v>18583</v>
      </c>
      <c r="F9" s="239">
        <v>18221</v>
      </c>
      <c r="G9" s="232">
        <v>36804</v>
      </c>
      <c r="H9" s="239">
        <v>23548</v>
      </c>
      <c r="I9" s="239">
        <v>23784</v>
      </c>
      <c r="J9" s="233">
        <v>47332</v>
      </c>
      <c r="K9" s="225"/>
      <c r="L9" s="225"/>
      <c r="M9" s="223"/>
      <c r="N9" s="243"/>
      <c r="O9" s="243"/>
      <c r="Q9" s="225"/>
    </row>
    <row r="10" spans="1:17" ht="18.75" customHeight="1" x14ac:dyDescent="0.5">
      <c r="A10" s="1" t="s">
        <v>6</v>
      </c>
      <c r="B10" s="231">
        <f t="shared" si="0"/>
        <v>197454</v>
      </c>
      <c r="C10" s="231">
        <f t="shared" si="1"/>
        <v>189930</v>
      </c>
      <c r="D10" s="231">
        <f t="shared" si="2"/>
        <v>387384</v>
      </c>
      <c r="E10" s="239">
        <v>19308</v>
      </c>
      <c r="F10" s="239">
        <v>18624</v>
      </c>
      <c r="G10" s="232">
        <v>37932</v>
      </c>
      <c r="H10" s="239">
        <v>24736</v>
      </c>
      <c r="I10" s="239">
        <v>24199</v>
      </c>
      <c r="J10" s="233">
        <v>48935</v>
      </c>
      <c r="K10" s="225"/>
      <c r="L10" s="225"/>
      <c r="M10" s="223"/>
      <c r="N10" s="243"/>
      <c r="O10" s="243"/>
      <c r="Q10" s="225"/>
    </row>
    <row r="11" spans="1:17" ht="18.75" customHeight="1" x14ac:dyDescent="0.5">
      <c r="A11" s="1" t="s">
        <v>7</v>
      </c>
      <c r="B11" s="231">
        <f t="shared" si="0"/>
        <v>187390</v>
      </c>
      <c r="C11" s="231">
        <f t="shared" si="1"/>
        <v>183782</v>
      </c>
      <c r="D11" s="231">
        <f t="shared" si="2"/>
        <v>371172</v>
      </c>
      <c r="E11" s="239">
        <v>18716</v>
      </c>
      <c r="F11" s="239">
        <v>17868</v>
      </c>
      <c r="G11" s="232">
        <v>36584</v>
      </c>
      <c r="H11" s="239">
        <v>24475</v>
      </c>
      <c r="I11" s="239">
        <v>23890</v>
      </c>
      <c r="J11" s="233">
        <v>48365</v>
      </c>
      <c r="K11" s="225"/>
      <c r="L11" s="225"/>
      <c r="M11" s="223"/>
      <c r="N11" s="243"/>
      <c r="O11" s="243"/>
      <c r="Q11" s="225"/>
    </row>
    <row r="12" spans="1:17" ht="18.75" customHeight="1" x14ac:dyDescent="0.5">
      <c r="A12" s="1" t="s">
        <v>8</v>
      </c>
      <c r="B12" s="231">
        <f t="shared" si="0"/>
        <v>183068</v>
      </c>
      <c r="C12" s="231">
        <f t="shared" si="1"/>
        <v>183109</v>
      </c>
      <c r="D12" s="231">
        <f t="shared" si="2"/>
        <v>366177</v>
      </c>
      <c r="E12" s="239">
        <v>19990</v>
      </c>
      <c r="F12" s="239">
        <v>19556</v>
      </c>
      <c r="G12" s="232">
        <v>39546</v>
      </c>
      <c r="H12" s="239">
        <v>25004</v>
      </c>
      <c r="I12" s="239">
        <v>25259</v>
      </c>
      <c r="J12" s="233">
        <v>50263</v>
      </c>
      <c r="K12" s="225"/>
      <c r="L12" s="225"/>
      <c r="M12" s="223"/>
      <c r="N12" s="243"/>
      <c r="O12" s="243"/>
      <c r="Q12" s="225"/>
    </row>
    <row r="13" spans="1:17" ht="18.75" customHeight="1" x14ac:dyDescent="0.5">
      <c r="A13" s="1" t="s">
        <v>9</v>
      </c>
      <c r="B13" s="231">
        <f t="shared" si="0"/>
        <v>168976</v>
      </c>
      <c r="C13" s="231">
        <f t="shared" si="1"/>
        <v>177910</v>
      </c>
      <c r="D13" s="231">
        <f t="shared" si="2"/>
        <v>346886</v>
      </c>
      <c r="E13" s="239">
        <v>20223</v>
      </c>
      <c r="F13" s="239">
        <v>20663</v>
      </c>
      <c r="G13" s="232">
        <v>40886</v>
      </c>
      <c r="H13" s="239">
        <v>24412</v>
      </c>
      <c r="I13" s="239">
        <v>25070</v>
      </c>
      <c r="J13" s="233">
        <v>49482</v>
      </c>
      <c r="K13" s="225"/>
      <c r="L13" s="225"/>
      <c r="M13" s="223"/>
      <c r="N13" s="243"/>
      <c r="O13" s="243"/>
      <c r="Q13" s="225"/>
    </row>
    <row r="14" spans="1:17" ht="18.75" customHeight="1" x14ac:dyDescent="0.5">
      <c r="A14" s="1" t="s">
        <v>10</v>
      </c>
      <c r="B14" s="231">
        <f t="shared" si="0"/>
        <v>162703</v>
      </c>
      <c r="C14" s="231">
        <f t="shared" si="1"/>
        <v>177104</v>
      </c>
      <c r="D14" s="231">
        <f t="shared" si="2"/>
        <v>339807</v>
      </c>
      <c r="E14" s="239">
        <v>19898</v>
      </c>
      <c r="F14" s="239">
        <v>21500</v>
      </c>
      <c r="G14" s="232">
        <v>41398</v>
      </c>
      <c r="H14" s="239">
        <v>22985</v>
      </c>
      <c r="I14" s="239">
        <v>25012</v>
      </c>
      <c r="J14" s="233">
        <v>47997</v>
      </c>
      <c r="K14" s="225"/>
      <c r="L14" s="225"/>
      <c r="M14" s="223"/>
      <c r="N14" s="243"/>
      <c r="O14" s="243"/>
      <c r="Q14" s="225"/>
    </row>
    <row r="15" spans="1:17" ht="18.75" customHeight="1" x14ac:dyDescent="0.5">
      <c r="A15" s="1" t="s">
        <v>11</v>
      </c>
      <c r="B15" s="231">
        <f t="shared" si="0"/>
        <v>149928</v>
      </c>
      <c r="C15" s="231">
        <f t="shared" si="1"/>
        <v>167350</v>
      </c>
      <c r="D15" s="231">
        <f t="shared" si="2"/>
        <v>317278</v>
      </c>
      <c r="E15" s="239">
        <v>18475</v>
      </c>
      <c r="F15" s="239">
        <v>20469</v>
      </c>
      <c r="G15" s="232">
        <v>38944</v>
      </c>
      <c r="H15" s="239">
        <v>21700</v>
      </c>
      <c r="I15" s="239">
        <v>23786</v>
      </c>
      <c r="J15" s="233">
        <v>45486</v>
      </c>
      <c r="K15" s="225"/>
      <c r="L15" s="225"/>
      <c r="M15" s="223"/>
      <c r="N15" s="243"/>
      <c r="O15" s="243"/>
      <c r="Q15" s="225"/>
    </row>
    <row r="16" spans="1:17" ht="18.75" customHeight="1" x14ac:dyDescent="0.5">
      <c r="A16" s="1" t="s">
        <v>12</v>
      </c>
      <c r="B16" s="231">
        <f t="shared" si="0"/>
        <v>131001</v>
      </c>
      <c r="C16" s="231">
        <f t="shared" si="1"/>
        <v>148477</v>
      </c>
      <c r="D16" s="231">
        <f t="shared" si="2"/>
        <v>279478</v>
      </c>
      <c r="E16" s="239">
        <v>16003</v>
      </c>
      <c r="F16" s="239">
        <v>17850</v>
      </c>
      <c r="G16" s="232">
        <v>33853</v>
      </c>
      <c r="H16" s="239">
        <v>19751</v>
      </c>
      <c r="I16" s="239">
        <v>21664</v>
      </c>
      <c r="J16" s="233">
        <v>41415</v>
      </c>
      <c r="K16" s="225"/>
      <c r="L16" s="225"/>
      <c r="M16" s="223"/>
      <c r="N16" s="243"/>
      <c r="O16" s="243"/>
      <c r="Q16" s="225"/>
    </row>
    <row r="17" spans="1:17" ht="18.75" customHeight="1" x14ac:dyDescent="0.5">
      <c r="A17" s="1" t="s">
        <v>13</v>
      </c>
      <c r="B17" s="231">
        <f t="shared" si="0"/>
        <v>92168</v>
      </c>
      <c r="C17" s="231">
        <f t="shared" si="1"/>
        <v>108321</v>
      </c>
      <c r="D17" s="231">
        <f t="shared" si="2"/>
        <v>200489</v>
      </c>
      <c r="E17" s="239">
        <v>11692</v>
      </c>
      <c r="F17" s="239">
        <v>13879</v>
      </c>
      <c r="G17" s="232">
        <v>25571</v>
      </c>
      <c r="H17" s="239">
        <v>13760</v>
      </c>
      <c r="I17" s="239">
        <v>15704</v>
      </c>
      <c r="J17" s="233">
        <v>29464</v>
      </c>
      <c r="K17" s="225"/>
      <c r="L17" s="225"/>
      <c r="M17" s="223"/>
      <c r="N17" s="243"/>
      <c r="O17" s="243"/>
      <c r="Q17" s="225"/>
    </row>
    <row r="18" spans="1:17" ht="18.75" customHeight="1" x14ac:dyDescent="0.5">
      <c r="A18" s="1" t="s">
        <v>14</v>
      </c>
      <c r="B18" s="231">
        <f t="shared" si="0"/>
        <v>77114</v>
      </c>
      <c r="C18" s="231">
        <f t="shared" si="1"/>
        <v>93327</v>
      </c>
      <c r="D18" s="231">
        <f t="shared" si="2"/>
        <v>170441</v>
      </c>
      <c r="E18" s="239">
        <v>9747</v>
      </c>
      <c r="F18" s="239">
        <v>12157</v>
      </c>
      <c r="G18" s="232">
        <v>21904</v>
      </c>
      <c r="H18" s="239">
        <v>10786</v>
      </c>
      <c r="I18" s="239">
        <v>13402</v>
      </c>
      <c r="J18" s="233">
        <v>24188</v>
      </c>
      <c r="K18" s="225"/>
      <c r="L18" s="225"/>
      <c r="M18" s="223"/>
      <c r="N18" s="243"/>
      <c r="O18" s="243"/>
      <c r="Q18" s="225"/>
    </row>
    <row r="19" spans="1:17" ht="18.75" customHeight="1" x14ac:dyDescent="0.5">
      <c r="A19" s="1" t="s">
        <v>15</v>
      </c>
      <c r="B19" s="231">
        <f t="shared" si="0"/>
        <v>50827</v>
      </c>
      <c r="C19" s="231">
        <f t="shared" si="1"/>
        <v>64776</v>
      </c>
      <c r="D19" s="231">
        <f t="shared" si="2"/>
        <v>115603</v>
      </c>
      <c r="E19" s="239">
        <v>7390</v>
      </c>
      <c r="F19" s="239">
        <v>9827</v>
      </c>
      <c r="G19" s="232">
        <v>17217</v>
      </c>
      <c r="H19" s="239">
        <v>6890</v>
      </c>
      <c r="I19" s="239">
        <v>9021</v>
      </c>
      <c r="J19" s="233">
        <v>15911</v>
      </c>
      <c r="K19" s="225"/>
      <c r="L19" s="225"/>
      <c r="M19" s="223"/>
      <c r="N19" s="243"/>
      <c r="O19" s="243"/>
      <c r="Q19" s="225"/>
    </row>
    <row r="20" spans="1:17" ht="18.75" customHeight="1" x14ac:dyDescent="0.5">
      <c r="A20" s="1" t="s">
        <v>16</v>
      </c>
      <c r="B20" s="231">
        <f t="shared" si="0"/>
        <v>36966</v>
      </c>
      <c r="C20" s="231">
        <f t="shared" si="1"/>
        <v>49056</v>
      </c>
      <c r="D20" s="231">
        <f t="shared" si="2"/>
        <v>86022</v>
      </c>
      <c r="E20" s="239">
        <v>5459</v>
      </c>
      <c r="F20" s="239">
        <v>7349</v>
      </c>
      <c r="G20" s="232">
        <v>12808</v>
      </c>
      <c r="H20" s="239">
        <v>4826</v>
      </c>
      <c r="I20" s="239">
        <v>6781</v>
      </c>
      <c r="J20" s="233">
        <v>11607</v>
      </c>
      <c r="K20" s="225"/>
      <c r="L20" s="225"/>
      <c r="M20" s="223"/>
      <c r="N20" s="243"/>
      <c r="O20" s="243"/>
      <c r="Q20" s="225"/>
    </row>
    <row r="21" spans="1:17" ht="18.75" customHeight="1" x14ac:dyDescent="0.5">
      <c r="A21" s="1" t="s">
        <v>17</v>
      </c>
      <c r="B21" s="231">
        <f t="shared" si="0"/>
        <v>26610</v>
      </c>
      <c r="C21" s="231">
        <f t="shared" si="1"/>
        <v>40077</v>
      </c>
      <c r="D21" s="231">
        <f t="shared" si="2"/>
        <v>66687</v>
      </c>
      <c r="E21" s="239">
        <v>3772</v>
      </c>
      <c r="F21" s="239">
        <v>5525</v>
      </c>
      <c r="G21" s="232">
        <v>9297</v>
      </c>
      <c r="H21" s="239">
        <v>3727</v>
      </c>
      <c r="I21" s="239">
        <v>5649</v>
      </c>
      <c r="J21" s="233">
        <v>9376</v>
      </c>
      <c r="K21" s="225"/>
      <c r="L21" s="225"/>
      <c r="M21" s="223"/>
      <c r="N21" s="243"/>
      <c r="O21" s="243"/>
      <c r="Q21" s="225"/>
    </row>
    <row r="22" spans="1:17" ht="18.75" customHeight="1" x14ac:dyDescent="0.5">
      <c r="A22" s="1" t="s">
        <v>18</v>
      </c>
      <c r="B22" s="231">
        <f t="shared" si="0"/>
        <v>14580</v>
      </c>
      <c r="C22" s="231">
        <f t="shared" si="1"/>
        <v>23602</v>
      </c>
      <c r="D22" s="231">
        <f t="shared" si="2"/>
        <v>38182</v>
      </c>
      <c r="E22" s="239">
        <v>2020</v>
      </c>
      <c r="F22" s="239">
        <v>3484</v>
      </c>
      <c r="G22" s="232">
        <v>5504</v>
      </c>
      <c r="H22" s="239">
        <v>2040</v>
      </c>
      <c r="I22" s="239">
        <v>3686</v>
      </c>
      <c r="J22" s="233">
        <v>5726</v>
      </c>
      <c r="K22" s="225"/>
      <c r="L22" s="225"/>
      <c r="M22" s="223"/>
      <c r="N22" s="243"/>
      <c r="O22" s="243"/>
      <c r="Q22" s="225"/>
    </row>
    <row r="23" spans="1:17" ht="18.75" customHeight="1" x14ac:dyDescent="0.5">
      <c r="A23" s="1" t="s">
        <v>19</v>
      </c>
      <c r="B23" s="231">
        <f t="shared" si="0"/>
        <v>6683</v>
      </c>
      <c r="C23" s="231">
        <f t="shared" si="1"/>
        <v>10937</v>
      </c>
      <c r="D23" s="231">
        <f t="shared" si="2"/>
        <v>17620</v>
      </c>
      <c r="E23" s="239">
        <v>770</v>
      </c>
      <c r="F23" s="239">
        <v>1562</v>
      </c>
      <c r="G23" s="232">
        <v>2332</v>
      </c>
      <c r="H23" s="239">
        <v>875</v>
      </c>
      <c r="I23" s="239">
        <v>1590</v>
      </c>
      <c r="J23" s="233">
        <v>2465</v>
      </c>
      <c r="K23" s="225"/>
      <c r="L23" s="225"/>
      <c r="M23" s="223"/>
      <c r="N23" s="243"/>
      <c r="O23" s="243"/>
      <c r="Q23" s="225"/>
    </row>
    <row r="24" spans="1:17" ht="18.75" customHeight="1" x14ac:dyDescent="0.5">
      <c r="A24" s="1" t="s">
        <v>20</v>
      </c>
      <c r="B24" s="231">
        <f t="shared" si="0"/>
        <v>2732</v>
      </c>
      <c r="C24" s="231">
        <f t="shared" si="1"/>
        <v>3911</v>
      </c>
      <c r="D24" s="231">
        <f t="shared" si="2"/>
        <v>6643</v>
      </c>
      <c r="E24" s="239">
        <v>235</v>
      </c>
      <c r="F24" s="239">
        <v>509</v>
      </c>
      <c r="G24" s="232">
        <v>744</v>
      </c>
      <c r="H24" s="239">
        <v>249</v>
      </c>
      <c r="I24" s="239">
        <v>439</v>
      </c>
      <c r="J24" s="233">
        <v>688</v>
      </c>
      <c r="K24" s="225"/>
      <c r="L24" s="225"/>
      <c r="M24" s="223"/>
      <c r="N24" s="243"/>
      <c r="O24" s="243"/>
      <c r="Q24" s="225"/>
    </row>
    <row r="25" spans="1:17" ht="18.75" customHeight="1" x14ac:dyDescent="0.5">
      <c r="A25" s="1" t="s">
        <v>21</v>
      </c>
      <c r="B25" s="231">
        <f t="shared" si="0"/>
        <v>1118</v>
      </c>
      <c r="C25" s="231">
        <f t="shared" si="1"/>
        <v>1735.0024811885851</v>
      </c>
      <c r="D25" s="231">
        <f t="shared" si="2"/>
        <v>2853.0024811885851</v>
      </c>
      <c r="E25" s="239">
        <v>55</v>
      </c>
      <c r="F25" s="239">
        <v>140</v>
      </c>
      <c r="G25" s="232">
        <v>195</v>
      </c>
      <c r="H25" s="239">
        <v>68</v>
      </c>
      <c r="I25" s="239">
        <v>123</v>
      </c>
      <c r="J25" s="233">
        <v>191</v>
      </c>
      <c r="K25" s="225"/>
      <c r="L25" s="225"/>
      <c r="M25" s="223"/>
      <c r="N25" s="243"/>
      <c r="O25" s="243"/>
      <c r="Q25" s="225"/>
    </row>
    <row r="26" spans="1:17" ht="18.75" customHeight="1" x14ac:dyDescent="0.5">
      <c r="A26" s="1" t="s">
        <v>22</v>
      </c>
      <c r="B26" s="237">
        <f>E26+H26+B54+E54+H54+B82+E82</f>
        <v>2443058</v>
      </c>
      <c r="C26" s="237">
        <f>F26+I26+C54+F54+I54+C82+F82</f>
        <v>2526187.0024811886</v>
      </c>
      <c r="D26" s="237">
        <f>G26+J26+D54+G54+J54+D82+G82</f>
        <v>4969245.0024811886</v>
      </c>
      <c r="E26" s="239">
        <v>255630</v>
      </c>
      <c r="F26" s="239">
        <v>268984</v>
      </c>
      <c r="G26" s="232">
        <v>524614</v>
      </c>
      <c r="H26" s="239">
        <v>314031</v>
      </c>
      <c r="I26" s="239">
        <v>327694</v>
      </c>
      <c r="J26" s="233">
        <v>641725</v>
      </c>
      <c r="K26" s="225"/>
      <c r="L26" s="225"/>
    </row>
    <row r="27" spans="1:17" customFormat="1" ht="23.25" customHeight="1" x14ac:dyDescent="0.5">
      <c r="A27" s="169" t="s">
        <v>223</v>
      </c>
      <c r="B27" s="169"/>
      <c r="C27" s="169"/>
      <c r="D27" s="169"/>
      <c r="E27" s="169"/>
      <c r="F27" s="169"/>
      <c r="G27" s="169"/>
      <c r="H27" s="128"/>
      <c r="I27" s="128"/>
      <c r="J27" s="128"/>
    </row>
    <row r="28" spans="1:17" customFormat="1" ht="21.75" x14ac:dyDescent="0.5">
      <c r="A28" s="169" t="s">
        <v>219</v>
      </c>
      <c r="B28" s="169"/>
      <c r="C28" s="169"/>
      <c r="D28" s="169"/>
      <c r="E28" s="169"/>
      <c r="F28" s="169"/>
      <c r="G28" s="169"/>
      <c r="H28" s="135"/>
      <c r="I28" s="135"/>
      <c r="J28" s="135"/>
    </row>
    <row r="29" spans="1:17" s="49" customFormat="1" ht="22.5" customHeight="1" x14ac:dyDescent="0.5">
      <c r="A29" s="49" t="s">
        <v>259</v>
      </c>
    </row>
    <row r="30" spans="1:17" ht="18.75" customHeight="1" x14ac:dyDescent="0.5">
      <c r="B30" s="15"/>
      <c r="C30" s="113" t="s">
        <v>109</v>
      </c>
      <c r="D30" s="18"/>
      <c r="E30" s="19"/>
      <c r="F30" s="114" t="s">
        <v>110</v>
      </c>
      <c r="G30" s="21"/>
      <c r="H30" s="25"/>
      <c r="I30" s="115" t="s">
        <v>111</v>
      </c>
      <c r="J30" s="170"/>
    </row>
    <row r="31" spans="1:17" ht="18.75" customHeight="1" x14ac:dyDescent="0.5">
      <c r="A31" s="1" t="s">
        <v>0</v>
      </c>
      <c r="B31" s="17" t="s">
        <v>24</v>
      </c>
      <c r="C31" s="17" t="s">
        <v>25</v>
      </c>
      <c r="D31" s="17" t="s">
        <v>26</v>
      </c>
      <c r="E31" s="23" t="s">
        <v>24</v>
      </c>
      <c r="F31" s="23" t="s">
        <v>25</v>
      </c>
      <c r="G31" s="23" t="s">
        <v>26</v>
      </c>
      <c r="H31" s="27" t="s">
        <v>24</v>
      </c>
      <c r="I31" s="27" t="s">
        <v>25</v>
      </c>
      <c r="J31" s="27" t="s">
        <v>26</v>
      </c>
    </row>
    <row r="32" spans="1:17" ht="18.75" customHeight="1" x14ac:dyDescent="0.5">
      <c r="A32" s="1">
        <v>0</v>
      </c>
      <c r="B32" s="239">
        <v>6354</v>
      </c>
      <c r="C32" s="239">
        <v>5868</v>
      </c>
      <c r="D32" s="234">
        <v>12222</v>
      </c>
      <c r="E32" s="239">
        <v>6036</v>
      </c>
      <c r="F32" s="239">
        <v>5687</v>
      </c>
      <c r="G32" s="235">
        <v>11723</v>
      </c>
      <c r="H32" s="239">
        <v>4490</v>
      </c>
      <c r="I32" s="239">
        <v>4271</v>
      </c>
      <c r="J32" s="236">
        <v>8761</v>
      </c>
      <c r="K32" s="225"/>
      <c r="L32" s="225"/>
      <c r="M32" s="223"/>
      <c r="N32" s="243"/>
      <c r="O32" s="243"/>
      <c r="Q32" s="225"/>
    </row>
    <row r="33" spans="1:17" ht="18.75" customHeight="1" x14ac:dyDescent="0.5">
      <c r="A33" s="3" t="s">
        <v>1</v>
      </c>
      <c r="B33" s="239">
        <v>26637</v>
      </c>
      <c r="C33" s="239">
        <v>25368</v>
      </c>
      <c r="D33" s="234">
        <v>52005</v>
      </c>
      <c r="E33" s="239">
        <v>25248</v>
      </c>
      <c r="F33" s="239">
        <v>24188</v>
      </c>
      <c r="G33" s="235">
        <v>49436</v>
      </c>
      <c r="H33" s="239">
        <v>18629</v>
      </c>
      <c r="I33" s="239">
        <v>17396</v>
      </c>
      <c r="J33" s="236">
        <v>36025</v>
      </c>
      <c r="K33" s="225"/>
      <c r="L33" s="225"/>
      <c r="M33" s="223"/>
      <c r="N33" s="243"/>
      <c r="O33" s="243"/>
      <c r="Q33" s="225"/>
    </row>
    <row r="34" spans="1:17" ht="18.75" customHeight="1" x14ac:dyDescent="0.5">
      <c r="A34" s="2" t="s">
        <v>2</v>
      </c>
      <c r="B34" s="239">
        <v>35676</v>
      </c>
      <c r="C34" s="239">
        <v>33902</v>
      </c>
      <c r="D34" s="234">
        <v>69578</v>
      </c>
      <c r="E34" s="239">
        <v>33127</v>
      </c>
      <c r="F34" s="239">
        <v>31339</v>
      </c>
      <c r="G34" s="235">
        <v>64466</v>
      </c>
      <c r="H34" s="239">
        <v>24718</v>
      </c>
      <c r="I34" s="239">
        <v>22946</v>
      </c>
      <c r="J34" s="236">
        <v>47664</v>
      </c>
      <c r="K34" s="225"/>
      <c r="L34" s="225"/>
      <c r="M34" s="223"/>
      <c r="N34" s="243"/>
      <c r="O34" s="243"/>
      <c r="Q34" s="225"/>
    </row>
    <row r="35" spans="1:17" ht="18.75" customHeight="1" x14ac:dyDescent="0.5">
      <c r="A35" s="1" t="s">
        <v>3</v>
      </c>
      <c r="B35" s="239">
        <v>34764</v>
      </c>
      <c r="C35" s="239">
        <v>32698</v>
      </c>
      <c r="D35" s="234">
        <v>67462</v>
      </c>
      <c r="E35" s="239">
        <v>31271</v>
      </c>
      <c r="F35" s="239">
        <v>30028</v>
      </c>
      <c r="G35" s="235">
        <v>61299</v>
      </c>
      <c r="H35" s="239">
        <v>23118</v>
      </c>
      <c r="I35" s="239">
        <v>22243</v>
      </c>
      <c r="J35" s="236">
        <v>45361</v>
      </c>
      <c r="K35" s="225"/>
      <c r="L35" s="225"/>
      <c r="M35" s="223"/>
      <c r="N35" s="243"/>
      <c r="O35" s="243"/>
      <c r="Q35" s="225"/>
    </row>
    <row r="36" spans="1:17" ht="18.75" customHeight="1" x14ac:dyDescent="0.5">
      <c r="A36" s="1" t="s">
        <v>4</v>
      </c>
      <c r="B36" s="239">
        <v>34102</v>
      </c>
      <c r="C36" s="239">
        <v>32059</v>
      </c>
      <c r="D36" s="234">
        <v>66161</v>
      </c>
      <c r="E36" s="239">
        <v>31064</v>
      </c>
      <c r="F36" s="239">
        <v>30374</v>
      </c>
      <c r="G36" s="235">
        <v>61438</v>
      </c>
      <c r="H36" s="239">
        <v>22787</v>
      </c>
      <c r="I36" s="239">
        <v>21217</v>
      </c>
      <c r="J36" s="236">
        <v>44004</v>
      </c>
      <c r="K36" s="225"/>
      <c r="L36" s="225"/>
      <c r="M36" s="223"/>
      <c r="N36" s="243"/>
      <c r="O36" s="243"/>
      <c r="Q36" s="225"/>
    </row>
    <row r="37" spans="1:17" ht="18.75" customHeight="1" x14ac:dyDescent="0.5">
      <c r="A37" s="1" t="s">
        <v>5</v>
      </c>
      <c r="B37" s="239">
        <v>34798</v>
      </c>
      <c r="C37" s="239">
        <v>32932</v>
      </c>
      <c r="D37" s="234">
        <v>67730</v>
      </c>
      <c r="E37" s="239">
        <v>34446</v>
      </c>
      <c r="F37" s="239">
        <v>31583</v>
      </c>
      <c r="G37" s="235">
        <v>66029</v>
      </c>
      <c r="H37" s="239">
        <v>23757</v>
      </c>
      <c r="I37" s="239">
        <v>22473</v>
      </c>
      <c r="J37" s="236">
        <v>46230</v>
      </c>
      <c r="K37" s="225"/>
      <c r="L37" s="225"/>
      <c r="M37" s="223"/>
      <c r="N37" s="243"/>
      <c r="O37" s="243"/>
      <c r="Q37" s="225"/>
    </row>
    <row r="38" spans="1:17" ht="18.75" customHeight="1" x14ac:dyDescent="0.5">
      <c r="A38" s="1" t="s">
        <v>6</v>
      </c>
      <c r="B38" s="239">
        <v>33672</v>
      </c>
      <c r="C38" s="239">
        <v>32492</v>
      </c>
      <c r="D38" s="234">
        <v>66164</v>
      </c>
      <c r="E38" s="239">
        <v>31033</v>
      </c>
      <c r="F38" s="239">
        <v>28642</v>
      </c>
      <c r="G38" s="235">
        <v>59675</v>
      </c>
      <c r="H38" s="239">
        <v>22796</v>
      </c>
      <c r="I38" s="239">
        <v>21805</v>
      </c>
      <c r="J38" s="236">
        <v>44601</v>
      </c>
      <c r="K38" s="225"/>
      <c r="L38" s="225"/>
      <c r="M38" s="223"/>
      <c r="N38" s="243"/>
      <c r="O38" s="243"/>
      <c r="Q38" s="225"/>
    </row>
    <row r="39" spans="1:17" ht="18.75" customHeight="1" x14ac:dyDescent="0.5">
      <c r="A39" s="1" t="s">
        <v>7</v>
      </c>
      <c r="B39" s="239">
        <v>31772</v>
      </c>
      <c r="C39" s="239">
        <v>31287</v>
      </c>
      <c r="D39" s="234">
        <v>63059</v>
      </c>
      <c r="E39" s="239">
        <v>26952</v>
      </c>
      <c r="F39" s="239">
        <v>26170</v>
      </c>
      <c r="G39" s="235">
        <v>53122</v>
      </c>
      <c r="H39" s="239">
        <v>20083</v>
      </c>
      <c r="I39" s="239">
        <v>19737</v>
      </c>
      <c r="J39" s="236">
        <v>39820</v>
      </c>
      <c r="K39" s="225"/>
      <c r="L39" s="225"/>
      <c r="M39" s="223"/>
      <c r="N39" s="243"/>
      <c r="O39" s="243"/>
      <c r="Q39" s="225"/>
    </row>
    <row r="40" spans="1:17" ht="18.75" customHeight="1" x14ac:dyDescent="0.5">
      <c r="A40" s="1" t="s">
        <v>8</v>
      </c>
      <c r="B40" s="239">
        <v>28966</v>
      </c>
      <c r="C40" s="239">
        <v>28579</v>
      </c>
      <c r="D40" s="234">
        <v>57545</v>
      </c>
      <c r="E40" s="239">
        <v>23622</v>
      </c>
      <c r="F40" s="239">
        <v>23382</v>
      </c>
      <c r="G40" s="235">
        <v>47004</v>
      </c>
      <c r="H40" s="239">
        <v>17530</v>
      </c>
      <c r="I40" s="239">
        <v>17717</v>
      </c>
      <c r="J40" s="236">
        <v>35247</v>
      </c>
      <c r="K40" s="225"/>
      <c r="L40" s="225"/>
      <c r="M40" s="223"/>
      <c r="N40" s="243"/>
      <c r="O40" s="243"/>
      <c r="Q40" s="225"/>
    </row>
    <row r="41" spans="1:17" ht="18.75" customHeight="1" x14ac:dyDescent="0.5">
      <c r="A41" s="1" t="s">
        <v>9</v>
      </c>
      <c r="B41" s="239">
        <v>24669</v>
      </c>
      <c r="C41" s="239">
        <v>26301</v>
      </c>
      <c r="D41" s="234">
        <v>50970</v>
      </c>
      <c r="E41" s="239">
        <v>20879</v>
      </c>
      <c r="F41" s="239">
        <v>21848</v>
      </c>
      <c r="G41" s="235">
        <v>42727</v>
      </c>
      <c r="H41" s="239">
        <v>15699</v>
      </c>
      <c r="I41" s="239">
        <v>16544</v>
      </c>
      <c r="J41" s="236">
        <v>32243</v>
      </c>
      <c r="K41" s="225"/>
      <c r="L41" s="225"/>
      <c r="M41" s="223"/>
      <c r="N41" s="243"/>
      <c r="O41" s="243"/>
      <c r="Q41" s="225"/>
    </row>
    <row r="42" spans="1:17" ht="18.75" customHeight="1" x14ac:dyDescent="0.5">
      <c r="A42" s="1" t="s">
        <v>10</v>
      </c>
      <c r="B42" s="239">
        <v>23948</v>
      </c>
      <c r="C42" s="239">
        <v>26199</v>
      </c>
      <c r="D42" s="234">
        <v>50147</v>
      </c>
      <c r="E42" s="239">
        <v>20190</v>
      </c>
      <c r="F42" s="239">
        <v>21431</v>
      </c>
      <c r="G42" s="235">
        <v>41621</v>
      </c>
      <c r="H42" s="239">
        <v>15218</v>
      </c>
      <c r="I42" s="239">
        <v>16239</v>
      </c>
      <c r="J42" s="236">
        <v>31457</v>
      </c>
      <c r="K42" s="225"/>
      <c r="L42" s="225"/>
      <c r="M42" s="223"/>
      <c r="N42" s="243"/>
      <c r="O42" s="243"/>
      <c r="Q42" s="225"/>
    </row>
    <row r="43" spans="1:17" ht="18.75" customHeight="1" x14ac:dyDescent="0.5">
      <c r="A43" s="1" t="s">
        <v>11</v>
      </c>
      <c r="B43" s="239">
        <v>21809</v>
      </c>
      <c r="C43" s="239">
        <v>24576</v>
      </c>
      <c r="D43" s="234">
        <v>46385</v>
      </c>
      <c r="E43" s="239">
        <v>18482</v>
      </c>
      <c r="F43" s="239">
        <v>20488</v>
      </c>
      <c r="G43" s="235">
        <v>38970</v>
      </c>
      <c r="H43" s="239">
        <v>14591</v>
      </c>
      <c r="I43" s="239">
        <v>15890</v>
      </c>
      <c r="J43" s="236">
        <v>30481</v>
      </c>
      <c r="K43" s="225"/>
      <c r="L43" s="225"/>
      <c r="M43" s="223"/>
      <c r="N43" s="243"/>
      <c r="O43" s="243"/>
      <c r="Q43" s="225"/>
    </row>
    <row r="44" spans="1:17" ht="18.75" customHeight="1" x14ac:dyDescent="0.5">
      <c r="A44" s="1" t="s">
        <v>12</v>
      </c>
      <c r="B44" s="239">
        <v>18512</v>
      </c>
      <c r="C44" s="239">
        <v>21319</v>
      </c>
      <c r="D44" s="234">
        <v>39831</v>
      </c>
      <c r="E44" s="239">
        <v>15436</v>
      </c>
      <c r="F44" s="239">
        <v>18017</v>
      </c>
      <c r="G44" s="235">
        <v>33453</v>
      </c>
      <c r="H44" s="239">
        <v>12573</v>
      </c>
      <c r="I44" s="239">
        <v>13819</v>
      </c>
      <c r="J44" s="236">
        <v>26392</v>
      </c>
      <c r="K44" s="225"/>
      <c r="L44" s="225"/>
      <c r="M44" s="223"/>
      <c r="N44" s="243"/>
      <c r="O44" s="243"/>
      <c r="Q44" s="225"/>
    </row>
    <row r="45" spans="1:17" ht="18.75" customHeight="1" x14ac:dyDescent="0.5">
      <c r="A45" s="1" t="s">
        <v>13</v>
      </c>
      <c r="B45" s="239">
        <v>12107</v>
      </c>
      <c r="C45" s="239">
        <v>14301</v>
      </c>
      <c r="D45" s="234">
        <v>26408</v>
      </c>
      <c r="E45" s="239">
        <v>10598</v>
      </c>
      <c r="F45" s="239">
        <v>12627</v>
      </c>
      <c r="G45" s="235">
        <v>23225</v>
      </c>
      <c r="H45" s="239">
        <v>8481</v>
      </c>
      <c r="I45" s="239">
        <v>9548</v>
      </c>
      <c r="J45" s="236">
        <v>18029</v>
      </c>
      <c r="K45" s="225"/>
      <c r="L45" s="225"/>
      <c r="M45" s="223"/>
      <c r="N45" s="243"/>
      <c r="O45" s="243"/>
      <c r="Q45" s="225"/>
    </row>
    <row r="46" spans="1:17" ht="18.75" customHeight="1" x14ac:dyDescent="0.5">
      <c r="A46" s="1" t="s">
        <v>14</v>
      </c>
      <c r="B46" s="239">
        <v>11033</v>
      </c>
      <c r="C46" s="239">
        <v>12790</v>
      </c>
      <c r="D46" s="234">
        <v>23823</v>
      </c>
      <c r="E46" s="239">
        <v>9592</v>
      </c>
      <c r="F46" s="239">
        <v>11817</v>
      </c>
      <c r="G46" s="235">
        <v>21409</v>
      </c>
      <c r="H46" s="239">
        <v>7245</v>
      </c>
      <c r="I46" s="239">
        <v>8438</v>
      </c>
      <c r="J46" s="236">
        <v>15683</v>
      </c>
      <c r="K46" s="225"/>
      <c r="L46" s="225"/>
      <c r="M46" s="223"/>
      <c r="N46" s="243"/>
      <c r="O46" s="243"/>
      <c r="Q46" s="225"/>
    </row>
    <row r="47" spans="1:17" ht="18.75" customHeight="1" x14ac:dyDescent="0.5">
      <c r="A47" s="1" t="s">
        <v>15</v>
      </c>
      <c r="B47" s="239">
        <v>6959</v>
      </c>
      <c r="C47" s="239">
        <v>8445</v>
      </c>
      <c r="D47" s="234">
        <v>15404</v>
      </c>
      <c r="E47" s="239">
        <v>6265</v>
      </c>
      <c r="F47" s="239">
        <v>7978</v>
      </c>
      <c r="G47" s="235">
        <v>14243</v>
      </c>
      <c r="H47" s="239">
        <v>4655</v>
      </c>
      <c r="I47" s="239">
        <v>5740</v>
      </c>
      <c r="J47" s="236">
        <v>10395</v>
      </c>
      <c r="K47" s="225"/>
      <c r="L47" s="225"/>
      <c r="M47" s="223"/>
      <c r="N47" s="243"/>
      <c r="O47" s="243"/>
      <c r="Q47" s="225"/>
    </row>
    <row r="48" spans="1:17" ht="18.75" customHeight="1" x14ac:dyDescent="0.5">
      <c r="A48" s="1" t="s">
        <v>16</v>
      </c>
      <c r="B48" s="239">
        <v>4776</v>
      </c>
      <c r="C48" s="239">
        <v>6251</v>
      </c>
      <c r="D48" s="234">
        <v>11027</v>
      </c>
      <c r="E48" s="239">
        <v>4692</v>
      </c>
      <c r="F48" s="239">
        <v>6509</v>
      </c>
      <c r="G48" s="235">
        <v>11201</v>
      </c>
      <c r="H48" s="239">
        <v>3482</v>
      </c>
      <c r="I48" s="239">
        <v>4283</v>
      </c>
      <c r="J48" s="236">
        <v>7765</v>
      </c>
      <c r="K48" s="225"/>
      <c r="L48" s="225"/>
      <c r="M48" s="223"/>
      <c r="N48" s="243"/>
      <c r="O48" s="243"/>
      <c r="Q48" s="225"/>
    </row>
    <row r="49" spans="1:17" ht="18.75" customHeight="1" x14ac:dyDescent="0.5">
      <c r="A49" s="1" t="s">
        <v>17</v>
      </c>
      <c r="B49" s="239">
        <v>3310</v>
      </c>
      <c r="C49" s="239">
        <v>5243</v>
      </c>
      <c r="D49" s="234">
        <v>8553</v>
      </c>
      <c r="E49" s="239">
        <v>3466</v>
      </c>
      <c r="F49" s="239">
        <v>5641</v>
      </c>
      <c r="G49" s="235">
        <v>9107</v>
      </c>
      <c r="H49" s="239">
        <v>2540</v>
      </c>
      <c r="I49" s="239">
        <v>3707</v>
      </c>
      <c r="J49" s="236">
        <v>6247</v>
      </c>
      <c r="K49" s="225"/>
      <c r="L49" s="225"/>
      <c r="M49" s="223"/>
      <c r="N49" s="243"/>
      <c r="O49" s="243"/>
      <c r="Q49" s="225"/>
    </row>
    <row r="50" spans="1:17" ht="18.75" customHeight="1" x14ac:dyDescent="0.5">
      <c r="A50" s="1" t="s">
        <v>18</v>
      </c>
      <c r="B50" s="239">
        <v>2003</v>
      </c>
      <c r="C50" s="239">
        <v>2887</v>
      </c>
      <c r="D50" s="234">
        <v>4890</v>
      </c>
      <c r="E50" s="239">
        <v>2015</v>
      </c>
      <c r="F50" s="239">
        <v>3219</v>
      </c>
      <c r="G50" s="235">
        <v>5234</v>
      </c>
      <c r="H50" s="239">
        <v>1413</v>
      </c>
      <c r="I50" s="239">
        <v>1913</v>
      </c>
      <c r="J50" s="236">
        <v>3326</v>
      </c>
      <c r="K50" s="225"/>
      <c r="L50" s="225"/>
      <c r="M50" s="223"/>
      <c r="N50" s="243"/>
      <c r="O50" s="243"/>
      <c r="Q50" s="225"/>
    </row>
    <row r="51" spans="1:17" ht="18.75" customHeight="1" x14ac:dyDescent="0.5">
      <c r="A51" s="1" t="s">
        <v>19</v>
      </c>
      <c r="B51" s="239">
        <v>1139</v>
      </c>
      <c r="C51" s="239">
        <v>1520</v>
      </c>
      <c r="D51" s="234">
        <v>2659</v>
      </c>
      <c r="E51" s="239">
        <v>1035</v>
      </c>
      <c r="F51" s="239">
        <v>1637</v>
      </c>
      <c r="G51" s="235">
        <v>2672</v>
      </c>
      <c r="H51" s="239">
        <v>690</v>
      </c>
      <c r="I51" s="239">
        <v>975</v>
      </c>
      <c r="J51" s="236">
        <v>1665</v>
      </c>
      <c r="K51" s="225"/>
      <c r="L51" s="225"/>
      <c r="M51" s="223"/>
      <c r="N51" s="243"/>
      <c r="O51" s="243"/>
      <c r="Q51" s="225"/>
    </row>
    <row r="52" spans="1:17" ht="18.75" customHeight="1" x14ac:dyDescent="0.5">
      <c r="A52" s="1" t="s">
        <v>20</v>
      </c>
      <c r="B52" s="239">
        <v>587</v>
      </c>
      <c r="C52" s="239">
        <v>684</v>
      </c>
      <c r="D52" s="234">
        <v>1271</v>
      </c>
      <c r="E52" s="239">
        <v>524</v>
      </c>
      <c r="F52" s="239">
        <v>705</v>
      </c>
      <c r="G52" s="235">
        <v>1229</v>
      </c>
      <c r="H52" s="239">
        <v>385</v>
      </c>
      <c r="I52" s="239">
        <v>487</v>
      </c>
      <c r="J52" s="236">
        <v>872</v>
      </c>
      <c r="K52" s="225"/>
      <c r="L52" s="225"/>
      <c r="M52" s="223"/>
      <c r="N52" s="243"/>
      <c r="O52" s="243"/>
      <c r="Q52" s="225"/>
    </row>
    <row r="53" spans="1:17" ht="18.75" customHeight="1" x14ac:dyDescent="0.5">
      <c r="A53" s="1" t="s">
        <v>21</v>
      </c>
      <c r="B53" s="239">
        <v>278</v>
      </c>
      <c r="C53" s="239">
        <v>383</v>
      </c>
      <c r="D53" s="234">
        <v>661</v>
      </c>
      <c r="E53" s="239">
        <v>226</v>
      </c>
      <c r="F53" s="239">
        <v>426</v>
      </c>
      <c r="G53" s="235">
        <v>652</v>
      </c>
      <c r="H53" s="239">
        <v>242</v>
      </c>
      <c r="I53" s="239">
        <v>302</v>
      </c>
      <c r="J53" s="236">
        <v>544</v>
      </c>
      <c r="K53" s="225"/>
      <c r="L53" s="225"/>
      <c r="M53" s="223"/>
      <c r="N53" s="243"/>
      <c r="O53" s="243"/>
      <c r="Q53" s="225"/>
    </row>
    <row r="54" spans="1:17" ht="18.75" customHeight="1" x14ac:dyDescent="0.5">
      <c r="A54" s="1" t="s">
        <v>22</v>
      </c>
      <c r="B54" s="239">
        <v>397871</v>
      </c>
      <c r="C54" s="239">
        <v>406084</v>
      </c>
      <c r="D54" s="233">
        <v>803955</v>
      </c>
      <c r="E54" s="239">
        <v>356199</v>
      </c>
      <c r="F54" s="239">
        <v>363736</v>
      </c>
      <c r="G54" s="235">
        <v>719935</v>
      </c>
      <c r="H54" s="239">
        <v>265122</v>
      </c>
      <c r="I54" s="239">
        <v>267690</v>
      </c>
      <c r="J54" s="235">
        <v>532812</v>
      </c>
      <c r="K54" s="225"/>
      <c r="L54" s="225"/>
    </row>
    <row r="55" spans="1:17" customFormat="1" ht="23.25" customHeight="1" x14ac:dyDescent="0.5">
      <c r="A55" s="169" t="s">
        <v>223</v>
      </c>
      <c r="B55" s="169"/>
      <c r="C55" s="169"/>
      <c r="D55" s="169"/>
      <c r="E55" s="169"/>
      <c r="F55" s="169"/>
      <c r="G55" s="169"/>
      <c r="H55" s="128"/>
      <c r="I55" s="128"/>
      <c r="J55" s="128"/>
    </row>
    <row r="56" spans="1:17" customFormat="1" ht="21.75" x14ac:dyDescent="0.5">
      <c r="A56" s="169" t="s">
        <v>218</v>
      </c>
      <c r="B56" s="169"/>
      <c r="C56" s="169"/>
      <c r="D56" s="169"/>
      <c r="E56" s="169"/>
      <c r="F56" s="169"/>
      <c r="G56" s="169"/>
      <c r="H56" s="135"/>
      <c r="I56" s="135"/>
      <c r="J56" s="135"/>
    </row>
    <row r="57" spans="1:17" s="49" customFormat="1" ht="22.5" customHeight="1" x14ac:dyDescent="0.5">
      <c r="A57" s="49" t="s">
        <v>259</v>
      </c>
    </row>
    <row r="58" spans="1:17" ht="18.75" customHeight="1" x14ac:dyDescent="0.5">
      <c r="B58" s="28"/>
      <c r="C58" s="116" t="s">
        <v>112</v>
      </c>
      <c r="D58" s="32"/>
      <c r="E58" s="33"/>
      <c r="F58" s="117" t="s">
        <v>113</v>
      </c>
      <c r="G58" s="38"/>
    </row>
    <row r="59" spans="1:17" ht="18.75" customHeight="1" x14ac:dyDescent="0.5">
      <c r="A59" s="1" t="s">
        <v>0</v>
      </c>
      <c r="B59" s="30" t="s">
        <v>24</v>
      </c>
      <c r="C59" s="30" t="s">
        <v>25</v>
      </c>
      <c r="D59" s="30" t="s">
        <v>26</v>
      </c>
      <c r="E59" s="36" t="s">
        <v>24</v>
      </c>
      <c r="F59" s="36" t="s">
        <v>25</v>
      </c>
      <c r="G59" s="36" t="s">
        <v>26</v>
      </c>
      <c r="H59" s="225"/>
      <c r="I59" s="225"/>
    </row>
    <row r="60" spans="1:17" ht="18.75" customHeight="1" x14ac:dyDescent="0.5">
      <c r="A60" s="1">
        <v>0</v>
      </c>
      <c r="B60" s="239">
        <v>8138</v>
      </c>
      <c r="C60" s="239">
        <v>7549</v>
      </c>
      <c r="D60" s="230">
        <v>15687</v>
      </c>
      <c r="E60" s="239">
        <v>2131</v>
      </c>
      <c r="F60" s="239">
        <v>2033</v>
      </c>
      <c r="G60" s="237">
        <v>4164</v>
      </c>
      <c r="H60" s="225"/>
      <c r="I60" s="225"/>
      <c r="J60" s="223"/>
      <c r="K60" s="243"/>
      <c r="L60" s="243"/>
      <c r="N60" s="225"/>
    </row>
    <row r="61" spans="1:17" ht="18.75" customHeight="1" x14ac:dyDescent="0.5">
      <c r="A61" s="3" t="s">
        <v>1</v>
      </c>
      <c r="B61" s="239">
        <v>36011</v>
      </c>
      <c r="C61" s="239">
        <v>33872</v>
      </c>
      <c r="D61" s="230">
        <v>69883</v>
      </c>
      <c r="E61" s="239">
        <v>9712</v>
      </c>
      <c r="F61" s="239">
        <v>9036</v>
      </c>
      <c r="G61" s="237">
        <v>18748</v>
      </c>
      <c r="H61" s="225"/>
      <c r="I61" s="225"/>
      <c r="J61" s="223"/>
      <c r="K61" s="243"/>
      <c r="L61" s="243"/>
      <c r="N61" s="225"/>
    </row>
    <row r="62" spans="1:17" ht="18.75" customHeight="1" x14ac:dyDescent="0.5">
      <c r="A62" s="2" t="s">
        <v>2</v>
      </c>
      <c r="B62" s="239">
        <v>50124</v>
      </c>
      <c r="C62" s="239">
        <v>47026</v>
      </c>
      <c r="D62" s="230">
        <v>97150</v>
      </c>
      <c r="E62" s="239">
        <v>13404</v>
      </c>
      <c r="F62" s="239">
        <v>12554</v>
      </c>
      <c r="G62" s="237">
        <v>25958</v>
      </c>
      <c r="H62" s="225"/>
      <c r="I62" s="225"/>
      <c r="J62" s="223"/>
      <c r="K62" s="243"/>
      <c r="L62" s="243"/>
      <c r="N62" s="225"/>
    </row>
    <row r="63" spans="1:17" ht="18.75" customHeight="1" x14ac:dyDescent="0.5">
      <c r="A63" s="1" t="s">
        <v>3</v>
      </c>
      <c r="B63" s="239">
        <v>50696</v>
      </c>
      <c r="C63" s="239">
        <v>47593</v>
      </c>
      <c r="D63" s="230">
        <v>98289</v>
      </c>
      <c r="E63" s="239">
        <v>12943</v>
      </c>
      <c r="F63" s="239">
        <v>12317</v>
      </c>
      <c r="G63" s="237">
        <v>25260</v>
      </c>
      <c r="H63" s="225"/>
      <c r="I63" s="225"/>
      <c r="J63" s="223"/>
      <c r="K63" s="243"/>
      <c r="L63" s="243"/>
      <c r="N63" s="225"/>
    </row>
    <row r="64" spans="1:17" ht="18.75" customHeight="1" x14ac:dyDescent="0.5">
      <c r="A64" s="1" t="s">
        <v>4</v>
      </c>
      <c r="B64" s="239">
        <v>50061</v>
      </c>
      <c r="C64" s="239">
        <v>47955</v>
      </c>
      <c r="D64" s="230">
        <v>98016</v>
      </c>
      <c r="E64" s="239">
        <v>12281</v>
      </c>
      <c r="F64" s="239">
        <v>11714</v>
      </c>
      <c r="G64" s="237">
        <v>23995</v>
      </c>
      <c r="H64" s="225"/>
      <c r="I64" s="225"/>
      <c r="J64" s="223"/>
      <c r="K64" s="243"/>
      <c r="L64" s="243"/>
      <c r="N64" s="225"/>
    </row>
    <row r="65" spans="1:14" ht="18.75" customHeight="1" x14ac:dyDescent="0.5">
      <c r="A65" s="1" t="s">
        <v>5</v>
      </c>
      <c r="B65" s="239">
        <v>55336</v>
      </c>
      <c r="C65" s="239">
        <v>52395</v>
      </c>
      <c r="D65" s="230">
        <v>107731</v>
      </c>
      <c r="E65" s="239">
        <v>12257</v>
      </c>
      <c r="F65" s="239">
        <v>11726</v>
      </c>
      <c r="G65" s="237">
        <v>23983</v>
      </c>
      <c r="H65" s="225"/>
      <c r="I65" s="225"/>
      <c r="J65" s="223"/>
      <c r="K65" s="243"/>
      <c r="L65" s="243"/>
      <c r="N65" s="225"/>
    </row>
    <row r="66" spans="1:14" ht="18.75" customHeight="1" x14ac:dyDescent="0.5">
      <c r="A66" s="1" t="s">
        <v>6</v>
      </c>
      <c r="B66" s="239">
        <v>53219</v>
      </c>
      <c r="C66" s="239">
        <v>51633</v>
      </c>
      <c r="D66" s="230">
        <v>104852</v>
      </c>
      <c r="E66" s="239">
        <v>12690</v>
      </c>
      <c r="F66" s="239">
        <v>12535</v>
      </c>
      <c r="G66" s="237">
        <v>25225</v>
      </c>
      <c r="H66" s="225"/>
      <c r="I66" s="225"/>
      <c r="J66" s="223"/>
      <c r="K66" s="243"/>
      <c r="L66" s="243"/>
      <c r="N66" s="225"/>
    </row>
    <row r="67" spans="1:14" ht="18.75" customHeight="1" x14ac:dyDescent="0.5">
      <c r="A67" s="1" t="s">
        <v>7</v>
      </c>
      <c r="B67" s="239">
        <v>52509</v>
      </c>
      <c r="C67" s="239">
        <v>52308</v>
      </c>
      <c r="D67" s="230">
        <v>104817</v>
      </c>
      <c r="E67" s="239">
        <v>12883</v>
      </c>
      <c r="F67" s="239">
        <v>12522</v>
      </c>
      <c r="G67" s="237">
        <v>25405</v>
      </c>
      <c r="H67" s="225"/>
      <c r="I67" s="225"/>
      <c r="J67" s="223"/>
      <c r="K67" s="243"/>
      <c r="L67" s="243"/>
      <c r="N67" s="225"/>
    </row>
    <row r="68" spans="1:14" ht="18.75" customHeight="1" x14ac:dyDescent="0.5">
      <c r="A68" s="1" t="s">
        <v>8</v>
      </c>
      <c r="B68" s="239">
        <v>55384</v>
      </c>
      <c r="C68" s="239">
        <v>56360</v>
      </c>
      <c r="D68" s="230">
        <v>111744</v>
      </c>
      <c r="E68" s="239">
        <v>12572</v>
      </c>
      <c r="F68" s="239">
        <v>12256</v>
      </c>
      <c r="G68" s="237">
        <v>24828</v>
      </c>
      <c r="H68" s="225"/>
      <c r="I68" s="225"/>
      <c r="J68" s="223"/>
      <c r="K68" s="243"/>
      <c r="L68" s="243"/>
      <c r="N68" s="225"/>
    </row>
    <row r="69" spans="1:14" ht="18.75" customHeight="1" x14ac:dyDescent="0.5">
      <c r="A69" s="1" t="s">
        <v>9</v>
      </c>
      <c r="B69" s="239">
        <v>51443</v>
      </c>
      <c r="C69" s="239">
        <v>55561</v>
      </c>
      <c r="D69" s="230">
        <v>107004</v>
      </c>
      <c r="E69" s="239">
        <v>11651</v>
      </c>
      <c r="F69" s="239">
        <v>11923</v>
      </c>
      <c r="G69" s="237">
        <v>23574</v>
      </c>
      <c r="H69" s="225"/>
      <c r="I69" s="225"/>
      <c r="J69" s="223"/>
      <c r="K69" s="243"/>
      <c r="L69" s="243"/>
      <c r="N69" s="225"/>
    </row>
    <row r="70" spans="1:14" ht="18.75" customHeight="1" x14ac:dyDescent="0.5">
      <c r="A70" s="1" t="s">
        <v>10</v>
      </c>
      <c r="B70" s="239">
        <v>49498</v>
      </c>
      <c r="C70" s="239">
        <v>55089</v>
      </c>
      <c r="D70" s="230">
        <v>104587</v>
      </c>
      <c r="E70" s="239">
        <v>10966</v>
      </c>
      <c r="F70" s="239">
        <v>11634</v>
      </c>
      <c r="G70" s="237">
        <v>22600</v>
      </c>
      <c r="H70" s="225"/>
      <c r="I70" s="225"/>
      <c r="J70" s="223"/>
      <c r="K70" s="243"/>
      <c r="L70" s="243"/>
      <c r="N70" s="225"/>
    </row>
    <row r="71" spans="1:14" ht="18.75" customHeight="1" x14ac:dyDescent="0.5">
      <c r="A71" s="1" t="s">
        <v>11</v>
      </c>
      <c r="B71" s="239">
        <v>44999</v>
      </c>
      <c r="C71" s="239">
        <v>51525</v>
      </c>
      <c r="D71" s="230">
        <v>96524</v>
      </c>
      <c r="E71" s="239">
        <v>9872</v>
      </c>
      <c r="F71" s="239">
        <v>10616</v>
      </c>
      <c r="G71" s="237">
        <v>20488</v>
      </c>
      <c r="H71" s="225"/>
      <c r="I71" s="225"/>
      <c r="J71" s="223"/>
      <c r="K71" s="243"/>
      <c r="L71" s="243"/>
      <c r="N71" s="225"/>
    </row>
    <row r="72" spans="1:14" ht="18.75" customHeight="1" x14ac:dyDescent="0.5">
      <c r="A72" s="1" t="s">
        <v>12</v>
      </c>
      <c r="B72" s="239">
        <v>40411</v>
      </c>
      <c r="C72" s="239">
        <v>46660</v>
      </c>
      <c r="D72" s="230">
        <v>87071</v>
      </c>
      <c r="E72" s="239">
        <v>8315</v>
      </c>
      <c r="F72" s="239">
        <v>9148</v>
      </c>
      <c r="G72" s="237">
        <v>17463</v>
      </c>
      <c r="H72" s="225"/>
      <c r="I72" s="225"/>
      <c r="J72" s="223"/>
      <c r="K72" s="243"/>
      <c r="L72" s="243"/>
      <c r="N72" s="225"/>
    </row>
    <row r="73" spans="1:14" ht="18.75" customHeight="1" x14ac:dyDescent="0.5">
      <c r="A73" s="1" t="s">
        <v>13</v>
      </c>
      <c r="B73" s="239">
        <v>29650</v>
      </c>
      <c r="C73" s="239">
        <v>35687</v>
      </c>
      <c r="D73" s="230">
        <v>65337</v>
      </c>
      <c r="E73" s="239">
        <v>5880</v>
      </c>
      <c r="F73" s="239">
        <v>6575</v>
      </c>
      <c r="G73" s="237">
        <v>12455</v>
      </c>
      <c r="H73" s="225"/>
      <c r="I73" s="225"/>
      <c r="J73" s="223"/>
      <c r="K73" s="243"/>
      <c r="L73" s="243"/>
      <c r="N73" s="225"/>
    </row>
    <row r="74" spans="1:14" ht="18.75" customHeight="1" x14ac:dyDescent="0.5">
      <c r="A74" s="1" t="s">
        <v>14</v>
      </c>
      <c r="B74" s="239">
        <v>24007</v>
      </c>
      <c r="C74" s="239">
        <v>29273</v>
      </c>
      <c r="D74" s="230">
        <v>53280</v>
      </c>
      <c r="E74" s="239">
        <v>4704</v>
      </c>
      <c r="F74" s="239">
        <v>5450</v>
      </c>
      <c r="G74" s="237">
        <v>10154</v>
      </c>
      <c r="H74" s="225"/>
      <c r="I74" s="225"/>
      <c r="J74" s="223"/>
      <c r="K74" s="243"/>
      <c r="L74" s="243"/>
      <c r="N74" s="225"/>
    </row>
    <row r="75" spans="1:14" ht="18.75" customHeight="1" x14ac:dyDescent="0.5">
      <c r="A75" s="1" t="s">
        <v>15</v>
      </c>
      <c r="B75" s="239">
        <v>15693</v>
      </c>
      <c r="C75" s="239">
        <v>20418</v>
      </c>
      <c r="D75" s="230">
        <v>36111</v>
      </c>
      <c r="E75" s="239">
        <v>2975</v>
      </c>
      <c r="F75" s="239">
        <v>3347</v>
      </c>
      <c r="G75" s="237">
        <v>6322</v>
      </c>
      <c r="H75" s="225"/>
      <c r="I75" s="225"/>
      <c r="J75" s="223"/>
      <c r="K75" s="243"/>
      <c r="L75" s="243"/>
      <c r="N75" s="225"/>
    </row>
    <row r="76" spans="1:14" ht="18.75" customHeight="1" x14ac:dyDescent="0.5">
      <c r="A76" s="1" t="s">
        <v>16</v>
      </c>
      <c r="B76" s="239">
        <v>11555</v>
      </c>
      <c r="C76" s="239">
        <v>15220</v>
      </c>
      <c r="D76" s="230">
        <v>26775</v>
      </c>
      <c r="E76" s="239">
        <v>2176</v>
      </c>
      <c r="F76" s="239">
        <v>2663</v>
      </c>
      <c r="G76" s="237">
        <v>4839</v>
      </c>
      <c r="H76" s="225"/>
      <c r="I76" s="225"/>
      <c r="J76" s="223"/>
      <c r="K76" s="243"/>
      <c r="L76" s="243"/>
      <c r="N76" s="225"/>
    </row>
    <row r="77" spans="1:14" ht="18.75" customHeight="1" x14ac:dyDescent="0.5">
      <c r="A77" s="1" t="s">
        <v>17</v>
      </c>
      <c r="B77" s="239">
        <v>8238</v>
      </c>
      <c r="C77" s="239">
        <v>12139</v>
      </c>
      <c r="D77" s="230">
        <v>20377</v>
      </c>
      <c r="E77" s="239">
        <v>1557</v>
      </c>
      <c r="F77" s="239">
        <v>2173</v>
      </c>
      <c r="G77" s="237">
        <v>3730</v>
      </c>
      <c r="H77" s="225"/>
      <c r="I77" s="225"/>
      <c r="J77" s="223"/>
      <c r="K77" s="243"/>
      <c r="L77" s="243"/>
      <c r="N77" s="225"/>
    </row>
    <row r="78" spans="1:14" ht="18.75" customHeight="1" x14ac:dyDescent="0.5">
      <c r="A78" s="1" t="s">
        <v>18</v>
      </c>
      <c r="B78" s="239">
        <v>4372</v>
      </c>
      <c r="C78" s="239">
        <v>7270</v>
      </c>
      <c r="D78" s="230">
        <v>11642</v>
      </c>
      <c r="E78" s="239">
        <v>717</v>
      </c>
      <c r="F78" s="239">
        <v>1143</v>
      </c>
      <c r="G78" s="237">
        <v>1860</v>
      </c>
      <c r="H78" s="225"/>
      <c r="I78" s="225"/>
      <c r="J78" s="223"/>
      <c r="K78" s="243"/>
      <c r="L78" s="243"/>
      <c r="N78" s="225"/>
    </row>
    <row r="79" spans="1:14" ht="18.75" customHeight="1" x14ac:dyDescent="0.5">
      <c r="A79" s="1" t="s">
        <v>19</v>
      </c>
      <c r="B79" s="239">
        <v>1899</v>
      </c>
      <c r="C79" s="239">
        <v>3177</v>
      </c>
      <c r="D79" s="230">
        <v>5076</v>
      </c>
      <c r="E79" s="239">
        <v>275</v>
      </c>
      <c r="F79" s="239">
        <v>476</v>
      </c>
      <c r="G79" s="237">
        <v>751</v>
      </c>
      <c r="H79" s="225"/>
      <c r="I79" s="225"/>
      <c r="J79" s="223"/>
      <c r="K79" s="243"/>
      <c r="L79" s="243"/>
      <c r="N79" s="225"/>
    </row>
    <row r="80" spans="1:14" ht="18.75" customHeight="1" x14ac:dyDescent="0.5">
      <c r="A80" s="1" t="s">
        <v>20</v>
      </c>
      <c r="B80" s="239">
        <v>677</v>
      </c>
      <c r="C80" s="239">
        <v>974</v>
      </c>
      <c r="D80" s="230">
        <v>1651</v>
      </c>
      <c r="E80" s="239">
        <v>75</v>
      </c>
      <c r="F80" s="239">
        <v>113</v>
      </c>
      <c r="G80" s="237">
        <v>188</v>
      </c>
      <c r="H80" s="225"/>
      <c r="I80" s="225"/>
      <c r="J80" s="223"/>
      <c r="K80" s="243"/>
      <c r="L80" s="243"/>
      <c r="N80" s="225"/>
    </row>
    <row r="81" spans="1:14" ht="18.75" customHeight="1" x14ac:dyDescent="0.5">
      <c r="A81" s="1" t="s">
        <v>21</v>
      </c>
      <c r="B81" s="239">
        <v>223</v>
      </c>
      <c r="C81" s="239">
        <v>309.00248118858519</v>
      </c>
      <c r="D81" s="230">
        <v>532.00248118858519</v>
      </c>
      <c r="E81" s="239">
        <v>26</v>
      </c>
      <c r="F81" s="239">
        <v>52</v>
      </c>
      <c r="G81" s="237">
        <v>78</v>
      </c>
      <c r="H81" s="225"/>
      <c r="I81" s="225"/>
      <c r="J81" s="223"/>
      <c r="K81" s="243"/>
      <c r="L81" s="243"/>
      <c r="N81" s="225"/>
    </row>
    <row r="82" spans="1:14" ht="18.75" customHeight="1" x14ac:dyDescent="0.5">
      <c r="A82" s="1" t="s">
        <v>22</v>
      </c>
      <c r="B82" s="239">
        <v>694143</v>
      </c>
      <c r="C82" s="239">
        <v>729993.00248118863</v>
      </c>
      <c r="D82" s="235">
        <v>1424136.0024811886</v>
      </c>
      <c r="E82" s="239">
        <v>160062</v>
      </c>
      <c r="F82" s="239">
        <v>162006</v>
      </c>
      <c r="G82" s="237">
        <v>322068</v>
      </c>
      <c r="H82" s="225"/>
      <c r="I82" s="225"/>
    </row>
    <row r="83" spans="1:14" customFormat="1" ht="23.25" customHeight="1" x14ac:dyDescent="0.5">
      <c r="A83" s="169" t="s">
        <v>223</v>
      </c>
      <c r="B83" s="169"/>
      <c r="C83" s="169"/>
      <c r="D83" s="169"/>
      <c r="E83" s="169"/>
      <c r="F83" s="169"/>
      <c r="G83" s="169"/>
      <c r="H83" s="128"/>
      <c r="I83" s="128"/>
      <c r="J83" s="128"/>
    </row>
    <row r="84" spans="1:14" customFormat="1" ht="21.75" x14ac:dyDescent="0.5">
      <c r="A84" s="169" t="s">
        <v>218</v>
      </c>
      <c r="B84" s="169"/>
      <c r="C84" s="169"/>
      <c r="D84" s="169"/>
      <c r="E84" s="169"/>
      <c r="F84" s="169"/>
      <c r="G84" s="169"/>
      <c r="H84" s="135"/>
      <c r="I84" s="135"/>
      <c r="J84" s="135"/>
    </row>
  </sheetData>
  <phoneticPr fontId="8" type="noConversion"/>
  <pageMargins left="0.70866141732283472" right="0.70866141732283472" top="0.56999999999999995" bottom="0.5" header="0.31496062992125984" footer="0.31496062992125984"/>
  <pageSetup paperSize="9" scale="96" orientation="landscape" r:id="rId1"/>
  <rowBreaks count="2" manualBreakCount="2">
    <brk id="28" max="16383" man="1"/>
    <brk id="5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16" zoomScaleNormal="100" workbookViewId="0">
      <selection activeCell="B5" sqref="B5"/>
    </sheetView>
  </sheetViews>
  <sheetFormatPr defaultRowHeight="14.25" x14ac:dyDescent="0.2"/>
  <cols>
    <col min="1" max="2" width="10.75" customWidth="1"/>
    <col min="3" max="3" width="10.875" customWidth="1"/>
    <col min="4" max="4" width="11.625" customWidth="1"/>
    <col min="5" max="5" width="10.75" bestFit="1" customWidth="1"/>
    <col min="6" max="6" width="10.5" bestFit="1" customWidth="1"/>
    <col min="7" max="7" width="16" customWidth="1"/>
    <col min="11" max="11" width="10.5" customWidth="1"/>
  </cols>
  <sheetData>
    <row r="1" spans="1:11" s="49" customFormat="1" ht="22.5" customHeight="1" x14ac:dyDescent="0.5">
      <c r="A1" s="49" t="s">
        <v>260</v>
      </c>
    </row>
    <row r="2" spans="1:11" s="49" customFormat="1" ht="14.25" customHeight="1" x14ac:dyDescent="0.5"/>
    <row r="3" spans="1:11" ht="21.75" x14ac:dyDescent="0.5">
      <c r="A3" s="118"/>
      <c r="B3" s="119"/>
      <c r="C3" s="120" t="s">
        <v>114</v>
      </c>
      <c r="D3" s="126"/>
    </row>
    <row r="4" spans="1:11" ht="21.75" x14ac:dyDescent="0.5">
      <c r="A4" s="121" t="s">
        <v>0</v>
      </c>
      <c r="B4" s="122" t="s">
        <v>24</v>
      </c>
      <c r="C4" s="122" t="s">
        <v>25</v>
      </c>
      <c r="D4" s="122" t="s">
        <v>26</v>
      </c>
    </row>
    <row r="5" spans="1:11" ht="24" x14ac:dyDescent="0.55000000000000004">
      <c r="A5" s="121">
        <v>0</v>
      </c>
      <c r="B5" s="239">
        <v>23231</v>
      </c>
      <c r="C5" s="239">
        <v>21839</v>
      </c>
      <c r="D5" s="240">
        <v>45070</v>
      </c>
      <c r="E5" s="227"/>
      <c r="F5" s="226"/>
      <c r="G5" s="222"/>
      <c r="H5" s="245"/>
      <c r="I5" s="245"/>
      <c r="K5" s="227"/>
    </row>
    <row r="6" spans="1:11" ht="24" x14ac:dyDescent="0.55000000000000004">
      <c r="A6" s="123" t="s">
        <v>1</v>
      </c>
      <c r="B6" s="239">
        <v>96799</v>
      </c>
      <c r="C6" s="239">
        <v>92086</v>
      </c>
      <c r="D6" s="240">
        <v>188885</v>
      </c>
      <c r="E6" s="227"/>
      <c r="F6" s="226"/>
      <c r="G6" s="222"/>
      <c r="H6" s="245"/>
      <c r="I6" s="245"/>
      <c r="K6" s="227"/>
    </row>
    <row r="7" spans="1:11" ht="24" x14ac:dyDescent="0.55000000000000004">
      <c r="A7" s="123" t="s">
        <v>2</v>
      </c>
      <c r="B7" s="239">
        <v>140049</v>
      </c>
      <c r="C7" s="239">
        <v>132958</v>
      </c>
      <c r="D7" s="240">
        <v>273007</v>
      </c>
      <c r="E7" s="227"/>
      <c r="F7" s="226"/>
      <c r="G7" s="222"/>
      <c r="H7" s="245"/>
      <c r="I7" s="245"/>
      <c r="K7" s="227"/>
    </row>
    <row r="8" spans="1:11" ht="24" x14ac:dyDescent="0.55000000000000004">
      <c r="A8" s="124" t="s">
        <v>3</v>
      </c>
      <c r="B8" s="239">
        <v>153344</v>
      </c>
      <c r="C8" s="239">
        <v>146859</v>
      </c>
      <c r="D8" s="240">
        <v>300203</v>
      </c>
      <c r="E8" s="227"/>
      <c r="F8" s="226"/>
      <c r="G8" s="222"/>
      <c r="H8" s="245"/>
      <c r="I8" s="245"/>
      <c r="K8" s="227"/>
    </row>
    <row r="9" spans="1:11" ht="24" x14ac:dyDescent="0.55000000000000004">
      <c r="A9" s="121" t="s">
        <v>4</v>
      </c>
      <c r="B9" s="239">
        <v>162128</v>
      </c>
      <c r="C9" s="239">
        <v>158789</v>
      </c>
      <c r="D9" s="240">
        <v>320917</v>
      </c>
      <c r="E9" s="227"/>
      <c r="F9" s="226"/>
      <c r="G9" s="222"/>
      <c r="H9" s="245"/>
      <c r="I9" s="245"/>
      <c r="K9" s="227"/>
    </row>
    <row r="10" spans="1:11" ht="24" x14ac:dyDescent="0.55000000000000004">
      <c r="A10" s="121" t="s">
        <v>5</v>
      </c>
      <c r="B10" s="239">
        <v>203174</v>
      </c>
      <c r="C10" s="239">
        <v>188719</v>
      </c>
      <c r="D10" s="240">
        <v>391893</v>
      </c>
      <c r="E10" s="227"/>
      <c r="F10" s="226"/>
      <c r="G10" s="222"/>
      <c r="H10" s="245"/>
      <c r="I10" s="245"/>
      <c r="K10" s="227"/>
    </row>
    <row r="11" spans="1:11" ht="24" x14ac:dyDescent="0.55000000000000004">
      <c r="A11" s="121" t="s">
        <v>6</v>
      </c>
      <c r="B11" s="239">
        <v>191034</v>
      </c>
      <c r="C11" s="239">
        <v>193333</v>
      </c>
      <c r="D11" s="240">
        <v>384367</v>
      </c>
      <c r="E11" s="227"/>
      <c r="F11" s="226"/>
      <c r="G11" s="222"/>
      <c r="H11" s="245"/>
      <c r="I11" s="245"/>
      <c r="K11" s="227"/>
    </row>
    <row r="12" spans="1:11" ht="24" x14ac:dyDescent="0.55000000000000004">
      <c r="A12" s="121" t="s">
        <v>7</v>
      </c>
      <c r="B12" s="239">
        <v>183320</v>
      </c>
      <c r="C12" s="239">
        <v>195947</v>
      </c>
      <c r="D12" s="240">
        <v>379267</v>
      </c>
      <c r="E12" s="227"/>
      <c r="F12" s="226"/>
      <c r="G12" s="222"/>
      <c r="H12" s="245"/>
      <c r="I12" s="245"/>
      <c r="K12" s="227"/>
    </row>
    <row r="13" spans="1:11" ht="24" x14ac:dyDescent="0.55000000000000004">
      <c r="A13" s="121" t="s">
        <v>8</v>
      </c>
      <c r="B13" s="239">
        <v>208065</v>
      </c>
      <c r="C13" s="239">
        <v>235165</v>
      </c>
      <c r="D13" s="240">
        <v>443230</v>
      </c>
      <c r="E13" s="227"/>
      <c r="F13" s="226"/>
      <c r="G13" s="222"/>
      <c r="H13" s="245"/>
      <c r="I13" s="245"/>
      <c r="K13" s="227"/>
    </row>
    <row r="14" spans="1:11" ht="24" x14ac:dyDescent="0.55000000000000004">
      <c r="A14" s="121" t="s">
        <v>9</v>
      </c>
      <c r="B14" s="239">
        <v>210162</v>
      </c>
      <c r="C14" s="239">
        <v>244235</v>
      </c>
      <c r="D14" s="240">
        <v>454397</v>
      </c>
      <c r="E14" s="227"/>
      <c r="F14" s="226"/>
      <c r="G14" s="222"/>
      <c r="H14" s="245"/>
      <c r="I14" s="245"/>
      <c r="K14" s="227"/>
    </row>
    <row r="15" spans="1:11" ht="24" x14ac:dyDescent="0.55000000000000004">
      <c r="A15" s="121" t="s">
        <v>10</v>
      </c>
      <c r="B15" s="239">
        <v>204695</v>
      </c>
      <c r="C15" s="239">
        <v>243147</v>
      </c>
      <c r="D15" s="240">
        <v>447842</v>
      </c>
      <c r="E15" s="227"/>
      <c r="F15" s="226"/>
      <c r="G15" s="222"/>
      <c r="H15" s="245"/>
      <c r="I15" s="245"/>
      <c r="K15" s="227"/>
    </row>
    <row r="16" spans="1:11" ht="24" x14ac:dyDescent="0.55000000000000004">
      <c r="A16" s="121" t="s">
        <v>11</v>
      </c>
      <c r="B16" s="239">
        <v>201334</v>
      </c>
      <c r="C16" s="239">
        <v>242346</v>
      </c>
      <c r="D16" s="240">
        <v>443680</v>
      </c>
      <c r="E16" s="227"/>
      <c r="F16" s="226"/>
      <c r="G16" s="222"/>
      <c r="H16" s="245"/>
      <c r="I16" s="245"/>
      <c r="K16" s="227"/>
    </row>
    <row r="17" spans="1:11" ht="24" x14ac:dyDescent="0.55000000000000004">
      <c r="A17" s="121" t="s">
        <v>12</v>
      </c>
      <c r="B17" s="239">
        <v>185476</v>
      </c>
      <c r="C17" s="239">
        <v>228346</v>
      </c>
      <c r="D17" s="240">
        <v>413822</v>
      </c>
      <c r="E17" s="227"/>
      <c r="F17" s="226"/>
      <c r="G17" s="222"/>
      <c r="H17" s="245"/>
      <c r="I17" s="245"/>
      <c r="K17" s="227"/>
    </row>
    <row r="18" spans="1:11" ht="24" x14ac:dyDescent="0.55000000000000004">
      <c r="A18" s="121" t="s">
        <v>13</v>
      </c>
      <c r="B18" s="239">
        <v>148016</v>
      </c>
      <c r="C18" s="239">
        <v>190427</v>
      </c>
      <c r="D18" s="240">
        <v>338443</v>
      </c>
      <c r="E18" s="227"/>
      <c r="F18" s="226"/>
      <c r="G18" s="222"/>
      <c r="H18" s="245"/>
      <c r="I18" s="245"/>
      <c r="K18" s="227"/>
    </row>
    <row r="19" spans="1:11" ht="24" x14ac:dyDescent="0.55000000000000004">
      <c r="A19" s="121" t="s">
        <v>14</v>
      </c>
      <c r="B19" s="239">
        <v>115030</v>
      </c>
      <c r="C19" s="239">
        <v>154558</v>
      </c>
      <c r="D19" s="240">
        <v>269588</v>
      </c>
      <c r="E19" s="227"/>
      <c r="F19" s="226"/>
      <c r="G19" s="222"/>
      <c r="H19" s="245"/>
      <c r="I19" s="245"/>
      <c r="K19" s="227"/>
    </row>
    <row r="20" spans="1:11" ht="24" x14ac:dyDescent="0.55000000000000004">
      <c r="A20" s="121" t="s">
        <v>15</v>
      </c>
      <c r="B20" s="239">
        <v>74887</v>
      </c>
      <c r="C20" s="239">
        <v>104063</v>
      </c>
      <c r="D20" s="240">
        <v>178950</v>
      </c>
      <c r="E20" s="227"/>
      <c r="F20" s="226"/>
      <c r="G20" s="222"/>
      <c r="H20" s="245"/>
      <c r="I20" s="245"/>
      <c r="K20" s="227"/>
    </row>
    <row r="21" spans="1:11" ht="24" x14ac:dyDescent="0.55000000000000004">
      <c r="A21" s="125" t="s">
        <v>16</v>
      </c>
      <c r="B21" s="239">
        <v>49774</v>
      </c>
      <c r="C21" s="239">
        <v>72684</v>
      </c>
      <c r="D21" s="240">
        <v>122458</v>
      </c>
      <c r="E21" s="227"/>
      <c r="F21" s="226"/>
      <c r="G21" s="222"/>
      <c r="H21" s="245"/>
      <c r="I21" s="245"/>
      <c r="K21" s="227"/>
    </row>
    <row r="22" spans="1:11" ht="24" x14ac:dyDescent="0.55000000000000004">
      <c r="A22" s="125" t="s">
        <v>17</v>
      </c>
      <c r="B22" s="239">
        <v>35056</v>
      </c>
      <c r="C22" s="239">
        <v>54109</v>
      </c>
      <c r="D22" s="240">
        <v>89165</v>
      </c>
      <c r="E22" s="227"/>
      <c r="F22" s="226"/>
      <c r="G22" s="222"/>
      <c r="H22" s="245"/>
      <c r="I22" s="245"/>
      <c r="K22" s="227"/>
    </row>
    <row r="23" spans="1:11" ht="24" x14ac:dyDescent="0.55000000000000004">
      <c r="A23" s="125" t="s">
        <v>18</v>
      </c>
      <c r="B23" s="239">
        <v>17990</v>
      </c>
      <c r="C23" s="239">
        <v>30091</v>
      </c>
      <c r="D23" s="240">
        <v>48081</v>
      </c>
      <c r="E23" s="227"/>
      <c r="F23" s="226"/>
      <c r="G23" s="222"/>
      <c r="H23" s="245"/>
      <c r="I23" s="245"/>
      <c r="K23" s="227"/>
    </row>
    <row r="24" spans="1:11" ht="24" x14ac:dyDescent="0.55000000000000004">
      <c r="A24" s="125" t="s">
        <v>19</v>
      </c>
      <c r="B24" s="239">
        <v>7246</v>
      </c>
      <c r="C24" s="239">
        <v>12819</v>
      </c>
      <c r="D24" s="240">
        <v>20065</v>
      </c>
      <c r="E24" s="227"/>
      <c r="F24" s="226"/>
      <c r="G24" s="222"/>
      <c r="H24" s="245"/>
      <c r="I24" s="245"/>
      <c r="K24" s="227"/>
    </row>
    <row r="25" spans="1:11" ht="24" x14ac:dyDescent="0.55000000000000004">
      <c r="A25" s="125" t="s">
        <v>20</v>
      </c>
      <c r="B25" s="239">
        <v>3050</v>
      </c>
      <c r="C25" s="239">
        <v>4133</v>
      </c>
      <c r="D25" s="240">
        <v>7183</v>
      </c>
      <c r="E25" s="227"/>
      <c r="F25" s="226"/>
      <c r="G25" s="222"/>
      <c r="H25" s="245"/>
      <c r="I25" s="245"/>
      <c r="K25" s="227"/>
    </row>
    <row r="26" spans="1:11" ht="24" x14ac:dyDescent="0.55000000000000004">
      <c r="A26" s="125" t="s">
        <v>21</v>
      </c>
      <c r="B26" s="239">
        <v>1222</v>
      </c>
      <c r="C26" s="239">
        <v>1402</v>
      </c>
      <c r="D26" s="240">
        <v>2624</v>
      </c>
      <c r="E26" s="227"/>
      <c r="F26" s="226"/>
      <c r="G26" s="222"/>
      <c r="H26" s="245"/>
      <c r="I26" s="245"/>
      <c r="K26" s="227"/>
    </row>
    <row r="27" spans="1:11" ht="21.75" x14ac:dyDescent="0.5">
      <c r="A27" s="125" t="s">
        <v>22</v>
      </c>
      <c r="B27" s="239">
        <v>2615082</v>
      </c>
      <c r="C27" s="239">
        <v>2948055</v>
      </c>
      <c r="D27" s="240">
        <v>5563137</v>
      </c>
      <c r="E27" s="227"/>
      <c r="F27" s="227"/>
    </row>
    <row r="28" spans="1:11" x14ac:dyDescent="0.2">
      <c r="I28" t="s">
        <v>207</v>
      </c>
    </row>
    <row r="29" spans="1:11" ht="21.75" x14ac:dyDescent="0.5">
      <c r="A29" s="169" t="s">
        <v>223</v>
      </c>
    </row>
    <row r="30" spans="1:11" ht="21.75" x14ac:dyDescent="0.5">
      <c r="A30" s="169" t="s">
        <v>218</v>
      </c>
    </row>
  </sheetData>
  <phoneticPr fontId="8" type="noConversion"/>
  <pageMargins left="0.71" right="0.5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8"/>
  <sheetViews>
    <sheetView tabSelected="1" zoomScale="80" zoomScaleNormal="80" workbookViewId="0">
      <selection activeCell="G73" sqref="G73:I73"/>
    </sheetView>
  </sheetViews>
  <sheetFormatPr defaultRowHeight="24" x14ac:dyDescent="0.55000000000000004"/>
  <cols>
    <col min="1" max="1" width="9" style="155"/>
    <col min="2" max="2" width="14.375" style="155" customWidth="1"/>
    <col min="3" max="5" width="13.75" style="155" customWidth="1"/>
    <col min="6" max="6" width="11.125" style="155" bestFit="1" customWidth="1"/>
    <col min="7" max="8" width="12.625" style="256" bestFit="1" customWidth="1"/>
    <col min="9" max="9" width="13.75" style="256" bestFit="1" customWidth="1"/>
    <col min="10" max="10" width="12.625" style="256" bestFit="1" customWidth="1"/>
    <col min="11" max="11" width="13.375" style="256" bestFit="1" customWidth="1"/>
    <col min="12" max="12" width="13.75" style="256" bestFit="1" customWidth="1"/>
    <col min="13" max="13" width="9" style="256"/>
    <col min="14" max="15" width="11.375" style="256" bestFit="1" customWidth="1"/>
    <col min="16" max="16" width="11.5" style="256" bestFit="1" customWidth="1"/>
    <col min="17" max="16384" width="9" style="155"/>
  </cols>
  <sheetData>
    <row r="1" spans="1:16" x14ac:dyDescent="0.55000000000000004">
      <c r="A1" s="49" t="s">
        <v>224</v>
      </c>
    </row>
    <row r="2" spans="1:16" x14ac:dyDescent="0.55000000000000004">
      <c r="C2" s="156"/>
    </row>
    <row r="3" spans="1:16" x14ac:dyDescent="0.55000000000000004">
      <c r="B3" s="202" t="s">
        <v>198</v>
      </c>
      <c r="C3" s="203" t="s">
        <v>24</v>
      </c>
      <c r="D3" s="203" t="s">
        <v>25</v>
      </c>
      <c r="E3" s="202" t="s">
        <v>26</v>
      </c>
    </row>
    <row r="4" spans="1:16" x14ac:dyDescent="0.55000000000000004">
      <c r="B4" s="157" t="s">
        <v>44</v>
      </c>
      <c r="C4" s="271">
        <v>517726</v>
      </c>
      <c r="D4" s="271">
        <v>542201</v>
      </c>
      <c r="E4" s="164">
        <f>C4+D4</f>
        <v>1059927</v>
      </c>
      <c r="G4" s="259"/>
      <c r="H4" s="259"/>
      <c r="I4" s="259"/>
      <c r="J4" s="259"/>
      <c r="K4" s="259"/>
      <c r="L4" s="259"/>
      <c r="N4" s="265"/>
      <c r="O4" s="265"/>
      <c r="P4" s="265"/>
    </row>
    <row r="5" spans="1:16" x14ac:dyDescent="0.55000000000000004">
      <c r="B5" s="159" t="s">
        <v>45</v>
      </c>
      <c r="C5" s="271">
        <v>160840</v>
      </c>
      <c r="D5" s="271">
        <v>167690</v>
      </c>
      <c r="E5" s="165">
        <f>C5+D5</f>
        <v>328530</v>
      </c>
      <c r="G5" s="259"/>
      <c r="H5" s="259"/>
      <c r="I5" s="259"/>
      <c r="J5" s="259"/>
      <c r="K5" s="259"/>
      <c r="L5" s="259"/>
      <c r="N5" s="265"/>
      <c r="O5" s="265"/>
      <c r="P5" s="265"/>
    </row>
    <row r="6" spans="1:16" x14ac:dyDescent="0.55000000000000004">
      <c r="B6" s="159" t="s">
        <v>42</v>
      </c>
      <c r="C6" s="271">
        <v>358975</v>
      </c>
      <c r="D6" s="271">
        <v>366278</v>
      </c>
      <c r="E6" s="165">
        <f t="shared" ref="E6:E20" si="0">C6+D6</f>
        <v>725253</v>
      </c>
      <c r="G6" s="259"/>
      <c r="H6" s="259"/>
      <c r="I6" s="259"/>
      <c r="J6" s="259"/>
      <c r="K6" s="259"/>
      <c r="L6" s="259"/>
      <c r="N6" s="265"/>
      <c r="O6" s="265"/>
      <c r="P6" s="265"/>
    </row>
    <row r="7" spans="1:16" x14ac:dyDescent="0.55000000000000004">
      <c r="B7" s="159" t="s">
        <v>36</v>
      </c>
      <c r="C7" s="271">
        <v>272337</v>
      </c>
      <c r="D7" s="271">
        <v>269804</v>
      </c>
      <c r="E7" s="165">
        <f t="shared" si="0"/>
        <v>542141</v>
      </c>
      <c r="G7" s="259"/>
      <c r="H7" s="259"/>
      <c r="I7" s="259"/>
      <c r="J7" s="259"/>
      <c r="K7" s="259"/>
      <c r="L7" s="259"/>
      <c r="N7" s="265"/>
      <c r="O7" s="265"/>
      <c r="P7" s="265"/>
    </row>
    <row r="8" spans="1:16" x14ac:dyDescent="0.55000000000000004">
      <c r="B8" s="159" t="s">
        <v>39</v>
      </c>
      <c r="C8" s="271">
        <v>289106</v>
      </c>
      <c r="D8" s="271">
        <v>306388</v>
      </c>
      <c r="E8" s="165">
        <f t="shared" si="0"/>
        <v>595494</v>
      </c>
      <c r="G8" s="259"/>
      <c r="H8" s="259"/>
      <c r="I8" s="259"/>
      <c r="J8" s="259"/>
      <c r="K8" s="259"/>
      <c r="L8" s="259"/>
      <c r="N8" s="265"/>
      <c r="O8" s="265"/>
      <c r="P8" s="265"/>
    </row>
    <row r="9" spans="1:16" x14ac:dyDescent="0.55000000000000004">
      <c r="B9" s="159" t="s">
        <v>40</v>
      </c>
      <c r="C9" s="271">
        <v>221816</v>
      </c>
      <c r="D9" s="271">
        <v>231371</v>
      </c>
      <c r="E9" s="165">
        <f t="shared" si="0"/>
        <v>453187</v>
      </c>
      <c r="G9" s="259"/>
      <c r="H9" s="259"/>
      <c r="I9" s="259"/>
      <c r="J9" s="259"/>
      <c r="K9" s="259"/>
      <c r="L9" s="259"/>
      <c r="N9" s="265"/>
      <c r="O9" s="265"/>
      <c r="P9" s="265"/>
    </row>
    <row r="10" spans="1:16" x14ac:dyDescent="0.55000000000000004">
      <c r="B10" s="159" t="s">
        <v>29</v>
      </c>
      <c r="C10" s="271">
        <v>214029</v>
      </c>
      <c r="D10" s="271">
        <v>228784</v>
      </c>
      <c r="E10" s="165">
        <f t="shared" si="0"/>
        <v>442813</v>
      </c>
      <c r="G10" s="259"/>
      <c r="H10" s="259"/>
      <c r="I10" s="259"/>
      <c r="J10" s="259"/>
      <c r="K10" s="259"/>
      <c r="L10" s="259"/>
      <c r="N10" s="265"/>
      <c r="O10" s="265"/>
      <c r="P10" s="265"/>
    </row>
    <row r="11" spans="1:16" x14ac:dyDescent="0.55000000000000004">
      <c r="B11" s="159" t="s">
        <v>27</v>
      </c>
      <c r="C11" s="272">
        <v>239224</v>
      </c>
      <c r="D11" s="272">
        <v>237618</v>
      </c>
      <c r="E11" s="165">
        <f t="shared" si="0"/>
        <v>476842</v>
      </c>
      <c r="G11" s="259"/>
      <c r="H11" s="259"/>
      <c r="I11" s="259"/>
      <c r="J11" s="259"/>
      <c r="K11" s="259"/>
      <c r="L11" s="259"/>
      <c r="N11" s="265"/>
      <c r="O11" s="265"/>
      <c r="P11" s="265"/>
    </row>
    <row r="12" spans="1:16" x14ac:dyDescent="0.55000000000000004">
      <c r="B12" s="159" t="s">
        <v>37</v>
      </c>
      <c r="C12" s="271">
        <v>423000</v>
      </c>
      <c r="D12" s="271">
        <v>441488</v>
      </c>
      <c r="E12" s="165">
        <f t="shared" si="0"/>
        <v>864488</v>
      </c>
      <c r="G12" s="259"/>
      <c r="H12" s="259"/>
      <c r="I12" s="259"/>
      <c r="J12" s="259"/>
      <c r="K12" s="259"/>
      <c r="L12" s="259"/>
      <c r="N12" s="265"/>
      <c r="O12" s="265"/>
      <c r="P12" s="265"/>
    </row>
    <row r="13" spans="1:16" x14ac:dyDescent="0.55000000000000004">
      <c r="B13" s="159" t="s">
        <v>43</v>
      </c>
      <c r="C13" s="271">
        <v>262276</v>
      </c>
      <c r="D13" s="271">
        <v>274945</v>
      </c>
      <c r="E13" s="165">
        <f t="shared" si="0"/>
        <v>537221</v>
      </c>
      <c r="G13" s="259"/>
      <c r="H13" s="259"/>
      <c r="I13" s="259"/>
      <c r="J13" s="259"/>
      <c r="K13" s="259"/>
      <c r="L13" s="259"/>
      <c r="N13" s="265"/>
      <c r="O13" s="265"/>
      <c r="P13" s="265"/>
    </row>
    <row r="14" spans="1:16" x14ac:dyDescent="0.55000000000000004">
      <c r="B14" s="159" t="s">
        <v>38</v>
      </c>
      <c r="C14" s="271">
        <v>490339</v>
      </c>
      <c r="D14" s="271">
        <v>501210</v>
      </c>
      <c r="E14" s="165">
        <f t="shared" si="0"/>
        <v>991549</v>
      </c>
      <c r="G14" s="259"/>
      <c r="H14" s="259"/>
      <c r="I14" s="259"/>
      <c r="J14" s="259"/>
      <c r="K14" s="259"/>
      <c r="L14" s="259"/>
      <c r="N14" s="265"/>
      <c r="O14" s="265"/>
      <c r="P14" s="265"/>
    </row>
    <row r="15" spans="1:16" x14ac:dyDescent="0.55000000000000004">
      <c r="B15" s="159" t="s">
        <v>30</v>
      </c>
      <c r="C15" s="271">
        <v>785130</v>
      </c>
      <c r="D15" s="271">
        <v>843034</v>
      </c>
      <c r="E15" s="165">
        <f t="shared" si="0"/>
        <v>1628164</v>
      </c>
      <c r="G15" s="259"/>
      <c r="H15" s="259"/>
      <c r="I15" s="259"/>
      <c r="J15" s="259"/>
      <c r="K15" s="259"/>
      <c r="L15" s="259"/>
      <c r="N15" s="265"/>
      <c r="O15" s="265"/>
      <c r="P15" s="265"/>
    </row>
    <row r="16" spans="1:16" x14ac:dyDescent="0.55000000000000004">
      <c r="B16" s="159" t="s">
        <v>33</v>
      </c>
      <c r="C16" s="271">
        <v>194061</v>
      </c>
      <c r="D16" s="271">
        <v>208703</v>
      </c>
      <c r="E16" s="165">
        <f t="shared" si="0"/>
        <v>402764</v>
      </c>
      <c r="G16" s="259"/>
      <c r="H16" s="259"/>
      <c r="I16" s="259"/>
      <c r="J16" s="259"/>
      <c r="K16" s="259"/>
      <c r="L16" s="259"/>
      <c r="N16" s="265"/>
      <c r="O16" s="265"/>
      <c r="P16" s="265"/>
    </row>
    <row r="17" spans="1:16" x14ac:dyDescent="0.55000000000000004">
      <c r="B17" s="159" t="s">
        <v>32</v>
      </c>
      <c r="C17" s="273">
        <v>360303</v>
      </c>
      <c r="D17" s="273">
        <v>377622</v>
      </c>
      <c r="E17" s="165">
        <f t="shared" si="0"/>
        <v>737925</v>
      </c>
      <c r="G17" s="259"/>
      <c r="H17" s="259"/>
      <c r="I17" s="259"/>
      <c r="J17" s="259"/>
      <c r="K17" s="259"/>
      <c r="L17" s="259"/>
      <c r="N17" s="265"/>
      <c r="O17" s="265"/>
      <c r="P17" s="265"/>
    </row>
    <row r="18" spans="1:16" x14ac:dyDescent="0.55000000000000004">
      <c r="B18" s="159" t="s">
        <v>28</v>
      </c>
      <c r="C18" s="271">
        <v>230155</v>
      </c>
      <c r="D18" s="271">
        <v>241248</v>
      </c>
      <c r="E18" s="165">
        <f t="shared" si="0"/>
        <v>471403</v>
      </c>
      <c r="G18" s="259"/>
      <c r="H18" s="259"/>
      <c r="I18" s="259"/>
      <c r="J18" s="259"/>
      <c r="K18" s="259"/>
      <c r="L18" s="259"/>
      <c r="N18" s="265"/>
      <c r="O18" s="265"/>
      <c r="P18" s="265"/>
    </row>
    <row r="19" spans="1:16" x14ac:dyDescent="0.55000000000000004">
      <c r="B19" s="159" t="s">
        <v>23</v>
      </c>
      <c r="C19" s="271">
        <v>574593</v>
      </c>
      <c r="D19" s="271">
        <v>598674</v>
      </c>
      <c r="E19" s="165">
        <f t="shared" si="0"/>
        <v>1173267</v>
      </c>
      <c r="G19" s="259"/>
      <c r="H19" s="259"/>
      <c r="I19" s="259"/>
      <c r="J19" s="259"/>
      <c r="K19" s="259"/>
      <c r="L19" s="259"/>
      <c r="N19" s="265"/>
      <c r="O19" s="265"/>
      <c r="P19" s="265"/>
    </row>
    <row r="20" spans="1:16" x14ac:dyDescent="0.55000000000000004">
      <c r="B20" s="162" t="s">
        <v>31</v>
      </c>
      <c r="C20" s="271">
        <v>122179</v>
      </c>
      <c r="D20" s="271">
        <v>118041</v>
      </c>
      <c r="E20" s="165">
        <f t="shared" si="0"/>
        <v>240220</v>
      </c>
      <c r="F20" s="163"/>
      <c r="G20" s="259"/>
      <c r="H20" s="259"/>
      <c r="I20" s="259"/>
      <c r="J20" s="259"/>
      <c r="K20" s="259"/>
      <c r="L20" s="259"/>
      <c r="N20" s="265"/>
      <c r="O20" s="265"/>
      <c r="P20" s="265"/>
    </row>
    <row r="21" spans="1:16" x14ac:dyDescent="0.55000000000000004">
      <c r="B21" s="202" t="s">
        <v>26</v>
      </c>
      <c r="C21" s="274">
        <f>SUM(C4:C20)</f>
        <v>5716089</v>
      </c>
      <c r="D21" s="274">
        <f>SUM(D4:D20)</f>
        <v>5955099</v>
      </c>
      <c r="E21" s="204">
        <f>SUM(C21:D21)</f>
        <v>11671188</v>
      </c>
      <c r="F21" s="161"/>
      <c r="G21" s="259"/>
      <c r="H21" s="259"/>
      <c r="I21" s="259"/>
      <c r="J21" s="259"/>
      <c r="K21" s="259"/>
      <c r="L21" s="259"/>
      <c r="N21" s="265"/>
      <c r="O21" s="265"/>
      <c r="P21" s="265"/>
    </row>
    <row r="22" spans="1:16" x14ac:dyDescent="0.55000000000000004">
      <c r="C22" s="258"/>
      <c r="D22" s="258"/>
      <c r="G22" s="259"/>
      <c r="H22" s="259"/>
      <c r="I22" s="259"/>
      <c r="J22" s="259"/>
      <c r="K22" s="259"/>
      <c r="L22" s="259"/>
    </row>
    <row r="23" spans="1:16" customFormat="1" ht="29.25" customHeight="1" x14ac:dyDescent="0.55000000000000004">
      <c r="A23" s="218" t="s">
        <v>223</v>
      </c>
      <c r="B23" s="128"/>
      <c r="C23" s="263"/>
      <c r="D23" s="263"/>
      <c r="E23" s="22"/>
      <c r="F23" s="22"/>
      <c r="G23" s="259"/>
      <c r="H23" s="259"/>
      <c r="I23" s="259"/>
      <c r="J23" s="259"/>
      <c r="K23" s="266"/>
      <c r="L23" s="259"/>
      <c r="M23" s="267"/>
      <c r="N23" s="267"/>
      <c r="O23" s="267"/>
      <c r="P23" s="267"/>
    </row>
    <row r="24" spans="1:16" customFormat="1" x14ac:dyDescent="0.55000000000000004">
      <c r="A24" s="218" t="s">
        <v>213</v>
      </c>
      <c r="B24" s="135"/>
      <c r="C24" s="275"/>
      <c r="D24" s="275"/>
      <c r="E24" s="133"/>
      <c r="F24" s="133"/>
      <c r="G24" s="260"/>
      <c r="H24" s="260"/>
      <c r="I24" s="260"/>
      <c r="J24" s="260"/>
      <c r="K24" s="267"/>
      <c r="L24" s="267"/>
      <c r="M24" s="267"/>
      <c r="N24" s="267"/>
      <c r="O24" s="267"/>
      <c r="P24" s="267"/>
    </row>
    <row r="25" spans="1:16" x14ac:dyDescent="0.55000000000000004">
      <c r="C25" s="258"/>
      <c r="D25" s="258"/>
    </row>
    <row r="26" spans="1:16" x14ac:dyDescent="0.55000000000000004">
      <c r="C26" s="258"/>
      <c r="D26" s="258"/>
    </row>
    <row r="27" spans="1:16" x14ac:dyDescent="0.55000000000000004">
      <c r="C27" s="258"/>
      <c r="D27" s="258"/>
    </row>
    <row r="28" spans="1:16" x14ac:dyDescent="0.55000000000000004">
      <c r="C28" s="258"/>
      <c r="D28" s="258"/>
    </row>
    <row r="29" spans="1:16" x14ac:dyDescent="0.55000000000000004">
      <c r="C29" s="258"/>
      <c r="D29" s="258"/>
    </row>
    <row r="30" spans="1:16" x14ac:dyDescent="0.55000000000000004">
      <c r="C30" s="258"/>
      <c r="D30" s="258"/>
    </row>
    <row r="31" spans="1:16" x14ac:dyDescent="0.55000000000000004">
      <c r="C31" s="258"/>
      <c r="D31" s="258"/>
    </row>
    <row r="32" spans="1:16" x14ac:dyDescent="0.55000000000000004">
      <c r="C32" s="258"/>
      <c r="D32" s="258"/>
    </row>
    <row r="33" spans="1:16" x14ac:dyDescent="0.55000000000000004">
      <c r="C33" s="258"/>
      <c r="D33" s="258"/>
    </row>
    <row r="34" spans="1:16" x14ac:dyDescent="0.55000000000000004">
      <c r="C34" s="258"/>
      <c r="D34" s="258"/>
    </row>
    <row r="35" spans="1:16" x14ac:dyDescent="0.55000000000000004">
      <c r="A35" s="49" t="s">
        <v>225</v>
      </c>
      <c r="C35" s="258"/>
      <c r="D35" s="258"/>
    </row>
    <row r="36" spans="1:16" x14ac:dyDescent="0.55000000000000004">
      <c r="C36" s="276"/>
      <c r="D36" s="258"/>
    </row>
    <row r="37" spans="1:16" x14ac:dyDescent="0.55000000000000004">
      <c r="B37" s="202" t="s">
        <v>198</v>
      </c>
      <c r="C37" s="277" t="s">
        <v>24</v>
      </c>
      <c r="D37" s="277" t="s">
        <v>25</v>
      </c>
      <c r="E37" s="202" t="s">
        <v>26</v>
      </c>
    </row>
    <row r="38" spans="1:16" x14ac:dyDescent="0.55000000000000004">
      <c r="B38" s="157" t="s">
        <v>90</v>
      </c>
      <c r="C38" s="279">
        <v>1301314</v>
      </c>
      <c r="D38" s="279">
        <v>1341890</v>
      </c>
      <c r="E38" s="158">
        <f>C38+D38</f>
        <v>2643204</v>
      </c>
      <c r="G38" s="268"/>
      <c r="H38" s="268"/>
      <c r="I38" s="268"/>
      <c r="N38" s="257"/>
      <c r="O38" s="257"/>
      <c r="P38" s="257"/>
    </row>
    <row r="39" spans="1:16" x14ac:dyDescent="0.55000000000000004">
      <c r="B39" s="159" t="s">
        <v>91</v>
      </c>
      <c r="C39" s="279">
        <v>792043</v>
      </c>
      <c r="D39" s="279">
        <v>801391</v>
      </c>
      <c r="E39" s="160">
        <f>C39+D39</f>
        <v>1593434</v>
      </c>
      <c r="G39" s="268"/>
      <c r="H39" s="269"/>
      <c r="I39" s="268"/>
      <c r="N39" s="257"/>
      <c r="O39" s="257"/>
      <c r="P39" s="257"/>
    </row>
    <row r="40" spans="1:16" x14ac:dyDescent="0.55000000000000004">
      <c r="B40" s="159" t="s">
        <v>92</v>
      </c>
      <c r="C40" s="279">
        <v>695802</v>
      </c>
      <c r="D40" s="279">
        <v>700197</v>
      </c>
      <c r="E40" s="160">
        <f t="shared" ref="E40:E57" si="1">C40+D40</f>
        <v>1395999</v>
      </c>
      <c r="G40" s="268"/>
      <c r="H40" s="268"/>
      <c r="I40" s="268"/>
      <c r="N40" s="257"/>
      <c r="O40" s="257"/>
      <c r="P40" s="257"/>
    </row>
    <row r="41" spans="1:16" x14ac:dyDescent="0.55000000000000004">
      <c r="B41" s="159" t="s">
        <v>89</v>
      </c>
      <c r="C41" s="279">
        <v>562671</v>
      </c>
      <c r="D41" s="279">
        <v>574340</v>
      </c>
      <c r="E41" s="160">
        <f t="shared" si="1"/>
        <v>1137011</v>
      </c>
      <c r="G41" s="268"/>
      <c r="H41" s="268"/>
      <c r="I41" s="268"/>
      <c r="N41" s="257"/>
      <c r="O41" s="257"/>
      <c r="P41" s="257"/>
    </row>
    <row r="42" spans="1:16" x14ac:dyDescent="0.55000000000000004">
      <c r="B42" s="159" t="s">
        <v>78</v>
      </c>
      <c r="C42" s="279">
        <v>471940</v>
      </c>
      <c r="D42" s="279">
        <v>490270</v>
      </c>
      <c r="E42" s="160">
        <f t="shared" si="1"/>
        <v>962210</v>
      </c>
      <c r="G42" s="268"/>
      <c r="H42" s="268"/>
      <c r="I42" s="268"/>
      <c r="N42" s="257"/>
      <c r="O42" s="257"/>
      <c r="P42" s="257"/>
    </row>
    <row r="43" spans="1:16" x14ac:dyDescent="0.55000000000000004">
      <c r="B43" s="159" t="s">
        <v>83</v>
      </c>
      <c r="C43" s="279">
        <v>255687</v>
      </c>
      <c r="D43" s="279">
        <v>256242</v>
      </c>
      <c r="E43" s="160">
        <f t="shared" si="1"/>
        <v>511929</v>
      </c>
      <c r="G43" s="268"/>
      <c r="H43" s="269"/>
      <c r="I43" s="268"/>
      <c r="N43" s="257"/>
      <c r="O43" s="257"/>
      <c r="P43" s="257"/>
    </row>
    <row r="44" spans="1:16" x14ac:dyDescent="0.55000000000000004">
      <c r="B44" s="159" t="s">
        <v>77</v>
      </c>
      <c r="C44" s="279">
        <v>886175</v>
      </c>
      <c r="D44" s="279">
        <v>914969</v>
      </c>
      <c r="E44" s="160">
        <f t="shared" si="1"/>
        <v>1801144</v>
      </c>
      <c r="G44" s="268"/>
      <c r="H44" s="268"/>
      <c r="I44" s="268"/>
      <c r="N44" s="257"/>
      <c r="O44" s="257"/>
      <c r="P44" s="257"/>
    </row>
    <row r="45" spans="1:16" x14ac:dyDescent="0.55000000000000004">
      <c r="B45" s="159" t="s">
        <v>84</v>
      </c>
      <c r="C45" s="279">
        <v>783510</v>
      </c>
      <c r="D45" s="279">
        <v>795951</v>
      </c>
      <c r="E45" s="160">
        <f t="shared" si="1"/>
        <v>1579461</v>
      </c>
      <c r="G45" s="268"/>
      <c r="H45" s="268"/>
      <c r="I45" s="268"/>
      <c r="N45" s="257"/>
      <c r="O45" s="257"/>
      <c r="P45" s="257"/>
    </row>
    <row r="46" spans="1:16" x14ac:dyDescent="0.55000000000000004">
      <c r="B46" s="159" t="s">
        <v>81</v>
      </c>
      <c r="C46" s="279">
        <v>321306</v>
      </c>
      <c r="D46" s="279">
        <v>317573</v>
      </c>
      <c r="E46" s="160">
        <f t="shared" si="1"/>
        <v>638879</v>
      </c>
      <c r="G46" s="268"/>
      <c r="H46" s="268"/>
      <c r="I46" s="268"/>
      <c r="N46" s="257"/>
      <c r="O46" s="257"/>
      <c r="P46" s="257"/>
    </row>
    <row r="47" spans="1:16" x14ac:dyDescent="0.55000000000000004">
      <c r="B47" s="159" t="s">
        <v>82</v>
      </c>
      <c r="C47" s="279">
        <v>257602</v>
      </c>
      <c r="D47" s="279">
        <v>259860</v>
      </c>
      <c r="E47" s="160">
        <f t="shared" si="1"/>
        <v>517462</v>
      </c>
      <c r="G47" s="268"/>
      <c r="H47" s="268"/>
      <c r="I47" s="268"/>
      <c r="N47" s="257"/>
      <c r="O47" s="257"/>
      <c r="P47" s="257"/>
    </row>
    <row r="48" spans="1:16" x14ac:dyDescent="0.55000000000000004">
      <c r="B48" s="159" t="s">
        <v>199</v>
      </c>
      <c r="C48" s="279">
        <v>487507</v>
      </c>
      <c r="D48" s="279">
        <v>496043</v>
      </c>
      <c r="E48" s="160">
        <f t="shared" si="1"/>
        <v>983550</v>
      </c>
      <c r="G48" s="268"/>
      <c r="H48" s="268"/>
      <c r="I48" s="268"/>
      <c r="N48" s="257"/>
      <c r="O48" s="257"/>
      <c r="P48" s="257"/>
    </row>
    <row r="49" spans="1:16" x14ac:dyDescent="0.55000000000000004">
      <c r="B49" s="159" t="s">
        <v>86</v>
      </c>
      <c r="C49" s="279">
        <v>573633</v>
      </c>
      <c r="D49" s="279">
        <v>578214</v>
      </c>
      <c r="E49" s="160">
        <f t="shared" si="1"/>
        <v>1151847</v>
      </c>
      <c r="G49" s="268"/>
      <c r="H49" s="268"/>
      <c r="I49" s="268"/>
      <c r="N49" s="257"/>
      <c r="O49" s="257"/>
      <c r="P49" s="257"/>
    </row>
    <row r="50" spans="1:16" x14ac:dyDescent="0.55000000000000004">
      <c r="B50" s="159" t="s">
        <v>95</v>
      </c>
      <c r="C50" s="279">
        <v>733868</v>
      </c>
      <c r="D50" s="279">
        <v>737915</v>
      </c>
      <c r="E50" s="160">
        <f t="shared" si="1"/>
        <v>1471783</v>
      </c>
      <c r="G50" s="268"/>
      <c r="H50" s="268"/>
      <c r="I50" s="268"/>
      <c r="N50" s="257"/>
      <c r="O50" s="257"/>
      <c r="P50" s="257"/>
    </row>
    <row r="51" spans="1:16" x14ac:dyDescent="0.55000000000000004">
      <c r="B51" s="159" t="s">
        <v>96</v>
      </c>
      <c r="C51" s="307">
        <v>935109</v>
      </c>
      <c r="D51" s="307">
        <v>933655</v>
      </c>
      <c r="E51" s="160">
        <f t="shared" si="1"/>
        <v>1868764</v>
      </c>
      <c r="G51" s="268"/>
      <c r="H51" s="268"/>
      <c r="I51" s="268"/>
      <c r="N51" s="257"/>
      <c r="O51" s="257"/>
      <c r="P51" s="257"/>
    </row>
    <row r="52" spans="1:16" x14ac:dyDescent="0.55000000000000004">
      <c r="B52" s="159" t="s">
        <v>94</v>
      </c>
      <c r="C52" s="279">
        <v>269056</v>
      </c>
      <c r="D52" s="279">
        <v>268634</v>
      </c>
      <c r="E52" s="160">
        <f t="shared" si="1"/>
        <v>537690</v>
      </c>
      <c r="G52" s="268"/>
      <c r="H52" s="268"/>
      <c r="I52" s="268"/>
      <c r="N52" s="257"/>
      <c r="O52" s="257"/>
      <c r="P52" s="257"/>
    </row>
    <row r="53" spans="1:16" x14ac:dyDescent="0.55000000000000004">
      <c r="B53" s="159" t="s">
        <v>97</v>
      </c>
      <c r="C53" s="279">
        <v>188354</v>
      </c>
      <c r="D53" s="279">
        <v>189384</v>
      </c>
      <c r="E53" s="160">
        <f t="shared" si="1"/>
        <v>377738</v>
      </c>
      <c r="G53" s="268"/>
      <c r="H53" s="268"/>
      <c r="I53" s="268"/>
      <c r="N53" s="257"/>
      <c r="O53" s="257"/>
      <c r="P53" s="257"/>
    </row>
    <row r="54" spans="1:16" x14ac:dyDescent="0.55000000000000004">
      <c r="B54" s="159" t="s">
        <v>80</v>
      </c>
      <c r="C54" s="279">
        <v>212528</v>
      </c>
      <c r="D54" s="279">
        <v>210798</v>
      </c>
      <c r="E54" s="160">
        <f t="shared" si="1"/>
        <v>423326</v>
      </c>
      <c r="G54" s="268"/>
      <c r="H54" s="268"/>
      <c r="I54" s="268"/>
      <c r="N54" s="257"/>
      <c r="O54" s="257"/>
      <c r="P54" s="257"/>
    </row>
    <row r="55" spans="1:16" x14ac:dyDescent="0.55000000000000004">
      <c r="B55" s="159" t="s">
        <v>79</v>
      </c>
      <c r="C55" s="279">
        <v>648621</v>
      </c>
      <c r="D55" s="279">
        <v>656479</v>
      </c>
      <c r="E55" s="160">
        <f t="shared" si="1"/>
        <v>1305100</v>
      </c>
      <c r="G55" s="268"/>
      <c r="H55" s="268"/>
      <c r="I55" s="268"/>
      <c r="N55" s="257"/>
      <c r="O55" s="257"/>
      <c r="P55" s="257"/>
    </row>
    <row r="56" spans="1:16" x14ac:dyDescent="0.55000000000000004">
      <c r="B56" s="159" t="s">
        <v>85</v>
      </c>
      <c r="C56" s="279">
        <v>357906</v>
      </c>
      <c r="D56" s="279">
        <v>359420</v>
      </c>
      <c r="E56" s="160">
        <f t="shared" si="1"/>
        <v>717326</v>
      </c>
      <c r="G56" s="268"/>
      <c r="H56" s="268"/>
      <c r="I56" s="268"/>
      <c r="N56" s="257"/>
      <c r="O56" s="257"/>
      <c r="P56" s="257"/>
    </row>
    <row r="57" spans="1:16" x14ac:dyDescent="0.55000000000000004">
      <c r="B57" s="162" t="s">
        <v>93</v>
      </c>
      <c r="C57" s="279">
        <v>175218</v>
      </c>
      <c r="D57" s="279">
        <v>174876</v>
      </c>
      <c r="E57" s="160">
        <f t="shared" si="1"/>
        <v>350094</v>
      </c>
      <c r="G57" s="268"/>
      <c r="H57" s="268"/>
      <c r="I57" s="268"/>
      <c r="N57" s="257"/>
      <c r="O57" s="257"/>
      <c r="P57" s="257"/>
    </row>
    <row r="58" spans="1:16" x14ac:dyDescent="0.55000000000000004">
      <c r="B58" s="202" t="s">
        <v>26</v>
      </c>
      <c r="C58" s="274">
        <f>SUM(C38:C57)</f>
        <v>10909850</v>
      </c>
      <c r="D58" s="274">
        <f>SUM(D38:D57)</f>
        <v>11058101</v>
      </c>
      <c r="E58" s="204">
        <f>SUM(E38:E57)</f>
        <v>21967951</v>
      </c>
      <c r="G58" s="268"/>
      <c r="H58" s="268"/>
      <c r="I58" s="268"/>
      <c r="J58" s="268"/>
      <c r="K58" s="268"/>
    </row>
    <row r="59" spans="1:16" x14ac:dyDescent="0.55000000000000004">
      <c r="C59" s="258"/>
      <c r="D59" s="258"/>
      <c r="E59" s="161"/>
    </row>
    <row r="60" spans="1:16" customFormat="1" ht="29.25" customHeight="1" x14ac:dyDescent="0.55000000000000004">
      <c r="A60" s="218" t="s">
        <v>223</v>
      </c>
      <c r="B60" s="128"/>
      <c r="C60" s="263"/>
      <c r="D60" s="263"/>
      <c r="E60" s="22"/>
      <c r="F60" s="22"/>
      <c r="G60" s="262"/>
      <c r="H60" s="263"/>
      <c r="I60" s="263"/>
      <c r="J60" s="263"/>
      <c r="K60" s="267"/>
      <c r="L60" s="267"/>
      <c r="M60" s="267"/>
      <c r="N60" s="267"/>
      <c r="O60" s="267"/>
      <c r="P60" s="267"/>
    </row>
    <row r="61" spans="1:16" customFormat="1" x14ac:dyDescent="0.55000000000000004">
      <c r="A61" s="218" t="s">
        <v>213</v>
      </c>
      <c r="B61" s="135"/>
      <c r="C61" s="275"/>
      <c r="D61" s="275"/>
      <c r="E61" s="133"/>
      <c r="F61" s="133"/>
      <c r="G61" s="260"/>
      <c r="H61" s="260"/>
      <c r="I61" s="260"/>
      <c r="J61" s="260"/>
      <c r="K61" s="267"/>
      <c r="L61" s="267"/>
      <c r="M61" s="267"/>
      <c r="N61" s="267"/>
      <c r="O61" s="267"/>
      <c r="P61" s="267"/>
    </row>
    <row r="62" spans="1:16" x14ac:dyDescent="0.55000000000000004">
      <c r="C62" s="258"/>
      <c r="D62" s="258"/>
    </row>
    <row r="63" spans="1:16" x14ac:dyDescent="0.55000000000000004">
      <c r="C63" s="258"/>
      <c r="D63" s="258"/>
    </row>
    <row r="64" spans="1:16" x14ac:dyDescent="0.55000000000000004">
      <c r="C64" s="258"/>
      <c r="D64" s="258"/>
    </row>
    <row r="65" spans="1:16" x14ac:dyDescent="0.55000000000000004">
      <c r="C65" s="258"/>
      <c r="D65" s="258"/>
    </row>
    <row r="66" spans="1:16" x14ac:dyDescent="0.55000000000000004">
      <c r="C66" s="258"/>
      <c r="D66" s="258"/>
    </row>
    <row r="67" spans="1:16" x14ac:dyDescent="0.55000000000000004">
      <c r="C67" s="258"/>
      <c r="D67" s="258"/>
    </row>
    <row r="68" spans="1:16" x14ac:dyDescent="0.55000000000000004">
      <c r="C68" s="258"/>
      <c r="D68" s="258"/>
    </row>
    <row r="69" spans="1:16" x14ac:dyDescent="0.55000000000000004">
      <c r="A69" s="49" t="s">
        <v>226</v>
      </c>
      <c r="C69" s="258"/>
      <c r="D69" s="258"/>
    </row>
    <row r="70" spans="1:16" x14ac:dyDescent="0.55000000000000004">
      <c r="C70" s="276"/>
      <c r="D70" s="258"/>
    </row>
    <row r="71" spans="1:16" x14ac:dyDescent="0.55000000000000004">
      <c r="B71" s="202" t="s">
        <v>198</v>
      </c>
      <c r="C71" s="277" t="s">
        <v>24</v>
      </c>
      <c r="D71" s="277" t="s">
        <v>25</v>
      </c>
      <c r="E71" s="202" t="s">
        <v>26</v>
      </c>
    </row>
    <row r="72" spans="1:16" x14ac:dyDescent="0.55000000000000004">
      <c r="B72" s="157" t="s">
        <v>121</v>
      </c>
      <c r="C72" s="281">
        <v>2615082</v>
      </c>
      <c r="D72" s="281">
        <v>2948055</v>
      </c>
      <c r="E72" s="242">
        <f>C72+D72</f>
        <v>5563137</v>
      </c>
      <c r="G72" s="268"/>
      <c r="H72" s="268"/>
      <c r="I72" s="268"/>
      <c r="N72" s="257"/>
      <c r="O72" s="257"/>
      <c r="P72" s="257"/>
    </row>
    <row r="73" spans="1:16" x14ac:dyDescent="0.55000000000000004">
      <c r="B73" s="159" t="s">
        <v>69</v>
      </c>
      <c r="C73" s="308">
        <v>628784</v>
      </c>
      <c r="D73" s="308">
        <v>688160</v>
      </c>
      <c r="E73" s="241">
        <f>C73+D73</f>
        <v>1316944</v>
      </c>
      <c r="G73" s="268"/>
      <c r="H73" s="268"/>
      <c r="I73" s="268"/>
      <c r="N73" s="257"/>
      <c r="O73" s="257"/>
      <c r="P73" s="257"/>
    </row>
    <row r="74" spans="1:16" x14ac:dyDescent="0.55000000000000004">
      <c r="B74" s="159" t="s">
        <v>48</v>
      </c>
      <c r="C74" s="282">
        <v>580473</v>
      </c>
      <c r="D74" s="282">
        <v>665535</v>
      </c>
      <c r="E74" s="241">
        <f t="shared" ref="E74:E97" si="2">C74+D74</f>
        <v>1246008</v>
      </c>
      <c r="G74" s="269"/>
      <c r="H74" s="269"/>
      <c r="I74" s="268"/>
      <c r="N74" s="257"/>
      <c r="O74" s="257"/>
      <c r="P74" s="257"/>
    </row>
    <row r="75" spans="1:16" x14ac:dyDescent="0.55000000000000004">
      <c r="B75" s="159" t="s">
        <v>49</v>
      </c>
      <c r="C75" s="282">
        <v>542905</v>
      </c>
      <c r="D75" s="282">
        <v>602775</v>
      </c>
      <c r="E75" s="241">
        <f t="shared" si="2"/>
        <v>1145680</v>
      </c>
      <c r="I75" s="268"/>
      <c r="N75" s="257"/>
      <c r="O75" s="257"/>
      <c r="P75" s="257"/>
    </row>
    <row r="76" spans="1:16" x14ac:dyDescent="0.55000000000000004">
      <c r="B76" s="159" t="s">
        <v>50</v>
      </c>
      <c r="C76" s="282">
        <v>393108</v>
      </c>
      <c r="D76" s="282">
        <v>423601</v>
      </c>
      <c r="E76" s="241">
        <f t="shared" si="2"/>
        <v>816709</v>
      </c>
      <c r="I76" s="268"/>
      <c r="N76" s="257"/>
      <c r="O76" s="257"/>
      <c r="P76" s="257"/>
    </row>
    <row r="77" spans="1:16" x14ac:dyDescent="0.55000000000000004">
      <c r="B77" s="159" t="s">
        <v>54</v>
      </c>
      <c r="C77" s="282">
        <v>134142</v>
      </c>
      <c r="D77" s="282">
        <v>145696</v>
      </c>
      <c r="E77" s="241">
        <f t="shared" si="2"/>
        <v>279838</v>
      </c>
      <c r="G77" s="268"/>
      <c r="H77" s="268"/>
      <c r="I77" s="268"/>
      <c r="N77" s="257"/>
      <c r="O77" s="257"/>
      <c r="P77" s="257"/>
    </row>
    <row r="78" spans="1:16" x14ac:dyDescent="0.55000000000000004">
      <c r="B78" s="159" t="s">
        <v>52</v>
      </c>
      <c r="C78" s="282">
        <v>379175</v>
      </c>
      <c r="D78" s="282">
        <v>376587</v>
      </c>
      <c r="E78" s="241">
        <f t="shared" si="2"/>
        <v>755762</v>
      </c>
      <c r="G78" s="268"/>
      <c r="H78" s="268"/>
      <c r="I78" s="268"/>
      <c r="N78" s="257"/>
      <c r="O78" s="257"/>
      <c r="P78" s="257"/>
    </row>
    <row r="79" spans="1:16" x14ac:dyDescent="0.55000000000000004">
      <c r="B79" s="159" t="s">
        <v>53</v>
      </c>
      <c r="C79" s="282">
        <v>99308</v>
      </c>
      <c r="D79" s="282">
        <v>109309</v>
      </c>
      <c r="E79" s="241">
        <f t="shared" si="2"/>
        <v>208617</v>
      </c>
      <c r="G79" s="268"/>
      <c r="H79" s="268"/>
      <c r="I79" s="268"/>
      <c r="N79" s="257"/>
      <c r="O79" s="257"/>
      <c r="P79" s="257"/>
    </row>
    <row r="80" spans="1:16" x14ac:dyDescent="0.55000000000000004">
      <c r="B80" s="159" t="s">
        <v>41</v>
      </c>
      <c r="C80" s="282">
        <v>157352</v>
      </c>
      <c r="D80" s="282">
        <v>169732</v>
      </c>
      <c r="E80" s="241">
        <f t="shared" si="2"/>
        <v>327084</v>
      </c>
      <c r="G80" s="268"/>
      <c r="H80" s="269"/>
      <c r="I80" s="268"/>
      <c r="N80" s="257"/>
      <c r="O80" s="257"/>
      <c r="P80" s="257"/>
    </row>
    <row r="81" spans="2:16" x14ac:dyDescent="0.55000000000000004">
      <c r="B81" s="159" t="s">
        <v>51</v>
      </c>
      <c r="C81" s="282">
        <v>314812</v>
      </c>
      <c r="D81" s="282">
        <v>324251</v>
      </c>
      <c r="E81" s="241">
        <f t="shared" si="2"/>
        <v>639063</v>
      </c>
      <c r="G81" s="268"/>
      <c r="H81" s="268"/>
      <c r="I81" s="268"/>
      <c r="N81" s="257"/>
      <c r="O81" s="257"/>
      <c r="P81" s="257"/>
    </row>
    <row r="82" spans="2:16" x14ac:dyDescent="0.55000000000000004">
      <c r="B82" s="159" t="s">
        <v>55</v>
      </c>
      <c r="C82" s="282">
        <v>128131</v>
      </c>
      <c r="D82" s="282">
        <v>131003</v>
      </c>
      <c r="E82" s="241">
        <f t="shared" si="2"/>
        <v>259134</v>
      </c>
      <c r="G82" s="268"/>
      <c r="H82" s="268"/>
      <c r="I82" s="268"/>
      <c r="N82" s="257"/>
      <c r="O82" s="257"/>
      <c r="P82" s="257"/>
    </row>
    <row r="83" spans="2:16" x14ac:dyDescent="0.55000000000000004">
      <c r="B83" s="159" t="s">
        <v>59</v>
      </c>
      <c r="C83" s="282">
        <v>408148</v>
      </c>
      <c r="D83" s="282">
        <v>436864</v>
      </c>
      <c r="E83" s="241">
        <f t="shared" si="2"/>
        <v>845012</v>
      </c>
      <c r="G83" s="268"/>
      <c r="H83" s="268"/>
      <c r="I83" s="268"/>
      <c r="N83" s="257"/>
      <c r="O83" s="257"/>
      <c r="P83" s="257"/>
    </row>
    <row r="84" spans="2:16" x14ac:dyDescent="0.55000000000000004">
      <c r="B84" s="159" t="s">
        <v>71</v>
      </c>
      <c r="C84" s="282">
        <v>745040</v>
      </c>
      <c r="D84" s="282">
        <v>781667</v>
      </c>
      <c r="E84" s="241">
        <f t="shared" si="2"/>
        <v>1526707</v>
      </c>
      <c r="G84" s="268"/>
      <c r="H84" s="268"/>
      <c r="I84" s="268"/>
      <c r="N84" s="257"/>
      <c r="O84" s="257"/>
      <c r="P84" s="257"/>
    </row>
    <row r="85" spans="2:16" x14ac:dyDescent="0.55000000000000004">
      <c r="B85" s="159" t="s">
        <v>73</v>
      </c>
      <c r="C85" s="282">
        <v>354243</v>
      </c>
      <c r="D85" s="282">
        <v>367686</v>
      </c>
      <c r="E85" s="241">
        <f t="shared" si="2"/>
        <v>721929</v>
      </c>
      <c r="G85" s="268"/>
      <c r="H85" s="269"/>
      <c r="I85" s="268"/>
      <c r="N85" s="257"/>
      <c r="O85" s="257"/>
      <c r="P85" s="257"/>
    </row>
    <row r="86" spans="2:16" x14ac:dyDescent="0.55000000000000004">
      <c r="B86" s="159" t="s">
        <v>70</v>
      </c>
      <c r="C86" s="282">
        <v>261355</v>
      </c>
      <c r="D86" s="282">
        <v>272451</v>
      </c>
      <c r="E86" s="241">
        <f t="shared" si="2"/>
        <v>533806</v>
      </c>
      <c r="G86" s="268"/>
      <c r="H86" s="268"/>
      <c r="I86" s="268"/>
      <c r="N86" s="257"/>
      <c r="O86" s="257"/>
      <c r="P86" s="257"/>
    </row>
    <row r="87" spans="2:16" x14ac:dyDescent="0.55000000000000004">
      <c r="B87" s="159" t="s">
        <v>72</v>
      </c>
      <c r="C87" s="282">
        <v>109257</v>
      </c>
      <c r="D87" s="282">
        <v>111087</v>
      </c>
      <c r="E87" s="241">
        <f t="shared" si="2"/>
        <v>220344</v>
      </c>
      <c r="G87" s="268"/>
      <c r="H87" s="268"/>
      <c r="I87" s="268"/>
      <c r="N87" s="257"/>
      <c r="O87" s="257"/>
      <c r="P87" s="257"/>
    </row>
    <row r="88" spans="2:16" x14ac:dyDescent="0.55000000000000004">
      <c r="B88" s="159" t="s">
        <v>66</v>
      </c>
      <c r="C88" s="282">
        <v>350039</v>
      </c>
      <c r="D88" s="282">
        <v>363715</v>
      </c>
      <c r="E88" s="241">
        <f t="shared" si="2"/>
        <v>713754</v>
      </c>
      <c r="G88" s="268"/>
      <c r="H88" s="268"/>
      <c r="I88" s="268"/>
      <c r="N88" s="257"/>
      <c r="O88" s="257"/>
      <c r="P88" s="257"/>
    </row>
    <row r="89" spans="2:16" x14ac:dyDescent="0.55000000000000004">
      <c r="B89" s="159" t="s">
        <v>67</v>
      </c>
      <c r="C89" s="282">
        <v>243907</v>
      </c>
      <c r="D89" s="282">
        <v>248361</v>
      </c>
      <c r="E89" s="241">
        <f t="shared" si="2"/>
        <v>492268</v>
      </c>
      <c r="G89" s="268"/>
      <c r="H89" s="268"/>
      <c r="I89" s="268"/>
      <c r="N89" s="257"/>
      <c r="O89" s="257"/>
      <c r="P89" s="257"/>
    </row>
    <row r="90" spans="2:16" x14ac:dyDescent="0.55000000000000004">
      <c r="B90" s="159" t="s">
        <v>68</v>
      </c>
      <c r="C90" s="282">
        <v>281377</v>
      </c>
      <c r="D90" s="282">
        <v>280150</v>
      </c>
      <c r="E90" s="241">
        <f t="shared" si="2"/>
        <v>561527</v>
      </c>
      <c r="G90" s="268"/>
      <c r="H90" s="268"/>
      <c r="I90" s="268"/>
      <c r="N90" s="257"/>
      <c r="O90" s="257"/>
      <c r="P90" s="257"/>
    </row>
    <row r="91" spans="2:16" x14ac:dyDescent="0.55000000000000004">
      <c r="B91" s="159" t="s">
        <v>58</v>
      </c>
      <c r="C91" s="282">
        <v>412171</v>
      </c>
      <c r="D91" s="282">
        <v>435428</v>
      </c>
      <c r="E91" s="241">
        <f t="shared" si="2"/>
        <v>847599</v>
      </c>
      <c r="G91" s="268"/>
      <c r="H91" s="268"/>
      <c r="I91" s="268"/>
      <c r="N91" s="257"/>
      <c r="O91" s="257"/>
      <c r="P91" s="257"/>
    </row>
    <row r="92" spans="2:16" x14ac:dyDescent="0.55000000000000004">
      <c r="B92" s="159" t="s">
        <v>56</v>
      </c>
      <c r="C92" s="282">
        <v>410158</v>
      </c>
      <c r="D92" s="282">
        <v>409546</v>
      </c>
      <c r="E92" s="241">
        <f t="shared" si="2"/>
        <v>819704</v>
      </c>
      <c r="G92" s="268"/>
      <c r="H92" s="268"/>
      <c r="I92" s="268"/>
      <c r="N92" s="257"/>
      <c r="O92" s="257"/>
      <c r="P92" s="257"/>
    </row>
    <row r="93" spans="2:16" x14ac:dyDescent="0.55000000000000004">
      <c r="B93" s="159" t="s">
        <v>57</v>
      </c>
      <c r="C93" s="282">
        <v>435345</v>
      </c>
      <c r="D93" s="282">
        <v>473331</v>
      </c>
      <c r="E93" s="241">
        <f t="shared" si="2"/>
        <v>908676</v>
      </c>
      <c r="G93" s="268"/>
      <c r="H93" s="269"/>
      <c r="I93" s="268"/>
      <c r="N93" s="257"/>
      <c r="O93" s="257"/>
      <c r="P93" s="257"/>
    </row>
    <row r="94" spans="2:16" x14ac:dyDescent="0.55000000000000004">
      <c r="B94" s="159" t="s">
        <v>63</v>
      </c>
      <c r="C94" s="282">
        <v>262612</v>
      </c>
      <c r="D94" s="282">
        <v>284044</v>
      </c>
      <c r="E94" s="241">
        <f t="shared" si="2"/>
        <v>546656</v>
      </c>
      <c r="G94" s="268"/>
      <c r="H94" s="268"/>
      <c r="I94" s="268"/>
      <c r="N94" s="257"/>
      <c r="O94" s="257"/>
      <c r="P94" s="257"/>
    </row>
    <row r="95" spans="2:16" x14ac:dyDescent="0.55000000000000004">
      <c r="B95" s="159" t="s">
        <v>62</v>
      </c>
      <c r="C95" s="282">
        <v>91806</v>
      </c>
      <c r="D95" s="282">
        <v>99939</v>
      </c>
      <c r="E95" s="241">
        <f t="shared" si="2"/>
        <v>191745</v>
      </c>
      <c r="G95" s="268"/>
      <c r="H95" s="268"/>
      <c r="I95" s="268"/>
      <c r="N95" s="257"/>
      <c r="O95" s="257"/>
      <c r="P95" s="257"/>
    </row>
    <row r="96" spans="2:16" x14ac:dyDescent="0.55000000000000004">
      <c r="B96" s="159" t="s">
        <v>61</v>
      </c>
      <c r="C96" s="282">
        <v>232446</v>
      </c>
      <c r="D96" s="282">
        <v>248157</v>
      </c>
      <c r="E96" s="241">
        <f t="shared" si="2"/>
        <v>480603</v>
      </c>
      <c r="G96" s="268"/>
      <c r="H96" s="268"/>
      <c r="I96" s="268"/>
      <c r="N96" s="257"/>
      <c r="O96" s="257"/>
      <c r="P96" s="257"/>
    </row>
    <row r="97" spans="1:16" x14ac:dyDescent="0.55000000000000004">
      <c r="B97" s="162" t="s">
        <v>60</v>
      </c>
      <c r="C97" s="283">
        <v>266541</v>
      </c>
      <c r="D97" s="283">
        <v>272881</v>
      </c>
      <c r="E97" s="241">
        <f t="shared" si="2"/>
        <v>539422</v>
      </c>
      <c r="G97" s="268"/>
      <c r="H97" s="268"/>
      <c r="I97" s="268"/>
      <c r="N97" s="257"/>
      <c r="O97" s="257"/>
      <c r="P97" s="257"/>
    </row>
    <row r="98" spans="1:16" x14ac:dyDescent="0.55000000000000004">
      <c r="B98" s="202" t="s">
        <v>26</v>
      </c>
      <c r="C98" s="274">
        <f>SUM(C72:C97)</f>
        <v>10837717</v>
      </c>
      <c r="D98" s="274">
        <f>SUM(D72:D97)</f>
        <v>11670011</v>
      </c>
      <c r="E98" s="204">
        <f>SUM(C98:D98)</f>
        <v>22507728</v>
      </c>
      <c r="G98" s="268"/>
      <c r="H98" s="268"/>
      <c r="I98" s="268"/>
    </row>
    <row r="99" spans="1:16" x14ac:dyDescent="0.55000000000000004">
      <c r="B99" s="167"/>
      <c r="C99" s="278"/>
      <c r="D99" s="278"/>
      <c r="E99" s="168"/>
    </row>
    <row r="100" spans="1:16" customFormat="1" ht="29.25" customHeight="1" x14ac:dyDescent="0.55000000000000004">
      <c r="A100" s="218" t="s">
        <v>223</v>
      </c>
      <c r="B100" s="128"/>
      <c r="C100" s="263"/>
      <c r="D100" s="263"/>
      <c r="E100" s="22"/>
      <c r="F100" s="22"/>
      <c r="G100" s="262"/>
      <c r="H100" s="263"/>
      <c r="I100" s="264"/>
      <c r="J100" s="264"/>
      <c r="K100" s="270"/>
      <c r="L100" s="267"/>
      <c r="M100" s="267"/>
      <c r="N100" s="267"/>
      <c r="O100" s="267"/>
      <c r="P100" s="267"/>
    </row>
    <row r="101" spans="1:16" customFormat="1" x14ac:dyDescent="0.55000000000000004">
      <c r="A101" s="218" t="s">
        <v>213</v>
      </c>
      <c r="B101" s="135"/>
      <c r="C101" s="275"/>
      <c r="D101" s="275"/>
      <c r="E101" s="133"/>
      <c r="F101" s="133"/>
      <c r="G101" s="260"/>
      <c r="H101" s="260"/>
      <c r="I101" s="260"/>
      <c r="J101" s="260"/>
      <c r="K101" s="267"/>
      <c r="L101" s="267"/>
      <c r="M101" s="267"/>
      <c r="N101" s="267"/>
      <c r="O101" s="267"/>
      <c r="P101" s="267"/>
    </row>
    <row r="102" spans="1:16" customFormat="1" x14ac:dyDescent="0.55000000000000004">
      <c r="A102" s="218"/>
      <c r="B102" s="135"/>
      <c r="C102" s="275"/>
      <c r="D102" s="275"/>
      <c r="E102" s="133"/>
      <c r="F102" s="133"/>
      <c r="G102" s="260"/>
      <c r="H102" s="260"/>
      <c r="I102" s="260"/>
      <c r="J102" s="260"/>
      <c r="K102" s="267"/>
      <c r="L102" s="267"/>
      <c r="M102" s="267"/>
      <c r="N102" s="267"/>
      <c r="O102" s="267"/>
      <c r="P102" s="267"/>
    </row>
    <row r="103" spans="1:16" x14ac:dyDescent="0.55000000000000004">
      <c r="A103" s="49" t="s">
        <v>227</v>
      </c>
      <c r="C103" s="258"/>
      <c r="D103" s="258"/>
    </row>
    <row r="104" spans="1:16" x14ac:dyDescent="0.55000000000000004">
      <c r="C104" s="276"/>
      <c r="D104" s="258"/>
    </row>
    <row r="105" spans="1:16" x14ac:dyDescent="0.55000000000000004">
      <c r="B105" s="202" t="s">
        <v>198</v>
      </c>
      <c r="C105" s="277" t="s">
        <v>24</v>
      </c>
      <c r="D105" s="277" t="s">
        <v>25</v>
      </c>
      <c r="E105" s="202" t="s">
        <v>26</v>
      </c>
    </row>
    <row r="106" spans="1:16" x14ac:dyDescent="0.55000000000000004">
      <c r="B106" s="157" t="s">
        <v>100</v>
      </c>
      <c r="C106" s="309">
        <v>770011</v>
      </c>
      <c r="D106" s="309">
        <v>788148</v>
      </c>
      <c r="E106" s="158">
        <f>C106+D106</f>
        <v>1558159</v>
      </c>
      <c r="G106" s="268"/>
      <c r="H106" s="268"/>
      <c r="I106" s="268"/>
      <c r="N106" s="257"/>
      <c r="O106" s="257"/>
      <c r="P106" s="257"/>
    </row>
    <row r="107" spans="1:16" x14ac:dyDescent="0.55000000000000004">
      <c r="B107" s="159" t="s">
        <v>102</v>
      </c>
      <c r="C107" s="252">
        <v>235036</v>
      </c>
      <c r="D107" s="252">
        <v>238151</v>
      </c>
      <c r="E107" s="160">
        <f>C107+D107</f>
        <v>473187</v>
      </c>
      <c r="G107" s="268"/>
      <c r="H107" s="268"/>
      <c r="I107" s="268"/>
      <c r="N107" s="257"/>
      <c r="O107" s="257"/>
      <c r="P107" s="257"/>
    </row>
    <row r="108" spans="1:16" x14ac:dyDescent="0.55000000000000004">
      <c r="B108" s="159" t="s">
        <v>103</v>
      </c>
      <c r="C108" s="252">
        <v>131897</v>
      </c>
      <c r="D108" s="252">
        <v>132536</v>
      </c>
      <c r="E108" s="160">
        <f t="shared" ref="E108:E119" si="3">C108+D108</f>
        <v>264433</v>
      </c>
      <c r="G108" s="268"/>
      <c r="H108" s="269"/>
      <c r="I108" s="268"/>
      <c r="N108" s="257"/>
      <c r="O108" s="257"/>
      <c r="P108" s="257"/>
    </row>
    <row r="109" spans="1:16" x14ac:dyDescent="0.55000000000000004">
      <c r="B109" s="159" t="s">
        <v>104</v>
      </c>
      <c r="C109" s="252">
        <v>189338</v>
      </c>
      <c r="D109" s="252">
        <v>212773</v>
      </c>
      <c r="E109" s="160">
        <f t="shared" si="3"/>
        <v>402111</v>
      </c>
      <c r="G109" s="268"/>
      <c r="H109" s="268"/>
      <c r="I109" s="268"/>
      <c r="N109" s="257"/>
      <c r="O109" s="257"/>
      <c r="P109" s="257"/>
    </row>
    <row r="110" spans="1:16" x14ac:dyDescent="0.55000000000000004">
      <c r="B110" s="159" t="s">
        <v>101</v>
      </c>
      <c r="C110" s="252">
        <v>521622</v>
      </c>
      <c r="D110" s="252">
        <v>536816</v>
      </c>
      <c r="E110" s="160">
        <f t="shared" si="3"/>
        <v>1058438</v>
      </c>
      <c r="G110" s="268"/>
      <c r="H110" s="268"/>
      <c r="I110" s="268"/>
      <c r="N110" s="257"/>
      <c r="O110" s="257"/>
      <c r="P110" s="257"/>
    </row>
    <row r="111" spans="1:16" x14ac:dyDescent="0.55000000000000004">
      <c r="B111" s="159" t="s">
        <v>105</v>
      </c>
      <c r="C111" s="252">
        <v>89697</v>
      </c>
      <c r="D111" s="252">
        <v>88109</v>
      </c>
      <c r="E111" s="160">
        <f t="shared" si="3"/>
        <v>177806</v>
      </c>
      <c r="G111" s="268"/>
      <c r="H111" s="268"/>
      <c r="I111" s="268"/>
      <c r="N111" s="257"/>
      <c r="O111" s="257"/>
      <c r="P111" s="257"/>
    </row>
    <row r="112" spans="1:16" x14ac:dyDescent="0.55000000000000004">
      <c r="B112" s="159" t="s">
        <v>99</v>
      </c>
      <c r="C112" s="252">
        <v>250628</v>
      </c>
      <c r="D112" s="252">
        <v>256180</v>
      </c>
      <c r="E112" s="160">
        <f t="shared" si="3"/>
        <v>506808</v>
      </c>
      <c r="G112" s="268"/>
      <c r="H112" s="268"/>
      <c r="I112" s="268"/>
      <c r="N112" s="257"/>
      <c r="O112" s="257"/>
      <c r="P112" s="257"/>
    </row>
    <row r="113" spans="1:16" x14ac:dyDescent="0.55000000000000004">
      <c r="B113" s="159" t="s">
        <v>112</v>
      </c>
      <c r="C113" s="252">
        <v>694143</v>
      </c>
      <c r="D113" s="252">
        <v>729993</v>
      </c>
      <c r="E113" s="160">
        <f t="shared" si="3"/>
        <v>1424136</v>
      </c>
      <c r="G113" s="268"/>
      <c r="H113" s="268"/>
      <c r="I113" s="268"/>
      <c r="N113" s="257"/>
      <c r="O113" s="257"/>
      <c r="P113" s="257"/>
    </row>
    <row r="114" spans="1:16" x14ac:dyDescent="0.55000000000000004">
      <c r="B114" s="159" t="s">
        <v>113</v>
      </c>
      <c r="C114" s="252">
        <v>160062</v>
      </c>
      <c r="D114" s="252">
        <v>162006</v>
      </c>
      <c r="E114" s="160">
        <f t="shared" si="3"/>
        <v>322068</v>
      </c>
      <c r="G114" s="268"/>
      <c r="H114" s="268"/>
      <c r="I114" s="268"/>
      <c r="N114" s="257"/>
      <c r="O114" s="257"/>
      <c r="P114" s="257"/>
    </row>
    <row r="115" spans="1:16" x14ac:dyDescent="0.55000000000000004">
      <c r="B115" s="159" t="s">
        <v>108</v>
      </c>
      <c r="C115" s="252">
        <v>314031</v>
      </c>
      <c r="D115" s="252">
        <v>327694</v>
      </c>
      <c r="E115" s="160">
        <f t="shared" si="3"/>
        <v>641725</v>
      </c>
      <c r="G115" s="268"/>
      <c r="H115" s="268"/>
      <c r="I115" s="268"/>
      <c r="N115" s="257"/>
      <c r="O115" s="257"/>
      <c r="P115" s="257"/>
    </row>
    <row r="116" spans="1:16" x14ac:dyDescent="0.55000000000000004">
      <c r="B116" s="159" t="s">
        <v>107</v>
      </c>
      <c r="C116" s="252">
        <v>255630</v>
      </c>
      <c r="D116" s="252">
        <v>268984</v>
      </c>
      <c r="E116" s="160">
        <f t="shared" si="3"/>
        <v>524614</v>
      </c>
      <c r="G116" s="268"/>
      <c r="H116" s="268"/>
      <c r="I116" s="268"/>
      <c r="N116" s="257"/>
      <c r="O116" s="257"/>
      <c r="P116" s="257"/>
    </row>
    <row r="117" spans="1:16" x14ac:dyDescent="0.55000000000000004">
      <c r="B117" s="159" t="s">
        <v>110</v>
      </c>
      <c r="C117" s="252">
        <v>356199</v>
      </c>
      <c r="D117" s="252">
        <v>363736</v>
      </c>
      <c r="E117" s="160">
        <f t="shared" si="3"/>
        <v>719935</v>
      </c>
      <c r="G117" s="268"/>
      <c r="H117" s="268"/>
      <c r="I117" s="268"/>
      <c r="N117" s="257"/>
      <c r="O117" s="257"/>
      <c r="P117" s="257"/>
    </row>
    <row r="118" spans="1:16" x14ac:dyDescent="0.55000000000000004">
      <c r="B118" s="159" t="s">
        <v>111</v>
      </c>
      <c r="C118" s="252">
        <v>265122</v>
      </c>
      <c r="D118" s="252">
        <v>267690</v>
      </c>
      <c r="E118" s="160">
        <f>C118+D118</f>
        <v>532812</v>
      </c>
      <c r="G118" s="268"/>
      <c r="H118" s="268"/>
      <c r="I118" s="268"/>
      <c r="N118" s="257"/>
      <c r="O118" s="257"/>
      <c r="P118" s="257"/>
    </row>
    <row r="119" spans="1:16" x14ac:dyDescent="0.55000000000000004">
      <c r="B119" s="162" t="s">
        <v>109</v>
      </c>
      <c r="C119" s="280">
        <v>397871</v>
      </c>
      <c r="D119" s="280">
        <v>406084</v>
      </c>
      <c r="E119" s="160">
        <f t="shared" si="3"/>
        <v>803955</v>
      </c>
      <c r="G119" s="268"/>
      <c r="H119" s="268"/>
      <c r="I119" s="268"/>
      <c r="N119" s="257"/>
      <c r="O119" s="257"/>
      <c r="P119" s="257"/>
    </row>
    <row r="120" spans="1:16" x14ac:dyDescent="0.55000000000000004">
      <c r="B120" s="202" t="s">
        <v>26</v>
      </c>
      <c r="C120" s="274">
        <f>SUM(C106:C119)</f>
        <v>4631287</v>
      </c>
      <c r="D120" s="274">
        <f>SUM(D106:D119)</f>
        <v>4778900</v>
      </c>
      <c r="E120" s="204">
        <f>SUM(E106:E119)</f>
        <v>9410187</v>
      </c>
      <c r="G120" s="268"/>
      <c r="H120" s="268"/>
      <c r="I120" s="268"/>
    </row>
    <row r="121" spans="1:16" x14ac:dyDescent="0.55000000000000004">
      <c r="C121" s="261"/>
      <c r="D121" s="258"/>
      <c r="E121" s="161"/>
    </row>
    <row r="122" spans="1:16" x14ac:dyDescent="0.55000000000000004">
      <c r="A122" s="218" t="s">
        <v>223</v>
      </c>
      <c r="C122" s="258"/>
      <c r="D122" s="258"/>
      <c r="I122" s="257"/>
      <c r="J122" s="257"/>
      <c r="K122" s="257"/>
    </row>
    <row r="123" spans="1:16" x14ac:dyDescent="0.55000000000000004">
      <c r="A123" s="218" t="s">
        <v>213</v>
      </c>
      <c r="C123" s="258"/>
      <c r="D123" s="258"/>
      <c r="I123" s="269"/>
    </row>
    <row r="124" spans="1:16" x14ac:dyDescent="0.55000000000000004">
      <c r="C124" s="258"/>
      <c r="D124" s="258"/>
      <c r="L124" s="269"/>
    </row>
    <row r="125" spans="1:16" x14ac:dyDescent="0.55000000000000004">
      <c r="C125" s="258"/>
      <c r="D125" s="258"/>
    </row>
    <row r="126" spans="1:16" x14ac:dyDescent="0.55000000000000004">
      <c r="C126" s="258"/>
      <c r="D126" s="258"/>
    </row>
    <row r="127" spans="1:16" x14ac:dyDescent="0.55000000000000004">
      <c r="C127" s="258"/>
      <c r="D127" s="258"/>
    </row>
    <row r="128" spans="1:16" x14ac:dyDescent="0.55000000000000004">
      <c r="C128" s="258"/>
      <c r="D128" s="258"/>
    </row>
    <row r="129" spans="3:4" x14ac:dyDescent="0.55000000000000004">
      <c r="C129" s="258"/>
      <c r="D129" s="258"/>
    </row>
    <row r="130" spans="3:4" x14ac:dyDescent="0.55000000000000004">
      <c r="C130" s="258"/>
      <c r="D130" s="258"/>
    </row>
    <row r="131" spans="3:4" x14ac:dyDescent="0.55000000000000004">
      <c r="C131" s="258"/>
      <c r="D131" s="258"/>
    </row>
    <row r="132" spans="3:4" x14ac:dyDescent="0.55000000000000004">
      <c r="C132" s="258"/>
      <c r="D132" s="258"/>
    </row>
    <row r="133" spans="3:4" x14ac:dyDescent="0.55000000000000004">
      <c r="C133" s="258"/>
      <c r="D133" s="258"/>
    </row>
    <row r="134" spans="3:4" x14ac:dyDescent="0.55000000000000004">
      <c r="C134" s="258"/>
      <c r="D134" s="258"/>
    </row>
    <row r="135" spans="3:4" x14ac:dyDescent="0.55000000000000004">
      <c r="C135" s="258"/>
      <c r="D135" s="258"/>
    </row>
    <row r="136" spans="3:4" x14ac:dyDescent="0.55000000000000004">
      <c r="C136" s="258"/>
      <c r="D136" s="258"/>
    </row>
    <row r="137" spans="3:4" x14ac:dyDescent="0.55000000000000004">
      <c r="C137" s="258"/>
      <c r="D137" s="258"/>
    </row>
    <row r="138" spans="3:4" x14ac:dyDescent="0.55000000000000004">
      <c r="C138" s="258"/>
      <c r="D138" s="258"/>
    </row>
    <row r="139" spans="3:4" x14ac:dyDescent="0.55000000000000004">
      <c r="C139" s="258"/>
      <c r="D139" s="258"/>
    </row>
    <row r="140" spans="3:4" x14ac:dyDescent="0.55000000000000004">
      <c r="C140" s="258"/>
      <c r="D140" s="258"/>
    </row>
    <row r="141" spans="3:4" x14ac:dyDescent="0.55000000000000004">
      <c r="C141" s="258"/>
      <c r="D141" s="258"/>
    </row>
    <row r="142" spans="3:4" x14ac:dyDescent="0.55000000000000004">
      <c r="C142" s="258"/>
      <c r="D142" s="258"/>
    </row>
    <row r="143" spans="3:4" x14ac:dyDescent="0.55000000000000004">
      <c r="C143" s="258"/>
      <c r="D143" s="258"/>
    </row>
    <row r="144" spans="3:4" x14ac:dyDescent="0.55000000000000004">
      <c r="C144" s="258"/>
      <c r="D144" s="258"/>
    </row>
    <row r="145" spans="3:4" x14ac:dyDescent="0.55000000000000004">
      <c r="C145" s="258"/>
      <c r="D145" s="258"/>
    </row>
    <row r="146" spans="3:4" x14ac:dyDescent="0.55000000000000004">
      <c r="C146" s="258"/>
      <c r="D146" s="258"/>
    </row>
    <row r="147" spans="3:4" x14ac:dyDescent="0.55000000000000004">
      <c r="C147" s="258"/>
      <c r="D147" s="258"/>
    </row>
    <row r="148" spans="3:4" x14ac:dyDescent="0.55000000000000004">
      <c r="C148" s="258"/>
      <c r="D148" s="258"/>
    </row>
    <row r="149" spans="3:4" x14ac:dyDescent="0.55000000000000004">
      <c r="C149" s="258"/>
      <c r="D149" s="258"/>
    </row>
    <row r="150" spans="3:4" x14ac:dyDescent="0.55000000000000004">
      <c r="C150" s="258"/>
      <c r="D150" s="258"/>
    </row>
    <row r="151" spans="3:4" x14ac:dyDescent="0.55000000000000004">
      <c r="C151" s="258"/>
      <c r="D151" s="258"/>
    </row>
    <row r="152" spans="3:4" x14ac:dyDescent="0.55000000000000004">
      <c r="C152" s="258"/>
      <c r="D152" s="258"/>
    </row>
    <row r="153" spans="3:4" x14ac:dyDescent="0.55000000000000004">
      <c r="C153" s="258"/>
      <c r="D153" s="258"/>
    </row>
    <row r="154" spans="3:4" x14ac:dyDescent="0.55000000000000004">
      <c r="C154" s="258"/>
      <c r="D154" s="258"/>
    </row>
    <row r="155" spans="3:4" x14ac:dyDescent="0.55000000000000004">
      <c r="C155" s="258"/>
      <c r="D155" s="258"/>
    </row>
    <row r="156" spans="3:4" x14ac:dyDescent="0.55000000000000004">
      <c r="C156" s="258"/>
      <c r="D156" s="258"/>
    </row>
    <row r="157" spans="3:4" x14ac:dyDescent="0.55000000000000004">
      <c r="C157" s="258"/>
      <c r="D157" s="258"/>
    </row>
    <row r="158" spans="3:4" x14ac:dyDescent="0.55000000000000004">
      <c r="C158" s="258"/>
      <c r="D158" s="258"/>
    </row>
    <row r="159" spans="3:4" x14ac:dyDescent="0.55000000000000004">
      <c r="C159" s="258"/>
      <c r="D159" s="258"/>
    </row>
    <row r="160" spans="3:4" x14ac:dyDescent="0.55000000000000004">
      <c r="C160" s="258"/>
      <c r="D160" s="258"/>
    </row>
    <row r="161" spans="3:4" x14ac:dyDescent="0.55000000000000004">
      <c r="C161" s="258"/>
      <c r="D161" s="258"/>
    </row>
    <row r="162" spans="3:4" x14ac:dyDescent="0.55000000000000004">
      <c r="C162" s="258"/>
      <c r="D162" s="258"/>
    </row>
    <row r="163" spans="3:4" x14ac:dyDescent="0.55000000000000004">
      <c r="C163" s="258"/>
      <c r="D163" s="258"/>
    </row>
    <row r="164" spans="3:4" x14ac:dyDescent="0.55000000000000004">
      <c r="C164" s="258"/>
      <c r="D164" s="258"/>
    </row>
    <row r="165" spans="3:4" x14ac:dyDescent="0.55000000000000004">
      <c r="C165" s="258"/>
      <c r="D165" s="258"/>
    </row>
    <row r="166" spans="3:4" x14ac:dyDescent="0.55000000000000004">
      <c r="C166" s="258"/>
      <c r="D166" s="258"/>
    </row>
    <row r="167" spans="3:4" x14ac:dyDescent="0.55000000000000004">
      <c r="C167" s="258"/>
      <c r="D167" s="258"/>
    </row>
    <row r="168" spans="3:4" x14ac:dyDescent="0.55000000000000004">
      <c r="C168" s="258"/>
      <c r="D168" s="258"/>
    </row>
    <row r="169" spans="3:4" x14ac:dyDescent="0.55000000000000004">
      <c r="C169" s="258"/>
      <c r="D169" s="258"/>
    </row>
    <row r="170" spans="3:4" x14ac:dyDescent="0.55000000000000004">
      <c r="C170" s="258"/>
      <c r="D170" s="258"/>
    </row>
    <row r="171" spans="3:4" x14ac:dyDescent="0.55000000000000004">
      <c r="C171" s="258"/>
      <c r="D171" s="258"/>
    </row>
    <row r="172" spans="3:4" x14ac:dyDescent="0.55000000000000004">
      <c r="C172" s="258"/>
      <c r="D172" s="258"/>
    </row>
    <row r="173" spans="3:4" x14ac:dyDescent="0.55000000000000004">
      <c r="C173" s="258"/>
      <c r="D173" s="258"/>
    </row>
    <row r="174" spans="3:4" x14ac:dyDescent="0.55000000000000004">
      <c r="C174" s="258"/>
      <c r="D174" s="258"/>
    </row>
    <row r="175" spans="3:4" x14ac:dyDescent="0.55000000000000004">
      <c r="C175" s="258"/>
      <c r="D175" s="258"/>
    </row>
    <row r="176" spans="3:4" x14ac:dyDescent="0.55000000000000004">
      <c r="C176" s="258"/>
      <c r="D176" s="258"/>
    </row>
    <row r="177" spans="3:4" x14ac:dyDescent="0.55000000000000004">
      <c r="C177" s="258"/>
      <c r="D177" s="258"/>
    </row>
    <row r="178" spans="3:4" x14ac:dyDescent="0.55000000000000004">
      <c r="C178" s="258"/>
      <c r="D178" s="258"/>
    </row>
    <row r="179" spans="3:4" x14ac:dyDescent="0.55000000000000004">
      <c r="C179" s="258"/>
      <c r="D179" s="258"/>
    </row>
    <row r="180" spans="3:4" x14ac:dyDescent="0.55000000000000004">
      <c r="C180" s="258"/>
      <c r="D180" s="258"/>
    </row>
    <row r="181" spans="3:4" x14ac:dyDescent="0.55000000000000004">
      <c r="C181" s="258"/>
      <c r="D181" s="258"/>
    </row>
    <row r="182" spans="3:4" x14ac:dyDescent="0.55000000000000004">
      <c r="C182" s="258"/>
      <c r="D182" s="258"/>
    </row>
    <row r="183" spans="3:4" x14ac:dyDescent="0.55000000000000004">
      <c r="C183" s="258"/>
      <c r="D183" s="258"/>
    </row>
    <row r="184" spans="3:4" x14ac:dyDescent="0.55000000000000004">
      <c r="C184" s="258"/>
      <c r="D184" s="258"/>
    </row>
    <row r="185" spans="3:4" x14ac:dyDescent="0.55000000000000004">
      <c r="C185" s="258"/>
      <c r="D185" s="258"/>
    </row>
    <row r="186" spans="3:4" x14ac:dyDescent="0.55000000000000004">
      <c r="C186" s="258"/>
      <c r="D186" s="258"/>
    </row>
    <row r="187" spans="3:4" x14ac:dyDescent="0.55000000000000004">
      <c r="C187" s="258"/>
      <c r="D187" s="258"/>
    </row>
    <row r="188" spans="3:4" x14ac:dyDescent="0.55000000000000004">
      <c r="C188" s="258"/>
      <c r="D188" s="258"/>
    </row>
    <row r="189" spans="3:4" x14ac:dyDescent="0.55000000000000004">
      <c r="C189" s="258"/>
      <c r="D189" s="258"/>
    </row>
    <row r="190" spans="3:4" x14ac:dyDescent="0.55000000000000004">
      <c r="C190" s="258"/>
      <c r="D190" s="258"/>
    </row>
    <row r="191" spans="3:4" x14ac:dyDescent="0.55000000000000004">
      <c r="C191" s="258"/>
      <c r="D191" s="258"/>
    </row>
    <row r="192" spans="3:4" x14ac:dyDescent="0.55000000000000004">
      <c r="C192" s="258"/>
      <c r="D192" s="258"/>
    </row>
    <row r="193" spans="3:4" x14ac:dyDescent="0.55000000000000004">
      <c r="C193" s="258"/>
      <c r="D193" s="258"/>
    </row>
    <row r="194" spans="3:4" x14ac:dyDescent="0.55000000000000004">
      <c r="C194" s="258"/>
      <c r="D194" s="258"/>
    </row>
    <row r="195" spans="3:4" x14ac:dyDescent="0.55000000000000004">
      <c r="C195" s="258"/>
      <c r="D195" s="258"/>
    </row>
    <row r="196" spans="3:4" x14ac:dyDescent="0.55000000000000004">
      <c r="C196" s="258"/>
      <c r="D196" s="258"/>
    </row>
    <row r="197" spans="3:4" x14ac:dyDescent="0.55000000000000004">
      <c r="C197" s="258"/>
      <c r="D197" s="258"/>
    </row>
    <row r="198" spans="3:4" x14ac:dyDescent="0.55000000000000004">
      <c r="C198" s="258"/>
      <c r="D198" s="258"/>
    </row>
    <row r="199" spans="3:4" x14ac:dyDescent="0.55000000000000004">
      <c r="C199" s="258"/>
      <c r="D199" s="258"/>
    </row>
    <row r="200" spans="3:4" x14ac:dyDescent="0.55000000000000004">
      <c r="C200" s="258"/>
      <c r="D200" s="258"/>
    </row>
    <row r="201" spans="3:4" x14ac:dyDescent="0.55000000000000004">
      <c r="C201" s="258"/>
      <c r="D201" s="258"/>
    </row>
    <row r="202" spans="3:4" x14ac:dyDescent="0.55000000000000004">
      <c r="C202" s="258"/>
      <c r="D202" s="258"/>
    </row>
    <row r="203" spans="3:4" x14ac:dyDescent="0.55000000000000004">
      <c r="C203" s="258"/>
      <c r="D203" s="258"/>
    </row>
    <row r="204" spans="3:4" x14ac:dyDescent="0.55000000000000004">
      <c r="C204" s="258"/>
      <c r="D204" s="258"/>
    </row>
    <row r="205" spans="3:4" x14ac:dyDescent="0.55000000000000004">
      <c r="C205" s="258"/>
      <c r="D205" s="258"/>
    </row>
    <row r="206" spans="3:4" x14ac:dyDescent="0.55000000000000004">
      <c r="C206" s="258"/>
      <c r="D206" s="258"/>
    </row>
    <row r="207" spans="3:4" x14ac:dyDescent="0.55000000000000004">
      <c r="C207" s="258"/>
      <c r="D207" s="258"/>
    </row>
    <row r="208" spans="3:4" x14ac:dyDescent="0.55000000000000004">
      <c r="C208" s="258"/>
      <c r="D208" s="258"/>
    </row>
    <row r="209" spans="3:4" x14ac:dyDescent="0.55000000000000004">
      <c r="C209" s="258"/>
      <c r="D209" s="258"/>
    </row>
    <row r="210" spans="3:4" x14ac:dyDescent="0.55000000000000004">
      <c r="C210" s="258"/>
      <c r="D210" s="258"/>
    </row>
    <row r="211" spans="3:4" x14ac:dyDescent="0.55000000000000004">
      <c r="C211" s="258"/>
      <c r="D211" s="258"/>
    </row>
    <row r="212" spans="3:4" x14ac:dyDescent="0.55000000000000004">
      <c r="C212" s="258"/>
      <c r="D212" s="258"/>
    </row>
    <row r="213" spans="3:4" x14ac:dyDescent="0.55000000000000004">
      <c r="C213" s="258"/>
      <c r="D213" s="258"/>
    </row>
    <row r="214" spans="3:4" x14ac:dyDescent="0.55000000000000004">
      <c r="C214" s="258"/>
      <c r="D214" s="258"/>
    </row>
    <row r="215" spans="3:4" x14ac:dyDescent="0.55000000000000004">
      <c r="C215" s="258"/>
      <c r="D215" s="258"/>
    </row>
    <row r="216" spans="3:4" x14ac:dyDescent="0.55000000000000004">
      <c r="C216" s="258"/>
      <c r="D216" s="258"/>
    </row>
    <row r="217" spans="3:4" x14ac:dyDescent="0.55000000000000004">
      <c r="C217" s="258"/>
      <c r="D217" s="258"/>
    </row>
    <row r="218" spans="3:4" x14ac:dyDescent="0.55000000000000004">
      <c r="C218" s="258"/>
      <c r="D218" s="258"/>
    </row>
    <row r="219" spans="3:4" x14ac:dyDescent="0.55000000000000004">
      <c r="C219" s="258"/>
      <c r="D219" s="258"/>
    </row>
    <row r="220" spans="3:4" x14ac:dyDescent="0.55000000000000004">
      <c r="C220" s="258"/>
      <c r="D220" s="258"/>
    </row>
    <row r="221" spans="3:4" x14ac:dyDescent="0.55000000000000004">
      <c r="C221" s="258"/>
      <c r="D221" s="258"/>
    </row>
    <row r="222" spans="3:4" x14ac:dyDescent="0.55000000000000004">
      <c r="C222" s="258"/>
      <c r="D222" s="258"/>
    </row>
    <row r="223" spans="3:4" x14ac:dyDescent="0.55000000000000004">
      <c r="C223" s="258"/>
      <c r="D223" s="258"/>
    </row>
    <row r="224" spans="3:4" x14ac:dyDescent="0.55000000000000004">
      <c r="C224" s="258"/>
      <c r="D224" s="258"/>
    </row>
    <row r="225" spans="3:4" x14ac:dyDescent="0.55000000000000004">
      <c r="C225" s="258"/>
      <c r="D225" s="258"/>
    </row>
    <row r="226" spans="3:4" x14ac:dyDescent="0.55000000000000004">
      <c r="C226" s="258"/>
      <c r="D226" s="258"/>
    </row>
    <row r="227" spans="3:4" x14ac:dyDescent="0.55000000000000004">
      <c r="C227" s="258"/>
      <c r="D227" s="258"/>
    </row>
    <row r="228" spans="3:4" x14ac:dyDescent="0.55000000000000004">
      <c r="C228" s="258"/>
      <c r="D228" s="258"/>
    </row>
    <row r="229" spans="3:4" x14ac:dyDescent="0.55000000000000004">
      <c r="C229" s="258"/>
      <c r="D229" s="258"/>
    </row>
    <row r="230" spans="3:4" x14ac:dyDescent="0.55000000000000004">
      <c r="C230" s="258"/>
      <c r="D230" s="258"/>
    </row>
    <row r="231" spans="3:4" x14ac:dyDescent="0.55000000000000004">
      <c r="C231" s="258"/>
      <c r="D231" s="258"/>
    </row>
    <row r="232" spans="3:4" x14ac:dyDescent="0.55000000000000004">
      <c r="C232" s="258"/>
      <c r="D232" s="258"/>
    </row>
    <row r="233" spans="3:4" x14ac:dyDescent="0.55000000000000004">
      <c r="C233" s="258"/>
      <c r="D233" s="258"/>
    </row>
    <row r="234" spans="3:4" x14ac:dyDescent="0.55000000000000004">
      <c r="C234" s="258"/>
      <c r="D234" s="258"/>
    </row>
    <row r="235" spans="3:4" x14ac:dyDescent="0.55000000000000004">
      <c r="C235" s="258"/>
      <c r="D235" s="258"/>
    </row>
    <row r="236" spans="3:4" x14ac:dyDescent="0.55000000000000004">
      <c r="C236" s="258"/>
      <c r="D236" s="258"/>
    </row>
    <row r="237" spans="3:4" x14ac:dyDescent="0.55000000000000004">
      <c r="C237" s="258"/>
      <c r="D237" s="258"/>
    </row>
    <row r="238" spans="3:4" x14ac:dyDescent="0.55000000000000004">
      <c r="C238" s="258"/>
      <c r="D238" s="258"/>
    </row>
    <row r="239" spans="3:4" x14ac:dyDescent="0.55000000000000004">
      <c r="C239" s="258"/>
      <c r="D239" s="258"/>
    </row>
    <row r="240" spans="3:4" x14ac:dyDescent="0.55000000000000004">
      <c r="C240" s="258"/>
      <c r="D240" s="258"/>
    </row>
    <row r="241" spans="3:4" x14ac:dyDescent="0.55000000000000004">
      <c r="C241" s="258"/>
      <c r="D241" s="258"/>
    </row>
    <row r="242" spans="3:4" x14ac:dyDescent="0.55000000000000004">
      <c r="C242" s="258"/>
      <c r="D242" s="258"/>
    </row>
    <row r="243" spans="3:4" x14ac:dyDescent="0.55000000000000004">
      <c r="C243" s="258"/>
      <c r="D243" s="258"/>
    </row>
    <row r="244" spans="3:4" x14ac:dyDescent="0.55000000000000004">
      <c r="C244" s="258"/>
      <c r="D244" s="258"/>
    </row>
    <row r="245" spans="3:4" x14ac:dyDescent="0.55000000000000004">
      <c r="C245" s="258"/>
      <c r="D245" s="258"/>
    </row>
    <row r="246" spans="3:4" x14ac:dyDescent="0.55000000000000004">
      <c r="C246" s="258"/>
      <c r="D246" s="258"/>
    </row>
    <row r="247" spans="3:4" x14ac:dyDescent="0.55000000000000004">
      <c r="C247" s="258"/>
      <c r="D247" s="258"/>
    </row>
    <row r="248" spans="3:4" x14ac:dyDescent="0.55000000000000004">
      <c r="C248" s="258"/>
      <c r="D248" s="258"/>
    </row>
    <row r="249" spans="3:4" x14ac:dyDescent="0.55000000000000004">
      <c r="C249" s="258"/>
      <c r="D249" s="258"/>
    </row>
    <row r="250" spans="3:4" x14ac:dyDescent="0.55000000000000004">
      <c r="C250" s="258"/>
      <c r="D250" s="258"/>
    </row>
    <row r="251" spans="3:4" x14ac:dyDescent="0.55000000000000004">
      <c r="C251" s="258"/>
      <c r="D251" s="258"/>
    </row>
    <row r="252" spans="3:4" x14ac:dyDescent="0.55000000000000004">
      <c r="C252" s="258"/>
      <c r="D252" s="258"/>
    </row>
    <row r="253" spans="3:4" x14ac:dyDescent="0.55000000000000004">
      <c r="C253" s="258"/>
      <c r="D253" s="258"/>
    </row>
    <row r="254" spans="3:4" x14ac:dyDescent="0.55000000000000004">
      <c r="C254" s="258"/>
      <c r="D254" s="258"/>
    </row>
    <row r="255" spans="3:4" x14ac:dyDescent="0.55000000000000004">
      <c r="C255" s="258"/>
      <c r="D255" s="258"/>
    </row>
    <row r="256" spans="3:4" x14ac:dyDescent="0.55000000000000004">
      <c r="C256" s="258"/>
      <c r="D256" s="258"/>
    </row>
    <row r="257" spans="3:4" x14ac:dyDescent="0.55000000000000004">
      <c r="C257" s="258"/>
      <c r="D257" s="258"/>
    </row>
    <row r="258" spans="3:4" x14ac:dyDescent="0.55000000000000004">
      <c r="C258" s="258"/>
      <c r="D258" s="258"/>
    </row>
    <row r="259" spans="3:4" x14ac:dyDescent="0.55000000000000004">
      <c r="C259" s="258"/>
      <c r="D259" s="258"/>
    </row>
    <row r="260" spans="3:4" x14ac:dyDescent="0.55000000000000004">
      <c r="C260" s="258"/>
      <c r="D260" s="258"/>
    </row>
    <row r="261" spans="3:4" x14ac:dyDescent="0.55000000000000004">
      <c r="C261" s="258"/>
      <c r="D261" s="258"/>
    </row>
    <row r="262" spans="3:4" x14ac:dyDescent="0.55000000000000004">
      <c r="C262" s="258"/>
      <c r="D262" s="258"/>
    </row>
    <row r="263" spans="3:4" x14ac:dyDescent="0.55000000000000004">
      <c r="C263" s="258"/>
      <c r="D263" s="258"/>
    </row>
    <row r="264" spans="3:4" x14ac:dyDescent="0.55000000000000004">
      <c r="C264" s="258"/>
      <c r="D264" s="258"/>
    </row>
    <row r="265" spans="3:4" x14ac:dyDescent="0.55000000000000004">
      <c r="C265" s="258"/>
      <c r="D265" s="258"/>
    </row>
    <row r="266" spans="3:4" x14ac:dyDescent="0.55000000000000004">
      <c r="C266" s="258"/>
      <c r="D266" s="258"/>
    </row>
    <row r="267" spans="3:4" x14ac:dyDescent="0.55000000000000004">
      <c r="C267" s="258"/>
      <c r="D267" s="258"/>
    </row>
    <row r="268" spans="3:4" x14ac:dyDescent="0.55000000000000004">
      <c r="C268" s="258"/>
      <c r="D268" s="258"/>
    </row>
    <row r="269" spans="3:4" x14ac:dyDescent="0.55000000000000004">
      <c r="C269" s="258"/>
      <c r="D269" s="258"/>
    </row>
    <row r="270" spans="3:4" x14ac:dyDescent="0.55000000000000004">
      <c r="C270" s="258"/>
      <c r="D270" s="258"/>
    </row>
    <row r="271" spans="3:4" x14ac:dyDescent="0.55000000000000004">
      <c r="C271" s="258"/>
      <c r="D271" s="258"/>
    </row>
    <row r="272" spans="3:4" x14ac:dyDescent="0.55000000000000004">
      <c r="C272" s="258"/>
      <c r="D272" s="258"/>
    </row>
    <row r="273" spans="3:4" x14ac:dyDescent="0.55000000000000004">
      <c r="C273" s="258"/>
      <c r="D273" s="258"/>
    </row>
    <row r="274" spans="3:4" x14ac:dyDescent="0.55000000000000004">
      <c r="C274" s="258"/>
      <c r="D274" s="258"/>
    </row>
    <row r="275" spans="3:4" x14ac:dyDescent="0.55000000000000004">
      <c r="C275" s="258"/>
      <c r="D275" s="258"/>
    </row>
    <row r="276" spans="3:4" x14ac:dyDescent="0.55000000000000004">
      <c r="C276" s="258"/>
      <c r="D276" s="258"/>
    </row>
    <row r="277" spans="3:4" x14ac:dyDescent="0.55000000000000004">
      <c r="C277" s="258"/>
      <c r="D277" s="258"/>
    </row>
    <row r="278" spans="3:4" x14ac:dyDescent="0.55000000000000004">
      <c r="C278" s="258"/>
      <c r="D278" s="258"/>
    </row>
  </sheetData>
  <phoneticPr fontId="8" type="noConversion"/>
  <pageMargins left="0.75" right="0.75" top="1" bottom="0.53" header="0.5" footer="0.5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zoomScaleNormal="100" workbookViewId="0">
      <selection activeCell="A18" sqref="A18:IV18"/>
    </sheetView>
  </sheetViews>
  <sheetFormatPr defaultRowHeight="21.75" x14ac:dyDescent="0.5"/>
  <cols>
    <col min="1" max="1" width="6.375" style="144" customWidth="1"/>
    <col min="2" max="2" width="21.125" style="144" customWidth="1"/>
    <col min="3" max="4" width="12.625" style="144" bestFit="1" customWidth="1"/>
    <col min="5" max="5" width="12" style="144" customWidth="1"/>
    <col min="6" max="6" width="17.25" style="144" customWidth="1"/>
    <col min="7" max="7" width="10.5" style="144" customWidth="1"/>
    <col min="8" max="16384" width="9" style="144"/>
  </cols>
  <sheetData>
    <row r="1" spans="1:5" ht="23.25" x14ac:dyDescent="0.5">
      <c r="A1" s="49" t="s">
        <v>228</v>
      </c>
    </row>
    <row r="2" spans="1:5" ht="16.5" customHeight="1" x14ac:dyDescent="0.5">
      <c r="A2" s="49"/>
    </row>
    <row r="3" spans="1:5" s="142" customFormat="1" ht="24" x14ac:dyDescent="0.55000000000000004">
      <c r="A3" s="173" t="s">
        <v>229</v>
      </c>
      <c r="B3" s="174"/>
      <c r="C3" s="174"/>
      <c r="D3" s="174"/>
      <c r="E3" s="196"/>
    </row>
    <row r="4" spans="1:5" x14ac:dyDescent="0.5">
      <c r="A4" s="197" t="s">
        <v>119</v>
      </c>
      <c r="B4" s="143"/>
      <c r="C4" s="198" t="s">
        <v>24</v>
      </c>
      <c r="D4" s="198" t="s">
        <v>25</v>
      </c>
      <c r="E4" s="198" t="s">
        <v>26</v>
      </c>
    </row>
    <row r="5" spans="1:5" x14ac:dyDescent="0.5">
      <c r="A5" s="199" t="s">
        <v>120</v>
      </c>
      <c r="B5" s="200" t="s">
        <v>118</v>
      </c>
      <c r="C5" s="201">
        <f>SUM(C6:C94)</f>
        <v>32094943</v>
      </c>
      <c r="D5" s="201">
        <f>SUM(D6:D94)</f>
        <v>33462111</v>
      </c>
      <c r="E5" s="201">
        <f>SUM(E6:E94)</f>
        <v>65557054</v>
      </c>
    </row>
    <row r="6" spans="1:5" x14ac:dyDescent="0.5">
      <c r="A6" s="149">
        <v>1</v>
      </c>
      <c r="B6" s="145" t="s">
        <v>121</v>
      </c>
      <c r="C6" s="286">
        <v>2615082</v>
      </c>
      <c r="D6" s="286">
        <v>2948055</v>
      </c>
      <c r="E6" s="284">
        <f t="shared" ref="E6:E81" si="0">C6+D6</f>
        <v>5563137</v>
      </c>
    </row>
    <row r="7" spans="1:5" x14ac:dyDescent="0.5">
      <c r="A7" s="147">
        <v>2</v>
      </c>
      <c r="B7" s="148" t="s">
        <v>122</v>
      </c>
      <c r="C7" s="287">
        <v>235036</v>
      </c>
      <c r="D7" s="287">
        <v>238151</v>
      </c>
      <c r="E7" s="285">
        <f t="shared" si="0"/>
        <v>473187</v>
      </c>
    </row>
    <row r="8" spans="1:5" x14ac:dyDescent="0.5">
      <c r="A8" s="149">
        <v>3</v>
      </c>
      <c r="B8" s="145" t="s">
        <v>123</v>
      </c>
      <c r="C8" s="287">
        <v>410158</v>
      </c>
      <c r="D8" s="287">
        <v>409546</v>
      </c>
      <c r="E8" s="285">
        <f t="shared" si="0"/>
        <v>819704</v>
      </c>
    </row>
    <row r="9" spans="1:5" x14ac:dyDescent="0.5">
      <c r="A9" s="147">
        <v>4</v>
      </c>
      <c r="B9" s="148" t="s">
        <v>124</v>
      </c>
      <c r="C9" s="287">
        <v>487507</v>
      </c>
      <c r="D9" s="287">
        <v>496043</v>
      </c>
      <c r="E9" s="285">
        <f t="shared" si="0"/>
        <v>983550</v>
      </c>
    </row>
    <row r="10" spans="1:5" x14ac:dyDescent="0.5">
      <c r="A10" s="149">
        <v>5</v>
      </c>
      <c r="B10" s="145" t="s">
        <v>125</v>
      </c>
      <c r="C10" s="287">
        <v>358975</v>
      </c>
      <c r="D10" s="287">
        <v>366278</v>
      </c>
      <c r="E10" s="285">
        <f t="shared" si="0"/>
        <v>725253</v>
      </c>
    </row>
    <row r="11" spans="1:5" x14ac:dyDescent="0.5">
      <c r="A11" s="147">
        <v>6</v>
      </c>
      <c r="B11" s="148" t="s">
        <v>126</v>
      </c>
      <c r="C11" s="287">
        <v>886175</v>
      </c>
      <c r="D11" s="287">
        <v>914969</v>
      </c>
      <c r="E11" s="285">
        <f t="shared" si="0"/>
        <v>1801144</v>
      </c>
    </row>
    <row r="12" spans="1:5" x14ac:dyDescent="0.5">
      <c r="A12" s="149">
        <v>7</v>
      </c>
      <c r="B12" s="145" t="s">
        <v>127</v>
      </c>
      <c r="C12" s="287">
        <v>261355</v>
      </c>
      <c r="D12" s="287">
        <v>272451</v>
      </c>
      <c r="E12" s="285">
        <f t="shared" si="0"/>
        <v>533806</v>
      </c>
    </row>
    <row r="13" spans="1:5" x14ac:dyDescent="0.5">
      <c r="A13" s="147">
        <v>8</v>
      </c>
      <c r="B13" s="148" t="s">
        <v>128</v>
      </c>
      <c r="C13" s="287">
        <v>350039</v>
      </c>
      <c r="D13" s="287">
        <v>363715</v>
      </c>
      <c r="E13" s="285">
        <f t="shared" si="0"/>
        <v>713754</v>
      </c>
    </row>
    <row r="14" spans="1:5" x14ac:dyDescent="0.5">
      <c r="A14" s="149">
        <v>9</v>
      </c>
      <c r="B14" s="145" t="s">
        <v>129</v>
      </c>
      <c r="C14" s="287">
        <v>745040</v>
      </c>
      <c r="D14" s="287">
        <v>781667</v>
      </c>
      <c r="E14" s="285">
        <f t="shared" si="0"/>
        <v>1526707</v>
      </c>
    </row>
    <row r="15" spans="1:5" x14ac:dyDescent="0.5">
      <c r="A15" s="147">
        <v>10</v>
      </c>
      <c r="B15" s="148" t="s">
        <v>130</v>
      </c>
      <c r="C15" s="287">
        <v>157352</v>
      </c>
      <c r="D15" s="287">
        <v>169732</v>
      </c>
      <c r="E15" s="285">
        <f t="shared" si="0"/>
        <v>327084</v>
      </c>
    </row>
    <row r="16" spans="1:5" x14ac:dyDescent="0.5">
      <c r="A16" s="149">
        <v>11</v>
      </c>
      <c r="B16" s="145" t="s">
        <v>131</v>
      </c>
      <c r="C16" s="287">
        <v>562671</v>
      </c>
      <c r="D16" s="287">
        <v>574340</v>
      </c>
      <c r="E16" s="285">
        <f t="shared" si="0"/>
        <v>1137011</v>
      </c>
    </row>
    <row r="17" spans="1:5" x14ac:dyDescent="0.5">
      <c r="A17" s="147">
        <v>12</v>
      </c>
      <c r="B17" s="148" t="s">
        <v>132</v>
      </c>
      <c r="C17" s="287">
        <v>250628</v>
      </c>
      <c r="D17" s="287">
        <v>256180</v>
      </c>
      <c r="E17" s="285">
        <f t="shared" si="0"/>
        <v>506808</v>
      </c>
    </row>
    <row r="18" spans="1:5" x14ac:dyDescent="0.5">
      <c r="A18" s="149">
        <v>13</v>
      </c>
      <c r="B18" s="145" t="s">
        <v>133</v>
      </c>
      <c r="C18" s="287">
        <v>574593</v>
      </c>
      <c r="D18" s="287">
        <v>598674</v>
      </c>
      <c r="E18" s="285">
        <f t="shared" si="0"/>
        <v>1173267</v>
      </c>
    </row>
    <row r="19" spans="1:5" x14ac:dyDescent="0.5">
      <c r="A19" s="147">
        <v>14</v>
      </c>
      <c r="B19" s="148" t="s">
        <v>134</v>
      </c>
      <c r="C19" s="287">
        <v>785130</v>
      </c>
      <c r="D19" s="287">
        <v>843034</v>
      </c>
      <c r="E19" s="285">
        <f t="shared" si="0"/>
        <v>1628164</v>
      </c>
    </row>
    <row r="20" spans="1:5" x14ac:dyDescent="0.5">
      <c r="A20" s="149">
        <v>15</v>
      </c>
      <c r="B20" s="145" t="s">
        <v>135</v>
      </c>
      <c r="C20" s="287">
        <v>314031</v>
      </c>
      <c r="D20" s="287">
        <v>327694</v>
      </c>
      <c r="E20" s="285">
        <f t="shared" si="0"/>
        <v>641725</v>
      </c>
    </row>
    <row r="21" spans="1:5" x14ac:dyDescent="0.5">
      <c r="A21" s="147">
        <v>16</v>
      </c>
      <c r="B21" s="148" t="s">
        <v>136</v>
      </c>
      <c r="C21" s="287">
        <v>109257</v>
      </c>
      <c r="D21" s="287">
        <v>111087</v>
      </c>
      <c r="E21" s="285">
        <f t="shared" si="0"/>
        <v>220344</v>
      </c>
    </row>
    <row r="22" spans="1:5" x14ac:dyDescent="0.5">
      <c r="A22" s="149">
        <v>17</v>
      </c>
      <c r="B22" s="145" t="s">
        <v>137</v>
      </c>
      <c r="C22" s="287">
        <v>272337</v>
      </c>
      <c r="D22" s="287">
        <v>269804</v>
      </c>
      <c r="E22" s="285">
        <f t="shared" si="0"/>
        <v>542141</v>
      </c>
    </row>
    <row r="23" spans="1:5" x14ac:dyDescent="0.5">
      <c r="A23" s="147">
        <v>18</v>
      </c>
      <c r="B23" s="148" t="s">
        <v>138</v>
      </c>
      <c r="C23" s="287">
        <v>128131</v>
      </c>
      <c r="D23" s="287">
        <v>131003</v>
      </c>
      <c r="E23" s="285">
        <f t="shared" si="0"/>
        <v>259134</v>
      </c>
    </row>
    <row r="24" spans="1:5" x14ac:dyDescent="0.5">
      <c r="A24" s="149">
        <v>19</v>
      </c>
      <c r="B24" s="145" t="s">
        <v>139</v>
      </c>
      <c r="C24" s="287">
        <v>435345</v>
      </c>
      <c r="D24" s="287">
        <v>473331</v>
      </c>
      <c r="E24" s="285">
        <f t="shared" si="0"/>
        <v>908676</v>
      </c>
    </row>
    <row r="25" spans="1:5" x14ac:dyDescent="0.5">
      <c r="A25" s="147">
        <v>20</v>
      </c>
      <c r="B25" s="148" t="s">
        <v>140</v>
      </c>
      <c r="C25" s="288">
        <v>357906</v>
      </c>
      <c r="D25" s="288">
        <v>359420</v>
      </c>
      <c r="E25" s="285">
        <f t="shared" si="0"/>
        <v>717326</v>
      </c>
    </row>
    <row r="26" spans="1:5" x14ac:dyDescent="0.5">
      <c r="A26" s="149">
        <v>21</v>
      </c>
      <c r="B26" s="289" t="s">
        <v>141</v>
      </c>
      <c r="C26" s="291">
        <v>1301314</v>
      </c>
      <c r="D26" s="293">
        <v>1341890</v>
      </c>
      <c r="E26" s="292">
        <f t="shared" si="0"/>
        <v>2643204</v>
      </c>
    </row>
    <row r="27" spans="1:5" x14ac:dyDescent="0.5">
      <c r="A27" s="147">
        <v>22</v>
      </c>
      <c r="B27" s="148" t="s">
        <v>142</v>
      </c>
      <c r="C27" s="290">
        <v>770011</v>
      </c>
      <c r="D27" s="290">
        <v>788148</v>
      </c>
      <c r="E27" s="285">
        <f t="shared" si="0"/>
        <v>1558159</v>
      </c>
    </row>
    <row r="28" spans="1:5" x14ac:dyDescent="0.5">
      <c r="A28" s="149">
        <v>23</v>
      </c>
      <c r="B28" s="145" t="s">
        <v>143</v>
      </c>
      <c r="C28" s="287">
        <v>517726</v>
      </c>
      <c r="D28" s="287">
        <v>542201</v>
      </c>
      <c r="E28" s="285">
        <f t="shared" si="0"/>
        <v>1059927</v>
      </c>
    </row>
    <row r="29" spans="1:5" x14ac:dyDescent="0.5">
      <c r="A29" s="147">
        <v>24</v>
      </c>
      <c r="B29" s="148" t="s">
        <v>144</v>
      </c>
      <c r="C29" s="287">
        <v>580473</v>
      </c>
      <c r="D29" s="287">
        <v>665535</v>
      </c>
      <c r="E29" s="285">
        <f t="shared" si="0"/>
        <v>1246008</v>
      </c>
    </row>
    <row r="30" spans="1:5" x14ac:dyDescent="0.5">
      <c r="A30" s="149">
        <v>25</v>
      </c>
      <c r="B30" s="145" t="s">
        <v>145</v>
      </c>
      <c r="C30" s="288">
        <v>397871</v>
      </c>
      <c r="D30" s="288">
        <v>406084</v>
      </c>
      <c r="E30" s="285">
        <f>C30+D30</f>
        <v>803955</v>
      </c>
    </row>
    <row r="31" spans="1:5" x14ac:dyDescent="0.5">
      <c r="A31" s="220">
        <v>26</v>
      </c>
      <c r="B31" s="294" t="s">
        <v>146</v>
      </c>
      <c r="C31" s="296">
        <v>239224</v>
      </c>
      <c r="D31" s="297">
        <v>237618</v>
      </c>
      <c r="E31" s="295">
        <f>C31+D31</f>
        <v>476842</v>
      </c>
    </row>
    <row r="32" spans="1:5" x14ac:dyDescent="0.5">
      <c r="A32" s="215"/>
      <c r="B32" s="214"/>
      <c r="C32" s="213"/>
      <c r="D32" s="213"/>
      <c r="E32" s="213"/>
    </row>
    <row r="33" spans="1:5" ht="18.75" customHeight="1" x14ac:dyDescent="0.5">
      <c r="A33" s="169" t="s">
        <v>223</v>
      </c>
    </row>
    <row r="34" spans="1:5" x14ac:dyDescent="0.5">
      <c r="A34" s="169" t="s">
        <v>214</v>
      </c>
    </row>
    <row r="35" spans="1:5" ht="23.25" x14ac:dyDescent="0.5">
      <c r="A35" s="49" t="s">
        <v>230</v>
      </c>
    </row>
    <row r="36" spans="1:5" ht="15.75" customHeight="1" x14ac:dyDescent="0.5">
      <c r="A36" s="49"/>
    </row>
    <row r="37" spans="1:5" x14ac:dyDescent="0.5">
      <c r="A37" s="198" t="s">
        <v>209</v>
      </c>
      <c r="B37" s="198" t="s">
        <v>198</v>
      </c>
      <c r="C37" s="198" t="s">
        <v>24</v>
      </c>
      <c r="D37" s="198" t="s">
        <v>25</v>
      </c>
      <c r="E37" s="198" t="s">
        <v>26</v>
      </c>
    </row>
    <row r="38" spans="1:5" x14ac:dyDescent="0.5">
      <c r="A38" s="150">
        <v>27</v>
      </c>
      <c r="B38" s="210" t="s">
        <v>147</v>
      </c>
      <c r="C38" s="298">
        <v>212528</v>
      </c>
      <c r="D38" s="298">
        <v>210798</v>
      </c>
      <c r="E38" s="146">
        <f t="shared" si="0"/>
        <v>423326</v>
      </c>
    </row>
    <row r="39" spans="1:5" x14ac:dyDescent="0.5">
      <c r="A39" s="150">
        <v>28</v>
      </c>
      <c r="B39" s="145" t="s">
        <v>148</v>
      </c>
      <c r="C39" s="298">
        <v>792043</v>
      </c>
      <c r="D39" s="298">
        <v>801391</v>
      </c>
      <c r="E39" s="146">
        <f t="shared" si="0"/>
        <v>1593434</v>
      </c>
    </row>
    <row r="40" spans="1:5" x14ac:dyDescent="0.5">
      <c r="A40" s="150">
        <v>29</v>
      </c>
      <c r="B40" s="148" t="s">
        <v>149</v>
      </c>
      <c r="C40" s="302">
        <v>542905</v>
      </c>
      <c r="D40" s="302">
        <v>602775</v>
      </c>
      <c r="E40" s="146">
        <f t="shared" si="0"/>
        <v>1145680</v>
      </c>
    </row>
    <row r="41" spans="1:5" x14ac:dyDescent="0.5">
      <c r="A41" s="150">
        <v>30</v>
      </c>
      <c r="B41" s="289" t="s">
        <v>150</v>
      </c>
      <c r="C41" s="304">
        <v>266541</v>
      </c>
      <c r="D41" s="305">
        <v>272881</v>
      </c>
      <c r="E41" s="301">
        <f t="shared" si="0"/>
        <v>539422</v>
      </c>
    </row>
    <row r="42" spans="1:5" x14ac:dyDescent="0.5">
      <c r="A42" s="150">
        <v>31</v>
      </c>
      <c r="B42" s="148" t="s">
        <v>151</v>
      </c>
      <c r="C42" s="303">
        <v>243907</v>
      </c>
      <c r="D42" s="303">
        <v>248361</v>
      </c>
      <c r="E42" s="141">
        <f t="shared" si="0"/>
        <v>492268</v>
      </c>
    </row>
    <row r="43" spans="1:5" x14ac:dyDescent="0.5">
      <c r="A43" s="150">
        <v>32</v>
      </c>
      <c r="B43" s="145" t="s">
        <v>152</v>
      </c>
      <c r="C43" s="299">
        <v>356199</v>
      </c>
      <c r="D43" s="299">
        <v>363736</v>
      </c>
      <c r="E43" s="141">
        <f t="shared" si="0"/>
        <v>719935</v>
      </c>
    </row>
    <row r="44" spans="1:5" x14ac:dyDescent="0.5">
      <c r="A44" s="150">
        <v>33</v>
      </c>
      <c r="B44" s="148" t="s">
        <v>153</v>
      </c>
      <c r="C44" s="299">
        <v>393108</v>
      </c>
      <c r="D44" s="299">
        <v>423601</v>
      </c>
      <c r="E44" s="141">
        <f t="shared" si="0"/>
        <v>816709</v>
      </c>
    </row>
    <row r="45" spans="1:5" x14ac:dyDescent="0.5">
      <c r="A45" s="150">
        <v>34</v>
      </c>
      <c r="B45" s="145" t="s">
        <v>154</v>
      </c>
      <c r="C45" s="298">
        <v>230155</v>
      </c>
      <c r="D45" s="298">
        <v>241248</v>
      </c>
      <c r="E45" s="141">
        <f t="shared" si="0"/>
        <v>471403</v>
      </c>
    </row>
    <row r="46" spans="1:5" x14ac:dyDescent="0.5">
      <c r="A46" s="150">
        <v>35</v>
      </c>
      <c r="B46" s="148" t="s">
        <v>155</v>
      </c>
      <c r="C46" s="299">
        <v>131897</v>
      </c>
      <c r="D46" s="299">
        <v>132536</v>
      </c>
      <c r="E46" s="141">
        <f t="shared" si="0"/>
        <v>264433</v>
      </c>
    </row>
    <row r="47" spans="1:5" x14ac:dyDescent="0.5">
      <c r="A47" s="150">
        <v>36</v>
      </c>
      <c r="B47" s="145" t="s">
        <v>156</v>
      </c>
      <c r="C47" s="299">
        <v>255630</v>
      </c>
      <c r="D47" s="299">
        <v>268984</v>
      </c>
      <c r="E47" s="141">
        <f t="shared" si="0"/>
        <v>524614</v>
      </c>
    </row>
    <row r="48" spans="1:5" x14ac:dyDescent="0.5">
      <c r="A48" s="150">
        <v>37</v>
      </c>
      <c r="B48" s="148" t="s">
        <v>157</v>
      </c>
      <c r="C48" s="298">
        <v>262276</v>
      </c>
      <c r="D48" s="298">
        <v>274945</v>
      </c>
      <c r="E48" s="141">
        <f t="shared" si="0"/>
        <v>537221</v>
      </c>
    </row>
    <row r="49" spans="1:5" x14ac:dyDescent="0.5">
      <c r="A49" s="150">
        <v>38</v>
      </c>
      <c r="B49" s="145" t="s">
        <v>158</v>
      </c>
      <c r="C49" s="298">
        <v>423000</v>
      </c>
      <c r="D49" s="298">
        <v>441488</v>
      </c>
      <c r="E49" s="141">
        <f t="shared" si="0"/>
        <v>864488</v>
      </c>
    </row>
    <row r="50" spans="1:5" x14ac:dyDescent="0.5">
      <c r="A50" s="150">
        <v>39</v>
      </c>
      <c r="B50" s="148" t="s">
        <v>159</v>
      </c>
      <c r="C50" s="299">
        <v>232446</v>
      </c>
      <c r="D50" s="299">
        <v>248157</v>
      </c>
      <c r="E50" s="141">
        <f t="shared" si="0"/>
        <v>480603</v>
      </c>
    </row>
    <row r="51" spans="1:5" x14ac:dyDescent="0.5">
      <c r="A51" s="150">
        <v>40</v>
      </c>
      <c r="B51" s="145" t="s">
        <v>160</v>
      </c>
      <c r="C51" s="298">
        <v>490339</v>
      </c>
      <c r="D51" s="298">
        <v>501210</v>
      </c>
      <c r="E51" s="141">
        <f t="shared" si="0"/>
        <v>991549</v>
      </c>
    </row>
    <row r="52" spans="1:5" x14ac:dyDescent="0.5">
      <c r="A52" s="150">
        <v>41</v>
      </c>
      <c r="B52" s="148" t="s">
        <v>161</v>
      </c>
      <c r="C52" s="298">
        <v>214029</v>
      </c>
      <c r="D52" s="298">
        <v>228784</v>
      </c>
      <c r="E52" s="141">
        <f t="shared" si="0"/>
        <v>442813</v>
      </c>
    </row>
    <row r="53" spans="1:5" x14ac:dyDescent="0.5">
      <c r="A53" s="150">
        <v>42</v>
      </c>
      <c r="B53" s="145" t="s">
        <v>162</v>
      </c>
      <c r="C53" s="299">
        <v>189338</v>
      </c>
      <c r="D53" s="299">
        <v>212773</v>
      </c>
      <c r="E53" s="141">
        <f t="shared" si="0"/>
        <v>402111</v>
      </c>
    </row>
    <row r="54" spans="1:5" x14ac:dyDescent="0.5">
      <c r="A54" s="150">
        <v>43</v>
      </c>
      <c r="B54" s="148" t="s">
        <v>163</v>
      </c>
      <c r="C54" s="298">
        <v>471940</v>
      </c>
      <c r="D54" s="298">
        <v>490270</v>
      </c>
      <c r="E54" s="141">
        <f t="shared" si="0"/>
        <v>962210</v>
      </c>
    </row>
    <row r="55" spans="1:5" x14ac:dyDescent="0.5">
      <c r="A55" s="150">
        <v>44</v>
      </c>
      <c r="B55" s="145" t="s">
        <v>164</v>
      </c>
      <c r="C55" s="298">
        <v>175218</v>
      </c>
      <c r="D55" s="298">
        <v>174876</v>
      </c>
      <c r="E55" s="141">
        <f t="shared" si="0"/>
        <v>350094</v>
      </c>
    </row>
    <row r="56" spans="1:5" x14ac:dyDescent="0.5">
      <c r="A56" s="150">
        <v>45</v>
      </c>
      <c r="B56" s="148" t="s">
        <v>165</v>
      </c>
      <c r="C56" s="298">
        <v>122179</v>
      </c>
      <c r="D56" s="298">
        <v>118041</v>
      </c>
      <c r="E56" s="141">
        <f t="shared" si="0"/>
        <v>240220</v>
      </c>
    </row>
    <row r="57" spans="1:5" x14ac:dyDescent="0.5">
      <c r="A57" s="150">
        <v>46</v>
      </c>
      <c r="B57" s="145" t="s">
        <v>166</v>
      </c>
      <c r="C57" s="298">
        <v>269056</v>
      </c>
      <c r="D57" s="298">
        <v>268634</v>
      </c>
      <c r="E57" s="141">
        <f t="shared" si="0"/>
        <v>537690</v>
      </c>
    </row>
    <row r="58" spans="1:5" x14ac:dyDescent="0.5">
      <c r="A58" s="150">
        <v>47</v>
      </c>
      <c r="B58" s="148" t="s">
        <v>167</v>
      </c>
      <c r="C58" s="299">
        <v>265122</v>
      </c>
      <c r="D58" s="299">
        <v>267690</v>
      </c>
      <c r="E58" s="141">
        <f t="shared" si="0"/>
        <v>532812</v>
      </c>
    </row>
    <row r="59" spans="1:5" x14ac:dyDescent="0.5">
      <c r="A59" s="150">
        <v>48</v>
      </c>
      <c r="B59" s="145" t="s">
        <v>168</v>
      </c>
      <c r="C59" s="298">
        <v>648621</v>
      </c>
      <c r="D59" s="298">
        <v>656479</v>
      </c>
      <c r="E59" s="141">
        <f t="shared" si="0"/>
        <v>1305100</v>
      </c>
    </row>
    <row r="60" spans="1:5" x14ac:dyDescent="0.5">
      <c r="A60" s="150">
        <v>49</v>
      </c>
      <c r="B60" s="148" t="s">
        <v>169</v>
      </c>
      <c r="C60" s="299">
        <v>89697</v>
      </c>
      <c r="D60" s="299">
        <v>88109</v>
      </c>
      <c r="E60" s="141">
        <f t="shared" si="0"/>
        <v>177806</v>
      </c>
    </row>
    <row r="61" spans="1:5" x14ac:dyDescent="0.5">
      <c r="A61" s="150">
        <v>50</v>
      </c>
      <c r="B61" s="145" t="s">
        <v>170</v>
      </c>
      <c r="C61" s="299">
        <v>354243</v>
      </c>
      <c r="D61" s="299">
        <v>367686</v>
      </c>
      <c r="E61" s="141">
        <f t="shared" si="0"/>
        <v>721929</v>
      </c>
    </row>
    <row r="62" spans="1:5" x14ac:dyDescent="0.5">
      <c r="A62" s="150">
        <v>51</v>
      </c>
      <c r="B62" s="148" t="s">
        <v>171</v>
      </c>
      <c r="C62" s="299">
        <v>412171</v>
      </c>
      <c r="D62" s="299">
        <v>435428</v>
      </c>
      <c r="E62" s="141">
        <f t="shared" si="0"/>
        <v>847599</v>
      </c>
    </row>
    <row r="63" spans="1:5" x14ac:dyDescent="0.5">
      <c r="A63" s="150">
        <v>52</v>
      </c>
      <c r="B63" s="145" t="s">
        <v>172</v>
      </c>
      <c r="C63" s="299">
        <v>379175</v>
      </c>
      <c r="D63" s="299">
        <v>376587</v>
      </c>
      <c r="E63" s="141">
        <f t="shared" si="0"/>
        <v>755762</v>
      </c>
    </row>
    <row r="64" spans="1:5" x14ac:dyDescent="0.5">
      <c r="A64" s="150">
        <v>53</v>
      </c>
      <c r="B64" s="148" t="s">
        <v>173</v>
      </c>
      <c r="C64" s="300">
        <v>360303</v>
      </c>
      <c r="D64" s="300">
        <v>377622</v>
      </c>
      <c r="E64" s="141">
        <f>C64+D64</f>
        <v>737925</v>
      </c>
    </row>
    <row r="65" spans="1:10" x14ac:dyDescent="0.5">
      <c r="A65" s="151">
        <v>54</v>
      </c>
      <c r="B65" s="221" t="s">
        <v>174</v>
      </c>
      <c r="C65" s="306">
        <v>194061</v>
      </c>
      <c r="D65" s="306">
        <v>208703</v>
      </c>
      <c r="E65" s="153">
        <f>C65+D65</f>
        <v>402764</v>
      </c>
    </row>
    <row r="66" spans="1:10" x14ac:dyDescent="0.5">
      <c r="A66" s="211"/>
      <c r="B66" s="212"/>
      <c r="C66" s="213"/>
      <c r="D66" s="213"/>
      <c r="E66" s="213"/>
    </row>
    <row r="67" spans="1:10" x14ac:dyDescent="0.5">
      <c r="A67" s="169" t="s">
        <v>223</v>
      </c>
    </row>
    <row r="68" spans="1:10" x14ac:dyDescent="0.5">
      <c r="A68" s="169" t="s">
        <v>213</v>
      </c>
    </row>
    <row r="69" spans="1:10" ht="23.25" x14ac:dyDescent="0.5">
      <c r="A69" s="49" t="s">
        <v>230</v>
      </c>
    </row>
    <row r="70" spans="1:10" ht="18" customHeight="1" x14ac:dyDescent="0.5">
      <c r="A70" s="49"/>
    </row>
    <row r="71" spans="1:10" x14ac:dyDescent="0.5">
      <c r="A71" s="198" t="s">
        <v>209</v>
      </c>
      <c r="B71" s="198" t="s">
        <v>198</v>
      </c>
      <c r="C71" s="198" t="s">
        <v>24</v>
      </c>
      <c r="D71" s="198" t="s">
        <v>25</v>
      </c>
      <c r="E71" s="198" t="s">
        <v>26</v>
      </c>
    </row>
    <row r="72" spans="1:10" x14ac:dyDescent="0.5">
      <c r="A72" s="150">
        <v>55</v>
      </c>
      <c r="B72" s="148" t="s">
        <v>175</v>
      </c>
      <c r="C72" s="298">
        <v>321306</v>
      </c>
      <c r="D72" s="298">
        <v>317573</v>
      </c>
      <c r="E72" s="141">
        <f>C72+D72</f>
        <v>638879</v>
      </c>
    </row>
    <row r="73" spans="1:10" x14ac:dyDescent="0.5">
      <c r="A73" s="150">
        <v>56</v>
      </c>
      <c r="B73" s="145" t="s">
        <v>176</v>
      </c>
      <c r="C73" s="298">
        <v>733868</v>
      </c>
      <c r="D73" s="298">
        <v>737915</v>
      </c>
      <c r="E73" s="141">
        <f t="shared" si="0"/>
        <v>1471783</v>
      </c>
    </row>
    <row r="74" spans="1:10" x14ac:dyDescent="0.5">
      <c r="A74" s="150">
        <v>57</v>
      </c>
      <c r="B74" s="148" t="s">
        <v>177</v>
      </c>
      <c r="C74" s="298">
        <v>573633</v>
      </c>
      <c r="D74" s="298">
        <v>578214</v>
      </c>
      <c r="E74" s="141">
        <f t="shared" si="0"/>
        <v>1151847</v>
      </c>
    </row>
    <row r="75" spans="1:10" x14ac:dyDescent="0.5">
      <c r="A75" s="150">
        <v>58</v>
      </c>
      <c r="B75" s="145" t="s">
        <v>178</v>
      </c>
      <c r="C75" s="299">
        <v>694143</v>
      </c>
      <c r="D75" s="299">
        <v>729993</v>
      </c>
      <c r="E75" s="146">
        <f t="shared" si="0"/>
        <v>1424136</v>
      </c>
    </row>
    <row r="76" spans="1:10" x14ac:dyDescent="0.5">
      <c r="A76" s="150">
        <v>59</v>
      </c>
      <c r="B76" s="148" t="s">
        <v>179</v>
      </c>
      <c r="C76" s="299">
        <v>160062</v>
      </c>
      <c r="D76" s="299">
        <v>162006</v>
      </c>
      <c r="E76" s="146">
        <f t="shared" si="0"/>
        <v>322068</v>
      </c>
    </row>
    <row r="77" spans="1:10" x14ac:dyDescent="0.5">
      <c r="A77" s="150">
        <v>60</v>
      </c>
      <c r="B77" s="145" t="s">
        <v>180</v>
      </c>
      <c r="C77" s="303">
        <v>628784</v>
      </c>
      <c r="D77" s="303">
        <v>688160</v>
      </c>
      <c r="E77" s="146">
        <f t="shared" si="0"/>
        <v>1316944</v>
      </c>
    </row>
    <row r="78" spans="1:10" x14ac:dyDescent="0.5">
      <c r="A78" s="150">
        <v>61</v>
      </c>
      <c r="B78" s="148" t="s">
        <v>181</v>
      </c>
      <c r="C78" s="299">
        <v>91806</v>
      </c>
      <c r="D78" s="299">
        <v>99939</v>
      </c>
      <c r="E78" s="141">
        <f t="shared" si="0"/>
        <v>191745</v>
      </c>
    </row>
    <row r="79" spans="1:10" x14ac:dyDescent="0.5">
      <c r="A79" s="150">
        <v>62</v>
      </c>
      <c r="B79" s="145" t="s">
        <v>182</v>
      </c>
      <c r="C79" s="299">
        <v>262612</v>
      </c>
      <c r="D79" s="299">
        <v>284044</v>
      </c>
      <c r="E79" s="141">
        <f t="shared" si="0"/>
        <v>546656</v>
      </c>
      <c r="J79" s="144" t="s">
        <v>207</v>
      </c>
    </row>
    <row r="80" spans="1:10" x14ac:dyDescent="0.5">
      <c r="A80" s="150">
        <v>63</v>
      </c>
      <c r="B80" s="148" t="s">
        <v>183</v>
      </c>
      <c r="C80" s="299">
        <v>281377</v>
      </c>
      <c r="D80" s="299">
        <v>280150</v>
      </c>
      <c r="E80" s="141">
        <f t="shared" si="0"/>
        <v>561527</v>
      </c>
    </row>
    <row r="81" spans="1:5" x14ac:dyDescent="0.5">
      <c r="A81" s="150">
        <v>64</v>
      </c>
      <c r="B81" s="145" t="s">
        <v>184</v>
      </c>
      <c r="C81" s="299">
        <v>314812</v>
      </c>
      <c r="D81" s="299">
        <v>324251</v>
      </c>
      <c r="E81" s="141">
        <f t="shared" si="0"/>
        <v>639063</v>
      </c>
    </row>
    <row r="82" spans="1:5" x14ac:dyDescent="0.5">
      <c r="A82" s="150">
        <v>65</v>
      </c>
      <c r="B82" s="148" t="s">
        <v>185</v>
      </c>
      <c r="C82" s="299">
        <v>99308</v>
      </c>
      <c r="D82" s="299">
        <v>109309</v>
      </c>
      <c r="E82" s="141">
        <f t="shared" ref="E82:E94" si="1">C82+D82</f>
        <v>208617</v>
      </c>
    </row>
    <row r="83" spans="1:5" x14ac:dyDescent="0.5">
      <c r="A83" s="150">
        <v>66</v>
      </c>
      <c r="B83" s="145" t="s">
        <v>186</v>
      </c>
      <c r="C83" s="298">
        <v>289106</v>
      </c>
      <c r="D83" s="298">
        <v>306388</v>
      </c>
      <c r="E83" s="141">
        <f t="shared" si="1"/>
        <v>595494</v>
      </c>
    </row>
    <row r="84" spans="1:5" x14ac:dyDescent="0.5">
      <c r="A84" s="150">
        <v>67</v>
      </c>
      <c r="B84" s="148" t="s">
        <v>187</v>
      </c>
      <c r="C84" s="299">
        <v>408148</v>
      </c>
      <c r="D84" s="299">
        <v>436864</v>
      </c>
      <c r="E84" s="141">
        <f t="shared" si="1"/>
        <v>845012</v>
      </c>
    </row>
    <row r="85" spans="1:5" x14ac:dyDescent="0.5">
      <c r="A85" s="150">
        <v>68</v>
      </c>
      <c r="B85" s="145" t="s">
        <v>188</v>
      </c>
      <c r="C85" s="299">
        <v>521622</v>
      </c>
      <c r="D85" s="299">
        <v>536816</v>
      </c>
      <c r="E85" s="141">
        <f t="shared" si="1"/>
        <v>1058438</v>
      </c>
    </row>
    <row r="86" spans="1:5" x14ac:dyDescent="0.5">
      <c r="A86" s="150">
        <v>69</v>
      </c>
      <c r="B86" s="148" t="s">
        <v>189</v>
      </c>
      <c r="C86" s="298">
        <v>695802</v>
      </c>
      <c r="D86" s="298">
        <v>700197</v>
      </c>
      <c r="E86" s="141">
        <f t="shared" si="1"/>
        <v>1395999</v>
      </c>
    </row>
    <row r="87" spans="1:5" x14ac:dyDescent="0.5">
      <c r="A87" s="150">
        <v>70</v>
      </c>
      <c r="B87" s="145" t="s">
        <v>190</v>
      </c>
      <c r="C87" s="298">
        <v>257602</v>
      </c>
      <c r="D87" s="298">
        <v>259860</v>
      </c>
      <c r="E87" s="141">
        <f t="shared" si="1"/>
        <v>517462</v>
      </c>
    </row>
    <row r="88" spans="1:5" x14ac:dyDescent="0.5">
      <c r="A88" s="150">
        <v>71</v>
      </c>
      <c r="B88" s="148" t="s">
        <v>191</v>
      </c>
      <c r="C88" s="298">
        <v>255687</v>
      </c>
      <c r="D88" s="298">
        <v>256242</v>
      </c>
      <c r="E88" s="141">
        <f t="shared" si="1"/>
        <v>511929</v>
      </c>
    </row>
    <row r="89" spans="1:5" x14ac:dyDescent="0.5">
      <c r="A89" s="150">
        <v>72</v>
      </c>
      <c r="B89" s="145" t="s">
        <v>192</v>
      </c>
      <c r="C89" s="299">
        <v>134142</v>
      </c>
      <c r="D89" s="299">
        <v>145696</v>
      </c>
      <c r="E89" s="141">
        <f t="shared" si="1"/>
        <v>279838</v>
      </c>
    </row>
    <row r="90" spans="1:5" x14ac:dyDescent="0.5">
      <c r="A90" s="150">
        <v>73</v>
      </c>
      <c r="B90" s="148" t="s">
        <v>193</v>
      </c>
      <c r="C90" s="298">
        <v>188354</v>
      </c>
      <c r="D90" s="298">
        <v>189384</v>
      </c>
      <c r="E90" s="141">
        <f t="shared" si="1"/>
        <v>377738</v>
      </c>
    </row>
    <row r="91" spans="1:5" x14ac:dyDescent="0.5">
      <c r="A91" s="150">
        <v>74</v>
      </c>
      <c r="B91" s="145" t="s">
        <v>194</v>
      </c>
      <c r="C91" s="298">
        <v>783510</v>
      </c>
      <c r="D91" s="298">
        <v>795951</v>
      </c>
      <c r="E91" s="141">
        <f t="shared" si="1"/>
        <v>1579461</v>
      </c>
    </row>
    <row r="92" spans="1:5" x14ac:dyDescent="0.5">
      <c r="A92" s="150">
        <v>75</v>
      </c>
      <c r="B92" s="148" t="s">
        <v>195</v>
      </c>
      <c r="C92" s="298">
        <v>221816</v>
      </c>
      <c r="D92" s="298">
        <v>231371</v>
      </c>
      <c r="E92" s="141">
        <f t="shared" si="1"/>
        <v>453187</v>
      </c>
    </row>
    <row r="93" spans="1:5" x14ac:dyDescent="0.5">
      <c r="A93" s="150">
        <v>76</v>
      </c>
      <c r="B93" s="145" t="s">
        <v>196</v>
      </c>
      <c r="C93" s="298">
        <v>160840</v>
      </c>
      <c r="D93" s="298">
        <v>167690</v>
      </c>
      <c r="E93" s="141">
        <f t="shared" si="1"/>
        <v>328530</v>
      </c>
    </row>
    <row r="94" spans="1:5" x14ac:dyDescent="0.5">
      <c r="A94" s="151">
        <v>77</v>
      </c>
      <c r="B94" s="152" t="s">
        <v>197</v>
      </c>
      <c r="C94" s="306">
        <v>935109</v>
      </c>
      <c r="D94" s="306">
        <v>933655</v>
      </c>
      <c r="E94" s="153">
        <f t="shared" si="1"/>
        <v>1868764</v>
      </c>
    </row>
    <row r="95" spans="1:5" x14ac:dyDescent="0.5">
      <c r="C95" s="154"/>
      <c r="D95" s="154"/>
      <c r="E95" s="154"/>
    </row>
    <row r="96" spans="1:5" x14ac:dyDescent="0.5">
      <c r="A96" s="169" t="s">
        <v>223</v>
      </c>
    </row>
    <row r="97" spans="1:1" x14ac:dyDescent="0.5">
      <c r="A97" s="169" t="s">
        <v>214</v>
      </c>
    </row>
  </sheetData>
  <phoneticPr fontId="8" type="noConversion"/>
  <pageMargins left="0.75" right="0.75" top="0.83" bottom="0.62" header="0.5" footer="0.46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opLeftCell="A37" zoomScale="80" zoomScaleNormal="80" workbookViewId="0">
      <selection activeCell="B39" sqref="B39"/>
    </sheetView>
  </sheetViews>
  <sheetFormatPr defaultRowHeight="18.95" customHeight="1" x14ac:dyDescent="0.2"/>
  <cols>
    <col min="1" max="1" width="11.125" style="175" customWidth="1"/>
    <col min="2" max="2" width="12.5" style="175" customWidth="1"/>
    <col min="3" max="3" width="12.25" style="175" customWidth="1"/>
    <col min="4" max="4" width="11.375" style="175" customWidth="1"/>
    <col min="5" max="5" width="12" style="175" customWidth="1"/>
    <col min="6" max="6" width="11.875" style="175" customWidth="1"/>
    <col min="7" max="7" width="11.5" style="175" customWidth="1"/>
    <col min="8" max="9" width="11.875" style="175" customWidth="1"/>
    <col min="10" max="10" width="12.375" style="175" customWidth="1"/>
    <col min="11" max="11" width="9.375" style="175" customWidth="1"/>
    <col min="12" max="12" width="9.625" style="175" customWidth="1"/>
    <col min="13" max="13" width="9.875" style="175" customWidth="1"/>
    <col min="14" max="14" width="9.375" style="175" customWidth="1"/>
    <col min="15" max="15" width="9.25" style="175" customWidth="1"/>
    <col min="16" max="16" width="9.375" style="175" customWidth="1"/>
    <col min="17" max="18" width="9" style="175"/>
    <col min="19" max="19" width="9" style="175" bestFit="1"/>
    <col min="20" max="16384" width="9" style="175"/>
  </cols>
  <sheetData>
    <row r="1" spans="1:19" s="49" customFormat="1" ht="23.25" customHeight="1" x14ac:dyDescent="0.5">
      <c r="A1" s="49" t="s">
        <v>231</v>
      </c>
    </row>
    <row r="2" spans="1:19" ht="18.95" customHeight="1" x14ac:dyDescent="0.5">
      <c r="A2" s="176"/>
      <c r="B2" s="193" t="s">
        <v>208</v>
      </c>
      <c r="C2" s="194"/>
      <c r="D2" s="194"/>
      <c r="E2" s="177"/>
      <c r="F2" s="178" t="s">
        <v>204</v>
      </c>
      <c r="G2" s="178"/>
      <c r="H2" s="313" t="s">
        <v>205</v>
      </c>
      <c r="I2" s="314"/>
      <c r="J2" s="315"/>
    </row>
    <row r="3" spans="1:19" ht="18.95" customHeight="1" x14ac:dyDescent="0.5">
      <c r="A3" s="179" t="s">
        <v>0</v>
      </c>
      <c r="B3" s="1" t="s">
        <v>24</v>
      </c>
      <c r="C3" s="1" t="s">
        <v>25</v>
      </c>
      <c r="D3" s="1" t="s">
        <v>26</v>
      </c>
      <c r="E3" s="1" t="s">
        <v>24</v>
      </c>
      <c r="F3" s="181" t="s">
        <v>25</v>
      </c>
      <c r="G3" s="1" t="s">
        <v>26</v>
      </c>
      <c r="H3" s="181" t="s">
        <v>24</v>
      </c>
      <c r="I3" s="1" t="s">
        <v>25</v>
      </c>
      <c r="J3" s="1" t="s">
        <v>26</v>
      </c>
    </row>
    <row r="4" spans="1:19" ht="18.95" customHeight="1" x14ac:dyDescent="0.5">
      <c r="A4" s="179">
        <v>0</v>
      </c>
      <c r="B4" s="190">
        <f t="shared" ref="B4:B26" si="0">E4+H4+B33+E33</f>
        <v>310029</v>
      </c>
      <c r="C4" s="190">
        <f t="shared" ref="C4:C26" si="1">F4+I4+C33+F33</f>
        <v>292872</v>
      </c>
      <c r="D4" s="190">
        <f t="shared" ref="D4:D26" si="2">G4+J4+D33+G33</f>
        <v>602901</v>
      </c>
      <c r="E4" s="182">
        <v>49311</v>
      </c>
      <c r="F4" s="182">
        <v>46535</v>
      </c>
      <c r="G4" s="182">
        <f>E4+F4</f>
        <v>95846</v>
      </c>
      <c r="H4" s="182">
        <v>98349</v>
      </c>
      <c r="I4" s="182">
        <v>93422</v>
      </c>
      <c r="J4" s="182">
        <f>H4+I4</f>
        <v>191771</v>
      </c>
      <c r="Q4" s="184"/>
      <c r="R4" s="184"/>
      <c r="S4" s="184"/>
    </row>
    <row r="5" spans="1:19" ht="18.95" customHeight="1" x14ac:dyDescent="0.5">
      <c r="A5" s="185" t="s">
        <v>1</v>
      </c>
      <c r="B5" s="190">
        <f t="shared" si="0"/>
        <v>1385117</v>
      </c>
      <c r="C5" s="190">
        <f t="shared" si="1"/>
        <v>1308878</v>
      </c>
      <c r="D5" s="190">
        <f t="shared" si="2"/>
        <v>2693995</v>
      </c>
      <c r="E5" s="182">
        <v>225376</v>
      </c>
      <c r="F5" s="182">
        <v>212028</v>
      </c>
      <c r="G5" s="182">
        <f t="shared" ref="G5:G25" si="3">E5+F5</f>
        <v>437404</v>
      </c>
      <c r="H5" s="182">
        <v>454838</v>
      </c>
      <c r="I5" s="182">
        <v>430747</v>
      </c>
      <c r="J5" s="182">
        <f t="shared" ref="J5:J26" si="4">H5+I5</f>
        <v>885585</v>
      </c>
      <c r="Q5" s="186"/>
      <c r="R5" s="186"/>
      <c r="S5" s="184"/>
    </row>
    <row r="6" spans="1:19" ht="18.95" customHeight="1" x14ac:dyDescent="0.5">
      <c r="A6" s="187" t="s">
        <v>2</v>
      </c>
      <c r="B6" s="190">
        <f t="shared" si="0"/>
        <v>1974463</v>
      </c>
      <c r="C6" s="190">
        <f t="shared" si="1"/>
        <v>1865251</v>
      </c>
      <c r="D6" s="190">
        <f t="shared" si="2"/>
        <v>3839714</v>
      </c>
      <c r="E6" s="182">
        <v>320630</v>
      </c>
      <c r="F6" s="182">
        <v>303269</v>
      </c>
      <c r="G6" s="182">
        <f t="shared" si="3"/>
        <v>623899</v>
      </c>
      <c r="H6" s="182">
        <v>659027</v>
      </c>
      <c r="I6" s="182">
        <v>624176</v>
      </c>
      <c r="J6" s="182">
        <f t="shared" si="4"/>
        <v>1283203</v>
      </c>
      <c r="S6" s="186"/>
    </row>
    <row r="7" spans="1:19" ht="18.95" customHeight="1" x14ac:dyDescent="0.5">
      <c r="A7" s="179" t="s">
        <v>3</v>
      </c>
      <c r="B7" s="190">
        <f t="shared" si="0"/>
        <v>2044531</v>
      </c>
      <c r="C7" s="190">
        <f t="shared" si="1"/>
        <v>1933318</v>
      </c>
      <c r="D7" s="190">
        <f t="shared" si="2"/>
        <v>3977849</v>
      </c>
      <c r="E7" s="182">
        <v>337743</v>
      </c>
      <c r="F7" s="182">
        <v>316603</v>
      </c>
      <c r="G7" s="182">
        <f t="shared" si="3"/>
        <v>654346</v>
      </c>
      <c r="H7" s="182">
        <v>686321</v>
      </c>
      <c r="I7" s="182">
        <v>650101</v>
      </c>
      <c r="J7" s="182">
        <f t="shared" si="4"/>
        <v>1336422</v>
      </c>
      <c r="M7" s="186"/>
    </row>
    <row r="8" spans="1:19" ht="18.95" customHeight="1" x14ac:dyDescent="0.5">
      <c r="A8" s="179" t="s">
        <v>4</v>
      </c>
      <c r="B8" s="190">
        <f t="shared" si="0"/>
        <v>2073207</v>
      </c>
      <c r="C8" s="190">
        <f t="shared" si="1"/>
        <v>1971371</v>
      </c>
      <c r="D8" s="190">
        <f t="shared" si="2"/>
        <v>4044578</v>
      </c>
      <c r="E8" s="182">
        <v>344172</v>
      </c>
      <c r="F8" s="182">
        <v>327534</v>
      </c>
      <c r="G8" s="182">
        <f t="shared" si="3"/>
        <v>671706</v>
      </c>
      <c r="H8" s="182">
        <v>715079</v>
      </c>
      <c r="I8" s="182">
        <v>674016</v>
      </c>
      <c r="J8" s="182">
        <f t="shared" si="4"/>
        <v>1389095</v>
      </c>
    </row>
    <row r="9" spans="1:19" ht="18.95" customHeight="1" x14ac:dyDescent="0.5">
      <c r="A9" s="179" t="s">
        <v>5</v>
      </c>
      <c r="B9" s="190">
        <f t="shared" si="0"/>
        <v>2410623</v>
      </c>
      <c r="C9" s="190">
        <f t="shared" si="1"/>
        <v>2309146</v>
      </c>
      <c r="D9" s="190">
        <f t="shared" si="2"/>
        <v>4719769</v>
      </c>
      <c r="E9" s="182">
        <v>408366</v>
      </c>
      <c r="F9" s="182">
        <v>396108</v>
      </c>
      <c r="G9" s="182">
        <f t="shared" si="3"/>
        <v>804474</v>
      </c>
      <c r="H9" s="182">
        <v>801303</v>
      </c>
      <c r="I9" s="182">
        <v>792454</v>
      </c>
      <c r="J9" s="182">
        <f t="shared" si="4"/>
        <v>1593757</v>
      </c>
    </row>
    <row r="10" spans="1:19" ht="18.95" customHeight="1" x14ac:dyDescent="0.5">
      <c r="A10" s="179" t="s">
        <v>6</v>
      </c>
      <c r="B10" s="190">
        <f t="shared" si="0"/>
        <v>2416178</v>
      </c>
      <c r="C10" s="190">
        <f t="shared" si="1"/>
        <v>2337382</v>
      </c>
      <c r="D10" s="190">
        <f t="shared" si="2"/>
        <v>4753560</v>
      </c>
      <c r="E10" s="182">
        <v>425223</v>
      </c>
      <c r="F10" s="182">
        <v>407331</v>
      </c>
      <c r="G10" s="182">
        <f t="shared" si="3"/>
        <v>832554</v>
      </c>
      <c r="H10" s="182">
        <v>828452</v>
      </c>
      <c r="I10" s="182">
        <v>787008</v>
      </c>
      <c r="J10" s="182">
        <f t="shared" si="4"/>
        <v>1615460</v>
      </c>
    </row>
    <row r="11" spans="1:19" ht="18.95" customHeight="1" x14ac:dyDescent="0.5">
      <c r="A11" s="179" t="s">
        <v>7</v>
      </c>
      <c r="B11" s="190">
        <f t="shared" si="0"/>
        <v>2310419</v>
      </c>
      <c r="C11" s="190">
        <f t="shared" si="1"/>
        <v>2270970</v>
      </c>
      <c r="D11" s="190">
        <f t="shared" si="2"/>
        <v>4581389</v>
      </c>
      <c r="E11" s="182">
        <v>401818</v>
      </c>
      <c r="F11" s="182">
        <v>386530</v>
      </c>
      <c r="G11" s="182">
        <f t="shared" si="3"/>
        <v>788348</v>
      </c>
      <c r="H11" s="182">
        <v>783047</v>
      </c>
      <c r="I11" s="182">
        <v>743221</v>
      </c>
      <c r="J11" s="182">
        <f t="shared" si="4"/>
        <v>1526268</v>
      </c>
      <c r="M11" s="186"/>
    </row>
    <row r="12" spans="1:19" ht="18.95" customHeight="1" x14ac:dyDescent="0.5">
      <c r="A12" s="179" t="s">
        <v>8</v>
      </c>
      <c r="B12" s="190">
        <f t="shared" si="0"/>
        <v>2529067</v>
      </c>
      <c r="C12" s="190">
        <f t="shared" si="1"/>
        <v>2533158</v>
      </c>
      <c r="D12" s="190">
        <f t="shared" si="2"/>
        <v>5062225</v>
      </c>
      <c r="E12" s="182">
        <v>430654</v>
      </c>
      <c r="F12" s="182">
        <v>420592</v>
      </c>
      <c r="G12" s="182">
        <f t="shared" si="3"/>
        <v>851246</v>
      </c>
      <c r="H12" s="182">
        <v>865212</v>
      </c>
      <c r="I12" s="182">
        <v>833710</v>
      </c>
      <c r="J12" s="182">
        <f t="shared" si="4"/>
        <v>1698922</v>
      </c>
    </row>
    <row r="13" spans="1:19" ht="18.95" customHeight="1" x14ac:dyDescent="0.5">
      <c r="A13" s="179" t="s">
        <v>9</v>
      </c>
      <c r="B13" s="190">
        <f t="shared" si="0"/>
        <v>2558044</v>
      </c>
      <c r="C13" s="190">
        <f t="shared" si="1"/>
        <v>2631959</v>
      </c>
      <c r="D13" s="190">
        <f t="shared" si="2"/>
        <v>5190003</v>
      </c>
      <c r="E13" s="182">
        <v>425781</v>
      </c>
      <c r="F13" s="182">
        <v>430712</v>
      </c>
      <c r="G13" s="182">
        <f t="shared" si="3"/>
        <v>856493</v>
      </c>
      <c r="H13" s="182">
        <v>907899</v>
      </c>
      <c r="I13" s="182">
        <v>896194</v>
      </c>
      <c r="J13" s="182">
        <f t="shared" si="4"/>
        <v>1804093</v>
      </c>
    </row>
    <row r="14" spans="1:19" ht="18.95" customHeight="1" x14ac:dyDescent="0.5">
      <c r="A14" s="179" t="s">
        <v>10</v>
      </c>
      <c r="B14" s="190">
        <f t="shared" si="0"/>
        <v>2542127</v>
      </c>
      <c r="C14" s="190">
        <f t="shared" si="1"/>
        <v>2713986</v>
      </c>
      <c r="D14" s="190">
        <f t="shared" si="2"/>
        <v>5256113</v>
      </c>
      <c r="E14" s="182">
        <v>425393</v>
      </c>
      <c r="F14" s="182">
        <v>455696</v>
      </c>
      <c r="G14" s="182">
        <f t="shared" si="3"/>
        <v>881089</v>
      </c>
      <c r="H14" s="182">
        <v>933100</v>
      </c>
      <c r="I14" s="182">
        <v>954786</v>
      </c>
      <c r="J14" s="182">
        <f t="shared" si="4"/>
        <v>1887886</v>
      </c>
    </row>
    <row r="15" spans="1:19" ht="18.95" customHeight="1" x14ac:dyDescent="0.5">
      <c r="A15" s="179" t="s">
        <v>11</v>
      </c>
      <c r="B15" s="190">
        <f t="shared" si="0"/>
        <v>2438019</v>
      </c>
      <c r="C15" s="190">
        <f t="shared" si="1"/>
        <v>2688364</v>
      </c>
      <c r="D15" s="190">
        <f t="shared" si="2"/>
        <v>5126383</v>
      </c>
      <c r="E15" s="182">
        <v>445912</v>
      </c>
      <c r="F15" s="182">
        <v>505554</v>
      </c>
      <c r="G15" s="182">
        <f t="shared" si="3"/>
        <v>951466</v>
      </c>
      <c r="H15" s="182">
        <v>856511</v>
      </c>
      <c r="I15" s="182">
        <v>896526</v>
      </c>
      <c r="J15" s="182">
        <f t="shared" si="4"/>
        <v>1753037</v>
      </c>
    </row>
    <row r="16" spans="1:19" ht="18.95" customHeight="1" x14ac:dyDescent="0.5">
      <c r="A16" s="179" t="s">
        <v>12</v>
      </c>
      <c r="B16" s="190">
        <f t="shared" si="0"/>
        <v>2124926</v>
      </c>
      <c r="C16" s="190">
        <f t="shared" si="1"/>
        <v>2388410</v>
      </c>
      <c r="D16" s="190">
        <f t="shared" si="2"/>
        <v>4513336</v>
      </c>
      <c r="E16" s="182">
        <v>433766</v>
      </c>
      <c r="F16" s="182">
        <v>489979</v>
      </c>
      <c r="G16" s="182">
        <f t="shared" si="3"/>
        <v>923745</v>
      </c>
      <c r="H16" s="182">
        <v>697139</v>
      </c>
      <c r="I16" s="182">
        <v>743685</v>
      </c>
      <c r="J16" s="182">
        <f t="shared" si="4"/>
        <v>1440824</v>
      </c>
    </row>
    <row r="17" spans="1:19" ht="18.95" customHeight="1" x14ac:dyDescent="0.5">
      <c r="A17" s="179" t="s">
        <v>13</v>
      </c>
      <c r="B17" s="190">
        <f t="shared" si="0"/>
        <v>1629662</v>
      </c>
      <c r="C17" s="190">
        <f t="shared" si="1"/>
        <v>1891688</v>
      </c>
      <c r="D17" s="190">
        <f t="shared" si="2"/>
        <v>3521350</v>
      </c>
      <c r="E17" s="182">
        <v>356436</v>
      </c>
      <c r="F17" s="182">
        <v>408875</v>
      </c>
      <c r="G17" s="182">
        <f t="shared" si="3"/>
        <v>765311</v>
      </c>
      <c r="H17" s="182">
        <v>534097</v>
      </c>
      <c r="I17" s="182">
        <v>589968</v>
      </c>
      <c r="J17" s="182">
        <f t="shared" si="4"/>
        <v>1124065</v>
      </c>
    </row>
    <row r="18" spans="1:19" ht="18.95" customHeight="1" x14ac:dyDescent="0.5">
      <c r="A18" s="179" t="s">
        <v>14</v>
      </c>
      <c r="B18" s="190">
        <f t="shared" si="0"/>
        <v>1259938</v>
      </c>
      <c r="C18" s="190">
        <f t="shared" si="1"/>
        <v>1520438</v>
      </c>
      <c r="D18" s="190">
        <f t="shared" si="2"/>
        <v>2780376</v>
      </c>
      <c r="E18" s="182">
        <v>268919</v>
      </c>
      <c r="F18" s="182">
        <v>313900</v>
      </c>
      <c r="G18" s="182">
        <f t="shared" si="3"/>
        <v>582819</v>
      </c>
      <c r="H18" s="182">
        <v>414531</v>
      </c>
      <c r="I18" s="182">
        <v>476445</v>
      </c>
      <c r="J18" s="182">
        <f t="shared" si="4"/>
        <v>890976</v>
      </c>
    </row>
    <row r="19" spans="1:19" ht="18.95" customHeight="1" x14ac:dyDescent="0.5">
      <c r="A19" s="179" t="s">
        <v>15</v>
      </c>
      <c r="B19" s="190">
        <f t="shared" si="0"/>
        <v>843126</v>
      </c>
      <c r="C19" s="190">
        <f t="shared" si="1"/>
        <v>1050165</v>
      </c>
      <c r="D19" s="190">
        <f t="shared" si="2"/>
        <v>1893291</v>
      </c>
      <c r="E19" s="182">
        <v>166573</v>
      </c>
      <c r="F19" s="182">
        <v>198232</v>
      </c>
      <c r="G19" s="182">
        <f t="shared" si="3"/>
        <v>364805</v>
      </c>
      <c r="H19" s="182">
        <v>294649</v>
      </c>
      <c r="I19" s="182">
        <v>352811</v>
      </c>
      <c r="J19" s="182">
        <f t="shared" si="4"/>
        <v>647460</v>
      </c>
    </row>
    <row r="20" spans="1:19" ht="18.95" customHeight="1" x14ac:dyDescent="0.5">
      <c r="A20" s="179" t="s">
        <v>16</v>
      </c>
      <c r="B20" s="190">
        <f t="shared" si="0"/>
        <v>557903</v>
      </c>
      <c r="C20" s="190">
        <f t="shared" si="1"/>
        <v>735114</v>
      </c>
      <c r="D20" s="190">
        <f t="shared" si="2"/>
        <v>1293017</v>
      </c>
      <c r="E20" s="182">
        <v>109918</v>
      </c>
      <c r="F20" s="182">
        <v>137545</v>
      </c>
      <c r="G20" s="182">
        <f t="shared" si="3"/>
        <v>247463</v>
      </c>
      <c r="H20" s="182">
        <v>184038</v>
      </c>
      <c r="I20" s="182">
        <v>235182</v>
      </c>
      <c r="J20" s="182">
        <f t="shared" si="4"/>
        <v>419220</v>
      </c>
      <c r="Q20" s="184"/>
      <c r="R20" s="184"/>
      <c r="S20" s="184"/>
    </row>
    <row r="21" spans="1:19" ht="18.95" customHeight="1" x14ac:dyDescent="0.5">
      <c r="A21" s="179" t="s">
        <v>17</v>
      </c>
      <c r="B21" s="190">
        <f t="shared" si="0"/>
        <v>377120</v>
      </c>
      <c r="C21" s="190">
        <f t="shared" si="1"/>
        <v>541200</v>
      </c>
      <c r="D21" s="190">
        <f t="shared" si="2"/>
        <v>918320</v>
      </c>
      <c r="E21" s="182">
        <v>76549</v>
      </c>
      <c r="F21" s="182">
        <v>104794</v>
      </c>
      <c r="G21" s="182">
        <f t="shared" si="3"/>
        <v>181343</v>
      </c>
      <c r="H21" s="182">
        <v>111517</v>
      </c>
      <c r="I21" s="182">
        <v>156987</v>
      </c>
      <c r="J21" s="182">
        <f t="shared" si="4"/>
        <v>268504</v>
      </c>
      <c r="S21" s="184"/>
    </row>
    <row r="22" spans="1:19" ht="18.95" customHeight="1" x14ac:dyDescent="0.5">
      <c r="A22" s="179" t="s">
        <v>18</v>
      </c>
      <c r="B22" s="190">
        <f t="shared" si="0"/>
        <v>195664</v>
      </c>
      <c r="C22" s="190">
        <f t="shared" si="1"/>
        <v>304222</v>
      </c>
      <c r="D22" s="190">
        <f t="shared" si="2"/>
        <v>499886</v>
      </c>
      <c r="E22" s="182">
        <v>41056</v>
      </c>
      <c r="F22" s="182">
        <v>60797</v>
      </c>
      <c r="G22" s="182">
        <f t="shared" si="3"/>
        <v>101853</v>
      </c>
      <c r="H22" s="182">
        <v>55334</v>
      </c>
      <c r="I22" s="182">
        <v>83634</v>
      </c>
      <c r="J22" s="182">
        <f t="shared" si="4"/>
        <v>138968</v>
      </c>
    </row>
    <row r="23" spans="1:19" ht="18.95" customHeight="1" x14ac:dyDescent="0.5">
      <c r="A23" s="179" t="s">
        <v>19</v>
      </c>
      <c r="B23" s="190">
        <f t="shared" si="0"/>
        <v>77551</v>
      </c>
      <c r="C23" s="190">
        <f t="shared" si="1"/>
        <v>124619</v>
      </c>
      <c r="D23" s="190">
        <f t="shared" si="2"/>
        <v>202170</v>
      </c>
      <c r="E23" s="182">
        <v>15600</v>
      </c>
      <c r="F23" s="182">
        <v>23666</v>
      </c>
      <c r="G23" s="182">
        <f t="shared" si="3"/>
        <v>39266</v>
      </c>
      <c r="H23" s="182">
        <v>20625</v>
      </c>
      <c r="I23" s="182">
        <v>31423</v>
      </c>
      <c r="J23" s="182">
        <f t="shared" si="4"/>
        <v>52048</v>
      </c>
      <c r="L23" s="186"/>
      <c r="M23" s="186"/>
      <c r="N23" s="186"/>
    </row>
    <row r="24" spans="1:19" ht="18.95" customHeight="1" x14ac:dyDescent="0.5">
      <c r="A24" s="179" t="s">
        <v>20</v>
      </c>
      <c r="B24" s="190">
        <f t="shared" si="0"/>
        <v>27543</v>
      </c>
      <c r="C24" s="190">
        <f t="shared" si="1"/>
        <v>37518</v>
      </c>
      <c r="D24" s="190">
        <f t="shared" si="2"/>
        <v>65061</v>
      </c>
      <c r="E24" s="182">
        <v>5174</v>
      </c>
      <c r="F24" s="182">
        <v>6680</v>
      </c>
      <c r="G24" s="182">
        <f t="shared" si="3"/>
        <v>11854</v>
      </c>
      <c r="H24" s="182">
        <v>6769</v>
      </c>
      <c r="I24" s="182">
        <v>9019</v>
      </c>
      <c r="J24" s="182">
        <f t="shared" si="4"/>
        <v>15788</v>
      </c>
    </row>
    <row r="25" spans="1:19" ht="18.95" customHeight="1" x14ac:dyDescent="0.5">
      <c r="A25" s="179" t="s">
        <v>21</v>
      </c>
      <c r="B25" s="190">
        <f t="shared" si="0"/>
        <v>9686.0046036600579</v>
      </c>
      <c r="C25" s="190">
        <f t="shared" si="1"/>
        <v>12082.002481188585</v>
      </c>
      <c r="D25" s="190">
        <f t="shared" si="2"/>
        <v>21768.007084848643</v>
      </c>
      <c r="E25" s="182">
        <v>1719</v>
      </c>
      <c r="F25" s="182">
        <v>2139</v>
      </c>
      <c r="G25" s="182">
        <f t="shared" si="3"/>
        <v>3858</v>
      </c>
      <c r="H25" s="182">
        <v>2013</v>
      </c>
      <c r="I25" s="182">
        <v>2586</v>
      </c>
      <c r="J25" s="182">
        <f t="shared" si="4"/>
        <v>4599</v>
      </c>
    </row>
    <row r="26" spans="1:19" ht="18.95" customHeight="1" x14ac:dyDescent="0.5">
      <c r="A26" s="177" t="s">
        <v>22</v>
      </c>
      <c r="B26" s="190">
        <f t="shared" si="0"/>
        <v>32094943.004603662</v>
      </c>
      <c r="C26" s="190">
        <f t="shared" si="1"/>
        <v>33462111.002481189</v>
      </c>
      <c r="D26" s="190">
        <f t="shared" si="2"/>
        <v>65557054.007084846</v>
      </c>
      <c r="E26" s="182">
        <f>SUM(E4:E25)</f>
        <v>5716089</v>
      </c>
      <c r="F26" s="182">
        <f>SUM(F4:F25)</f>
        <v>5955099</v>
      </c>
      <c r="G26" s="182">
        <f>E26+F26</f>
        <v>11671188</v>
      </c>
      <c r="H26" s="182">
        <f>SUM(H4:H25)</f>
        <v>10909850</v>
      </c>
      <c r="I26" s="182">
        <f>SUM(I4:I25)</f>
        <v>11058101</v>
      </c>
      <c r="J26" s="182">
        <f t="shared" si="4"/>
        <v>21967951</v>
      </c>
    </row>
    <row r="27" spans="1:19" ht="18.95" customHeight="1" x14ac:dyDescent="0.5">
      <c r="A27" s="188"/>
      <c r="B27" s="195"/>
      <c r="C27" s="195"/>
      <c r="D27" s="195"/>
      <c r="E27" s="189"/>
      <c r="F27" s="189"/>
      <c r="G27" s="189"/>
      <c r="H27" s="189"/>
      <c r="I27" s="189"/>
      <c r="J27" s="189"/>
    </row>
    <row r="28" spans="1:19" ht="18.95" customHeight="1" x14ac:dyDescent="0.5">
      <c r="A28" s="169" t="s">
        <v>223</v>
      </c>
      <c r="I28" s="175" t="s">
        <v>207</v>
      </c>
    </row>
    <row r="29" spans="1:19" ht="18.95" customHeight="1" x14ac:dyDescent="0.5">
      <c r="A29" s="169" t="s">
        <v>213</v>
      </c>
    </row>
    <row r="30" spans="1:19" s="49" customFormat="1" ht="23.25" customHeight="1" x14ac:dyDescent="0.5">
      <c r="A30" s="49" t="s">
        <v>232</v>
      </c>
    </row>
    <row r="31" spans="1:19" ht="18.95" customHeight="1" x14ac:dyDescent="0.5">
      <c r="A31" s="176"/>
      <c r="B31" s="177"/>
      <c r="C31" s="178" t="s">
        <v>211</v>
      </c>
      <c r="D31" s="180"/>
      <c r="E31" s="313" t="s">
        <v>206</v>
      </c>
      <c r="F31" s="314"/>
      <c r="G31" s="315"/>
      <c r="H31" s="176"/>
      <c r="I31" s="176"/>
      <c r="J31" s="176"/>
      <c r="K31" s="176"/>
      <c r="L31" s="176"/>
      <c r="M31" s="176"/>
      <c r="N31" s="176"/>
      <c r="O31" s="176"/>
      <c r="P31" s="176"/>
    </row>
    <row r="32" spans="1:19" ht="18.95" customHeight="1" x14ac:dyDescent="0.5">
      <c r="A32" s="1" t="s">
        <v>0</v>
      </c>
      <c r="B32" s="1" t="s">
        <v>24</v>
      </c>
      <c r="C32" s="181" t="s">
        <v>25</v>
      </c>
      <c r="D32" s="1" t="s">
        <v>26</v>
      </c>
      <c r="E32" s="1" t="s">
        <v>24</v>
      </c>
      <c r="F32" s="1" t="s">
        <v>25</v>
      </c>
      <c r="G32" s="1" t="s">
        <v>26</v>
      </c>
      <c r="H32" s="176"/>
      <c r="I32" s="176"/>
      <c r="J32" s="176"/>
      <c r="K32" s="176"/>
      <c r="L32" s="176"/>
      <c r="M32" s="176"/>
      <c r="N32" s="176"/>
      <c r="O32" s="176"/>
      <c r="P32" s="176"/>
    </row>
    <row r="33" spans="1:16" ht="18.95" customHeight="1" x14ac:dyDescent="0.5">
      <c r="A33" s="1">
        <v>0</v>
      </c>
      <c r="B33" s="182">
        <v>104953</v>
      </c>
      <c r="C33" s="182">
        <v>98847</v>
      </c>
      <c r="D33" s="182">
        <f>B33+C33</f>
        <v>203800</v>
      </c>
      <c r="E33" s="183">
        <v>57416</v>
      </c>
      <c r="F33" s="183">
        <v>54068</v>
      </c>
      <c r="G33" s="183">
        <f>E33+F33</f>
        <v>111484</v>
      </c>
      <c r="H33" s="176"/>
      <c r="I33" s="176"/>
      <c r="J33" s="176"/>
      <c r="K33" s="176"/>
      <c r="L33" s="176"/>
      <c r="M33" s="176"/>
      <c r="N33" s="176"/>
      <c r="O33" s="176"/>
      <c r="P33" s="176"/>
    </row>
    <row r="34" spans="1:16" ht="18.95" customHeight="1" x14ac:dyDescent="0.5">
      <c r="A34" s="3" t="s">
        <v>1</v>
      </c>
      <c r="B34" s="182">
        <v>454334</v>
      </c>
      <c r="C34" s="182">
        <v>429551</v>
      </c>
      <c r="D34" s="182">
        <f t="shared" ref="D34:D55" si="5">B34+C34</f>
        <v>883885</v>
      </c>
      <c r="E34" s="183">
        <v>250569</v>
      </c>
      <c r="F34" s="183">
        <v>236552</v>
      </c>
      <c r="G34" s="183">
        <f t="shared" ref="G34:G55" si="6">E34+F34</f>
        <v>487121</v>
      </c>
      <c r="H34" s="176"/>
      <c r="I34" s="176"/>
      <c r="J34" s="191"/>
      <c r="K34" s="191"/>
      <c r="L34" s="191"/>
      <c r="M34" s="176"/>
      <c r="N34" s="176"/>
      <c r="O34" s="176"/>
      <c r="P34" s="176"/>
    </row>
    <row r="35" spans="1:16" ht="18.95" customHeight="1" x14ac:dyDescent="0.5">
      <c r="A35" s="2" t="s">
        <v>2</v>
      </c>
      <c r="B35" s="182">
        <v>645614</v>
      </c>
      <c r="C35" s="182">
        <v>609309</v>
      </c>
      <c r="D35" s="182">
        <f t="shared" si="5"/>
        <v>1254923</v>
      </c>
      <c r="E35" s="183">
        <v>349192</v>
      </c>
      <c r="F35" s="183">
        <v>328497</v>
      </c>
      <c r="G35" s="183">
        <f t="shared" si="6"/>
        <v>677689</v>
      </c>
      <c r="H35" s="176"/>
      <c r="I35" s="176"/>
      <c r="J35" s="176"/>
      <c r="K35" s="176"/>
      <c r="L35" s="191"/>
      <c r="M35" s="176"/>
      <c r="N35" s="176"/>
      <c r="O35" s="176"/>
      <c r="P35" s="176"/>
    </row>
    <row r="36" spans="1:16" ht="18.95" customHeight="1" x14ac:dyDescent="0.5">
      <c r="A36" s="1" t="s">
        <v>3</v>
      </c>
      <c r="B36" s="182">
        <v>675501</v>
      </c>
      <c r="C36" s="182">
        <v>640039</v>
      </c>
      <c r="D36" s="182">
        <f t="shared" si="5"/>
        <v>1315540</v>
      </c>
      <c r="E36" s="183">
        <v>344966</v>
      </c>
      <c r="F36" s="183">
        <v>326575</v>
      </c>
      <c r="G36" s="183">
        <f t="shared" si="6"/>
        <v>671541</v>
      </c>
      <c r="H36" s="176"/>
      <c r="I36" s="176"/>
      <c r="J36" s="176"/>
      <c r="K36" s="176"/>
      <c r="L36" s="176"/>
      <c r="M36" s="176"/>
      <c r="N36" s="176"/>
      <c r="O36" s="176"/>
      <c r="P36" s="176"/>
    </row>
    <row r="37" spans="1:16" ht="18.95" customHeight="1" x14ac:dyDescent="0.5">
      <c r="A37" s="1" t="s">
        <v>4</v>
      </c>
      <c r="B37" s="182">
        <v>678513</v>
      </c>
      <c r="C37" s="182">
        <v>651233</v>
      </c>
      <c r="D37" s="182">
        <f t="shared" si="5"/>
        <v>1329746</v>
      </c>
      <c r="E37" s="183">
        <v>335443</v>
      </c>
      <c r="F37" s="183">
        <v>318588</v>
      </c>
      <c r="G37" s="183">
        <f t="shared" si="6"/>
        <v>654031</v>
      </c>
      <c r="H37" s="176"/>
      <c r="I37" s="191"/>
      <c r="J37" s="176"/>
      <c r="K37" s="176"/>
      <c r="L37" s="176"/>
      <c r="M37" s="176"/>
      <c r="N37" s="176"/>
      <c r="O37" s="176"/>
      <c r="P37" s="176"/>
    </row>
    <row r="38" spans="1:16" ht="18.95" customHeight="1" x14ac:dyDescent="0.5">
      <c r="A38" s="1" t="s">
        <v>5</v>
      </c>
      <c r="B38" s="182">
        <v>835650</v>
      </c>
      <c r="C38" s="182">
        <v>768866</v>
      </c>
      <c r="D38" s="182">
        <f t="shared" si="5"/>
        <v>1604516</v>
      </c>
      <c r="E38" s="183">
        <v>365304</v>
      </c>
      <c r="F38" s="183">
        <v>351718</v>
      </c>
      <c r="G38" s="183">
        <f t="shared" si="6"/>
        <v>717022</v>
      </c>
      <c r="H38" s="176"/>
      <c r="I38" s="176"/>
      <c r="J38" s="176"/>
      <c r="K38" s="176"/>
      <c r="L38" s="176"/>
      <c r="M38" s="176"/>
      <c r="N38" s="176"/>
      <c r="O38" s="176"/>
      <c r="P38" s="176"/>
    </row>
    <row r="39" spans="1:16" ht="18.95" customHeight="1" x14ac:dyDescent="0.5">
      <c r="A39" s="1" t="s">
        <v>6</v>
      </c>
      <c r="B39" s="182">
        <v>800014</v>
      </c>
      <c r="C39" s="182">
        <v>790316</v>
      </c>
      <c r="D39" s="182">
        <f t="shared" si="5"/>
        <v>1590330</v>
      </c>
      <c r="E39" s="183">
        <v>362489</v>
      </c>
      <c r="F39" s="183">
        <v>352727</v>
      </c>
      <c r="G39" s="183">
        <f t="shared" si="6"/>
        <v>715216</v>
      </c>
      <c r="H39" s="176"/>
      <c r="I39" s="176"/>
      <c r="J39" s="176"/>
      <c r="K39" s="176"/>
      <c r="L39" s="176"/>
      <c r="M39" s="176"/>
      <c r="N39" s="176"/>
      <c r="O39" s="176"/>
      <c r="P39" s="176"/>
    </row>
    <row r="40" spans="1:16" ht="18.95" customHeight="1" x14ac:dyDescent="0.5">
      <c r="A40" s="1" t="s">
        <v>7</v>
      </c>
      <c r="B40" s="182">
        <v>774038</v>
      </c>
      <c r="C40" s="182">
        <v>794706</v>
      </c>
      <c r="D40" s="182">
        <f t="shared" si="5"/>
        <v>1568744</v>
      </c>
      <c r="E40" s="183">
        <v>351516</v>
      </c>
      <c r="F40" s="183">
        <v>346513</v>
      </c>
      <c r="G40" s="183">
        <f t="shared" si="6"/>
        <v>698029</v>
      </c>
      <c r="H40" s="176"/>
      <c r="I40" s="176"/>
      <c r="J40" s="176"/>
      <c r="K40" s="176"/>
      <c r="L40" s="176"/>
      <c r="M40" s="176"/>
      <c r="N40" s="176"/>
      <c r="O40" s="176"/>
      <c r="P40" s="176"/>
    </row>
    <row r="41" spans="1:16" ht="18.95" customHeight="1" x14ac:dyDescent="0.5">
      <c r="A41" s="1" t="s">
        <v>8</v>
      </c>
      <c r="B41" s="182">
        <v>874040</v>
      </c>
      <c r="C41" s="182">
        <v>920916</v>
      </c>
      <c r="D41" s="182">
        <f t="shared" si="5"/>
        <v>1794956</v>
      </c>
      <c r="E41" s="183">
        <v>359161</v>
      </c>
      <c r="F41" s="183">
        <v>357940</v>
      </c>
      <c r="G41" s="183">
        <f t="shared" si="6"/>
        <v>717101</v>
      </c>
      <c r="H41" s="176"/>
      <c r="I41" s="176"/>
      <c r="J41" s="176"/>
      <c r="K41" s="176"/>
      <c r="L41" s="176"/>
      <c r="M41" s="176"/>
      <c r="N41" s="176"/>
      <c r="O41" s="176"/>
      <c r="P41" s="176"/>
    </row>
    <row r="42" spans="1:16" ht="18.95" customHeight="1" x14ac:dyDescent="0.5">
      <c r="A42" s="1" t="s">
        <v>9</v>
      </c>
      <c r="B42" s="182">
        <v>882777</v>
      </c>
      <c r="C42" s="182">
        <v>950557</v>
      </c>
      <c r="D42" s="182">
        <f t="shared" si="5"/>
        <v>1833334</v>
      </c>
      <c r="E42" s="183">
        <v>341587</v>
      </c>
      <c r="F42" s="183">
        <v>354496</v>
      </c>
      <c r="G42" s="183">
        <f t="shared" si="6"/>
        <v>696083</v>
      </c>
      <c r="H42" s="176"/>
      <c r="I42" s="176"/>
      <c r="J42" s="176"/>
      <c r="K42" s="176"/>
      <c r="L42" s="176"/>
      <c r="M42" s="176"/>
      <c r="N42" s="176"/>
      <c r="O42" s="176"/>
      <c r="P42" s="176"/>
    </row>
    <row r="43" spans="1:16" ht="18.95" customHeight="1" x14ac:dyDescent="0.5">
      <c r="A43" s="1" t="s">
        <v>10</v>
      </c>
      <c r="B43" s="182">
        <v>853690</v>
      </c>
      <c r="C43" s="182">
        <v>951804</v>
      </c>
      <c r="D43" s="182">
        <f t="shared" si="5"/>
        <v>1805494</v>
      </c>
      <c r="E43" s="183">
        <v>329944</v>
      </c>
      <c r="F43" s="183">
        <v>351700</v>
      </c>
      <c r="G43" s="183">
        <f t="shared" si="6"/>
        <v>681644</v>
      </c>
      <c r="H43" s="176"/>
      <c r="I43" s="176"/>
      <c r="J43" s="176"/>
      <c r="K43" s="176"/>
      <c r="L43" s="176"/>
      <c r="M43" s="176"/>
      <c r="N43" s="176"/>
      <c r="O43" s="176"/>
      <c r="P43" s="176"/>
    </row>
    <row r="44" spans="1:16" ht="18.95" customHeight="1" x14ac:dyDescent="0.5">
      <c r="A44" s="1" t="s">
        <v>11</v>
      </c>
      <c r="B44" s="182">
        <v>828807</v>
      </c>
      <c r="C44" s="182">
        <v>954402</v>
      </c>
      <c r="D44" s="182">
        <f t="shared" si="5"/>
        <v>1783209</v>
      </c>
      <c r="E44" s="183">
        <v>306789</v>
      </c>
      <c r="F44" s="183">
        <v>331882</v>
      </c>
      <c r="G44" s="183">
        <f t="shared" si="6"/>
        <v>638671</v>
      </c>
      <c r="H44" s="176"/>
      <c r="I44" s="176"/>
      <c r="J44" s="176"/>
      <c r="K44" s="176"/>
      <c r="L44" s="176"/>
      <c r="M44" s="176"/>
      <c r="N44" s="176"/>
      <c r="O44" s="176"/>
      <c r="P44" s="176"/>
    </row>
    <row r="45" spans="1:16" ht="18.95" customHeight="1" x14ac:dyDescent="0.5">
      <c r="A45" s="1" t="s">
        <v>12</v>
      </c>
      <c r="B45" s="182">
        <v>730709</v>
      </c>
      <c r="C45" s="182">
        <v>863659</v>
      </c>
      <c r="D45" s="182">
        <f t="shared" si="5"/>
        <v>1594368</v>
      </c>
      <c r="E45" s="183">
        <v>263312</v>
      </c>
      <c r="F45" s="183">
        <v>291087</v>
      </c>
      <c r="G45" s="183">
        <f t="shared" si="6"/>
        <v>554399</v>
      </c>
      <c r="H45" s="176"/>
      <c r="I45" s="176"/>
      <c r="J45" s="176"/>
      <c r="K45" s="176"/>
      <c r="L45" s="176"/>
      <c r="M45" s="176"/>
      <c r="N45" s="176"/>
      <c r="O45" s="176"/>
      <c r="P45" s="176"/>
    </row>
    <row r="46" spans="1:16" ht="18.95" customHeight="1" x14ac:dyDescent="0.5">
      <c r="A46" s="1" t="s">
        <v>13</v>
      </c>
      <c r="B46" s="182">
        <v>551769</v>
      </c>
      <c r="C46" s="182">
        <v>678216</v>
      </c>
      <c r="D46" s="182">
        <f t="shared" si="5"/>
        <v>1229985</v>
      </c>
      <c r="E46" s="183">
        <v>187360</v>
      </c>
      <c r="F46" s="183">
        <v>214629</v>
      </c>
      <c r="G46" s="183">
        <f t="shared" si="6"/>
        <v>401989</v>
      </c>
      <c r="H46" s="176"/>
      <c r="I46" s="176"/>
      <c r="J46" s="176"/>
      <c r="K46" s="176"/>
      <c r="L46" s="176"/>
      <c r="M46" s="176"/>
      <c r="N46" s="176"/>
      <c r="O46" s="176"/>
      <c r="P46" s="176"/>
    </row>
    <row r="47" spans="1:16" ht="18.95" customHeight="1" x14ac:dyDescent="0.5">
      <c r="A47" s="1" t="s">
        <v>14</v>
      </c>
      <c r="B47" s="182">
        <v>427374</v>
      </c>
      <c r="C47" s="182">
        <v>550927</v>
      </c>
      <c r="D47" s="182">
        <f t="shared" si="5"/>
        <v>978301</v>
      </c>
      <c r="E47" s="183">
        <v>149114</v>
      </c>
      <c r="F47" s="183">
        <v>179166</v>
      </c>
      <c r="G47" s="183">
        <f t="shared" si="6"/>
        <v>328280</v>
      </c>
      <c r="H47" s="176"/>
      <c r="I47" s="191"/>
      <c r="J47" s="176"/>
      <c r="K47" s="176"/>
      <c r="L47" s="176"/>
      <c r="M47" s="176"/>
      <c r="N47" s="176"/>
      <c r="O47" s="176"/>
      <c r="P47" s="176"/>
    </row>
    <row r="48" spans="1:16" ht="18.95" customHeight="1" x14ac:dyDescent="0.5">
      <c r="A48" s="1" t="s">
        <v>15</v>
      </c>
      <c r="B48" s="182">
        <v>280633</v>
      </c>
      <c r="C48" s="182">
        <v>371901</v>
      </c>
      <c r="D48" s="182">
        <f t="shared" si="5"/>
        <v>652534</v>
      </c>
      <c r="E48" s="183">
        <v>101271</v>
      </c>
      <c r="F48" s="183">
        <v>127221</v>
      </c>
      <c r="G48" s="183">
        <f t="shared" si="6"/>
        <v>228492</v>
      </c>
      <c r="H48" s="176"/>
      <c r="I48" s="176"/>
      <c r="J48" s="176"/>
      <c r="K48" s="176"/>
      <c r="L48" s="176"/>
      <c r="M48" s="176"/>
      <c r="N48" s="176"/>
      <c r="O48" s="176"/>
      <c r="P48" s="176"/>
    </row>
    <row r="49" spans="1:16" ht="18.95" customHeight="1" x14ac:dyDescent="0.5">
      <c r="A49" s="1" t="s">
        <v>16</v>
      </c>
      <c r="B49" s="182">
        <v>190352</v>
      </c>
      <c r="C49" s="182">
        <v>265347</v>
      </c>
      <c r="D49" s="182">
        <f t="shared" si="5"/>
        <v>455699</v>
      </c>
      <c r="E49" s="183">
        <v>73595</v>
      </c>
      <c r="F49" s="183">
        <v>97040</v>
      </c>
      <c r="G49" s="183">
        <f t="shared" si="6"/>
        <v>170635</v>
      </c>
      <c r="H49" s="176"/>
      <c r="I49" s="191"/>
      <c r="J49" s="191"/>
      <c r="K49" s="191"/>
      <c r="L49" s="176"/>
      <c r="M49" s="176"/>
      <c r="N49" s="176"/>
      <c r="O49" s="176"/>
      <c r="P49" s="176"/>
    </row>
    <row r="50" spans="1:16" ht="18.95" customHeight="1" x14ac:dyDescent="0.5">
      <c r="A50" s="1" t="s">
        <v>17</v>
      </c>
      <c r="B50" s="182">
        <v>135856</v>
      </c>
      <c r="C50" s="182">
        <v>200687</v>
      </c>
      <c r="D50" s="182">
        <f t="shared" si="5"/>
        <v>336543</v>
      </c>
      <c r="E50" s="183">
        <v>53198</v>
      </c>
      <c r="F50" s="183">
        <v>78732</v>
      </c>
      <c r="G50" s="183">
        <f t="shared" si="6"/>
        <v>131930</v>
      </c>
      <c r="H50" s="176"/>
      <c r="I50" s="176"/>
      <c r="J50" s="176"/>
      <c r="K50" s="191"/>
      <c r="L50" s="176"/>
      <c r="M50" s="176"/>
      <c r="N50" s="176"/>
      <c r="O50" s="176"/>
      <c r="P50" s="176"/>
    </row>
    <row r="51" spans="1:16" ht="18.95" customHeight="1" x14ac:dyDescent="0.5">
      <c r="A51" s="1" t="s">
        <v>18</v>
      </c>
      <c r="B51" s="182">
        <v>69721</v>
      </c>
      <c r="C51" s="182">
        <v>111795</v>
      </c>
      <c r="D51" s="182">
        <f t="shared" si="5"/>
        <v>181516</v>
      </c>
      <c r="E51" s="183">
        <v>29553</v>
      </c>
      <c r="F51" s="183">
        <v>47996</v>
      </c>
      <c r="G51" s="183">
        <f t="shared" si="6"/>
        <v>77549</v>
      </c>
      <c r="H51" s="176"/>
      <c r="I51" s="176"/>
      <c r="J51" s="176"/>
      <c r="K51" s="176"/>
      <c r="L51" s="176"/>
      <c r="M51" s="176"/>
      <c r="N51" s="176"/>
      <c r="O51" s="176"/>
      <c r="P51" s="176"/>
    </row>
    <row r="52" spans="1:16" ht="18.95" customHeight="1" x14ac:dyDescent="0.5">
      <c r="A52" s="1" t="s">
        <v>19</v>
      </c>
      <c r="B52" s="182">
        <v>28330</v>
      </c>
      <c r="C52" s="182">
        <v>47690</v>
      </c>
      <c r="D52" s="182">
        <f t="shared" si="5"/>
        <v>76020</v>
      </c>
      <c r="E52" s="183">
        <v>12996</v>
      </c>
      <c r="F52" s="183">
        <v>21840</v>
      </c>
      <c r="G52" s="183">
        <f t="shared" si="6"/>
        <v>34836</v>
      </c>
      <c r="H52" s="176"/>
      <c r="I52" s="176"/>
      <c r="J52" s="176"/>
      <c r="K52" s="176"/>
      <c r="L52" s="176"/>
      <c r="M52" s="176"/>
      <c r="N52" s="176"/>
      <c r="O52" s="176"/>
      <c r="P52" s="176"/>
    </row>
    <row r="53" spans="1:16" ht="18.95" customHeight="1" x14ac:dyDescent="0.5">
      <c r="A53" s="1" t="s">
        <v>20</v>
      </c>
      <c r="B53" s="182">
        <v>10865</v>
      </c>
      <c r="C53" s="182">
        <v>14601</v>
      </c>
      <c r="D53" s="182">
        <f t="shared" si="5"/>
        <v>25466</v>
      </c>
      <c r="E53" s="183">
        <v>4735</v>
      </c>
      <c r="F53" s="183">
        <v>7218</v>
      </c>
      <c r="G53" s="183">
        <f t="shared" si="6"/>
        <v>11953</v>
      </c>
      <c r="H53" s="176"/>
      <c r="I53" s="176"/>
      <c r="J53" s="176"/>
      <c r="K53" s="176"/>
      <c r="L53" s="176"/>
      <c r="M53" s="176"/>
      <c r="N53" s="176"/>
      <c r="O53" s="176"/>
      <c r="P53" s="176"/>
    </row>
    <row r="54" spans="1:16" ht="18.95" customHeight="1" x14ac:dyDescent="0.5">
      <c r="A54" s="1" t="s">
        <v>21</v>
      </c>
      <c r="B54" s="182">
        <v>4177</v>
      </c>
      <c r="C54" s="182">
        <v>4642</v>
      </c>
      <c r="D54" s="182">
        <f t="shared" si="5"/>
        <v>8819</v>
      </c>
      <c r="E54" s="183">
        <v>1777.0046036600579</v>
      </c>
      <c r="F54" s="183">
        <v>2715.0024811885851</v>
      </c>
      <c r="G54" s="183">
        <f t="shared" si="6"/>
        <v>4492.007084848643</v>
      </c>
      <c r="H54" s="176"/>
      <c r="I54" s="176"/>
      <c r="J54" s="176"/>
      <c r="K54" s="176"/>
      <c r="L54" s="176"/>
      <c r="M54" s="176"/>
      <c r="N54" s="176"/>
      <c r="O54" s="176"/>
      <c r="P54" s="176"/>
    </row>
    <row r="55" spans="1:16" ht="18.95" customHeight="1" x14ac:dyDescent="0.5">
      <c r="A55" s="192" t="s">
        <v>22</v>
      </c>
      <c r="B55" s="182">
        <f>SUM(B33:B54)</f>
        <v>10837717</v>
      </c>
      <c r="C55" s="182">
        <f>SUM(C33:C54)</f>
        <v>11670011</v>
      </c>
      <c r="D55" s="182">
        <f t="shared" si="5"/>
        <v>22507728</v>
      </c>
      <c r="E55" s="183">
        <f>SUM(E33:E54)</f>
        <v>4631287.0046036597</v>
      </c>
      <c r="F55" s="183">
        <f>SUM(F33:F54)</f>
        <v>4778900.0024811886</v>
      </c>
      <c r="G55" s="183">
        <f t="shared" si="6"/>
        <v>9410187.0070848484</v>
      </c>
      <c r="H55" s="176"/>
      <c r="I55" s="176"/>
      <c r="J55" s="176"/>
      <c r="K55" s="176"/>
      <c r="L55" s="176"/>
      <c r="M55" s="176"/>
      <c r="N55" s="176"/>
      <c r="O55" s="176"/>
      <c r="P55" s="176"/>
    </row>
    <row r="56" spans="1:16" ht="18.95" customHeight="1" x14ac:dyDescent="0.5">
      <c r="A56" s="188"/>
      <c r="B56" s="189"/>
      <c r="C56" s="189"/>
      <c r="D56" s="189"/>
      <c r="E56" s="216"/>
      <c r="F56" s="216"/>
      <c r="G56" s="216"/>
      <c r="H56" s="176"/>
      <c r="I56" s="176"/>
      <c r="J56" s="176"/>
      <c r="K56" s="176"/>
      <c r="L56" s="176"/>
      <c r="M56" s="176"/>
      <c r="N56" s="176"/>
      <c r="O56" s="176"/>
      <c r="P56" s="176"/>
    </row>
    <row r="57" spans="1:16" ht="18.95" customHeight="1" x14ac:dyDescent="0.5">
      <c r="A57" s="169" t="s">
        <v>223</v>
      </c>
      <c r="I57" s="175" t="s">
        <v>207</v>
      </c>
    </row>
    <row r="58" spans="1:16" ht="18.95" customHeight="1" x14ac:dyDescent="0.5">
      <c r="A58" s="169" t="s">
        <v>213</v>
      </c>
    </row>
  </sheetData>
  <mergeCells count="2">
    <mergeCell ref="H2:J2"/>
    <mergeCell ref="E31:G31"/>
  </mergeCells>
  <phoneticPr fontId="8" type="noConversion"/>
  <pageMargins left="0.83" right="0.51181102362204722" top="0.51181102362204722" bottom="0.31496062992125984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0"/>
  <sheetViews>
    <sheetView topLeftCell="A124" zoomScale="90" zoomScaleNormal="90" workbookViewId="0">
      <selection activeCell="E138" sqref="E138"/>
    </sheetView>
  </sheetViews>
  <sheetFormatPr defaultRowHeight="14.25" x14ac:dyDescent="0.2"/>
  <cols>
    <col min="1" max="1" width="16.125" customWidth="1"/>
    <col min="2" max="2" width="13.125" customWidth="1"/>
    <col min="3" max="3" width="12.625" customWidth="1"/>
    <col min="4" max="4" width="12.5" customWidth="1"/>
    <col min="5" max="5" width="13.375" customWidth="1"/>
    <col min="6" max="6" width="13.5" customWidth="1"/>
    <col min="7" max="7" width="13.125" customWidth="1"/>
    <col min="8" max="8" width="13.375" customWidth="1"/>
    <col min="9" max="9" width="13.125" customWidth="1"/>
    <col min="10" max="10" width="13.625" customWidth="1"/>
  </cols>
  <sheetData>
    <row r="1" spans="1:19" s="49" customFormat="1" ht="23.25" customHeight="1" x14ac:dyDescent="0.5">
      <c r="A1" s="49" t="s">
        <v>233</v>
      </c>
    </row>
    <row r="2" spans="1:19" ht="21.75" x14ac:dyDescent="0.5">
      <c r="A2" s="127"/>
      <c r="B2" s="316" t="s">
        <v>118</v>
      </c>
      <c r="C2" s="317"/>
      <c r="D2" s="318"/>
      <c r="E2" s="316" t="s">
        <v>115</v>
      </c>
      <c r="F2" s="317"/>
      <c r="G2" s="318"/>
      <c r="H2" s="316" t="s">
        <v>47</v>
      </c>
      <c r="I2" s="317"/>
      <c r="J2" s="318"/>
    </row>
    <row r="3" spans="1:19" ht="21.75" x14ac:dyDescent="0.5">
      <c r="A3" s="137" t="s">
        <v>0</v>
      </c>
      <c r="B3" s="129" t="s">
        <v>24</v>
      </c>
      <c r="C3" s="129" t="s">
        <v>25</v>
      </c>
      <c r="D3" s="129" t="s">
        <v>26</v>
      </c>
      <c r="E3" s="129" t="s">
        <v>24</v>
      </c>
      <c r="F3" s="129" t="s">
        <v>25</v>
      </c>
      <c r="G3" s="129" t="s">
        <v>26</v>
      </c>
      <c r="H3" s="129" t="s">
        <v>24</v>
      </c>
      <c r="I3" s="129" t="s">
        <v>25</v>
      </c>
      <c r="J3" s="129" t="s">
        <v>26</v>
      </c>
    </row>
    <row r="4" spans="1:19" ht="21.75" x14ac:dyDescent="0.5">
      <c r="A4" s="137">
        <v>0</v>
      </c>
      <c r="B4" s="132">
        <f>E4+H4+B32+E32+H32+B60+E60+H60+B88+E88+H88+B116+E116</f>
        <v>310029</v>
      </c>
      <c r="C4" s="132">
        <f t="shared" ref="C4:C25" si="0">F4+I4+C32+F32+I32+C60+F60+I60+C88+F88+I88+C116+F116</f>
        <v>292872</v>
      </c>
      <c r="D4" s="132">
        <f t="shared" ref="D4:D25" si="1">G4+J4+D32+G32+J32+D60+G60+J60+D88+G88+J88+D116+G116</f>
        <v>602901</v>
      </c>
      <c r="E4" s="31">
        <v>23297</v>
      </c>
      <c r="F4" s="31">
        <v>22020</v>
      </c>
      <c r="G4" s="31">
        <f>E4+F4</f>
        <v>45317</v>
      </c>
      <c r="H4" s="132">
        <v>15305</v>
      </c>
      <c r="I4" s="132">
        <v>14389</v>
      </c>
      <c r="J4" s="132">
        <f>H4+I4</f>
        <v>29694</v>
      </c>
      <c r="L4" s="246"/>
      <c r="M4" s="246"/>
      <c r="O4" s="246"/>
      <c r="P4" s="246"/>
      <c r="R4" s="246"/>
      <c r="S4" s="246"/>
    </row>
    <row r="5" spans="1:19" ht="21.75" x14ac:dyDescent="0.5">
      <c r="A5" s="138" t="s">
        <v>1</v>
      </c>
      <c r="B5" s="132">
        <f t="shared" ref="B5:B25" si="2">E5+H5+B33+E33+H33+B61+E61+H61+B89+E89+H89+B117+E117</f>
        <v>1385117</v>
      </c>
      <c r="C5" s="132">
        <f t="shared" si="0"/>
        <v>1308878</v>
      </c>
      <c r="D5" s="132">
        <f t="shared" si="1"/>
        <v>2693995</v>
      </c>
      <c r="E5" s="31">
        <v>104583</v>
      </c>
      <c r="F5" s="31">
        <v>98742</v>
      </c>
      <c r="G5" s="31">
        <f t="shared" ref="G5:G25" si="3">E5+F5</f>
        <v>203325</v>
      </c>
      <c r="H5" s="132">
        <v>70210</v>
      </c>
      <c r="I5" s="132">
        <v>66093</v>
      </c>
      <c r="J5" s="132">
        <f t="shared" ref="J5:J25" si="4">H5+I5</f>
        <v>136303</v>
      </c>
      <c r="L5" s="246"/>
      <c r="M5" s="246"/>
      <c r="O5" s="246"/>
      <c r="P5" s="246"/>
      <c r="R5" s="246"/>
      <c r="S5" s="246"/>
    </row>
    <row r="6" spans="1:19" ht="21.75" x14ac:dyDescent="0.5">
      <c r="A6" s="139" t="s">
        <v>2</v>
      </c>
      <c r="B6" s="132">
        <f t="shared" si="2"/>
        <v>1974463</v>
      </c>
      <c r="C6" s="132">
        <f t="shared" si="0"/>
        <v>1865251</v>
      </c>
      <c r="D6" s="132">
        <f t="shared" si="1"/>
        <v>3839714</v>
      </c>
      <c r="E6" s="31">
        <v>144107</v>
      </c>
      <c r="F6" s="31">
        <v>136961</v>
      </c>
      <c r="G6" s="31">
        <f t="shared" si="3"/>
        <v>281068</v>
      </c>
      <c r="H6" s="132">
        <v>100980</v>
      </c>
      <c r="I6" s="132">
        <v>95370</v>
      </c>
      <c r="J6" s="132">
        <f t="shared" si="4"/>
        <v>196350</v>
      </c>
      <c r="L6" s="246"/>
      <c r="M6" s="246"/>
      <c r="O6" s="246"/>
      <c r="P6" s="246"/>
      <c r="R6" s="246"/>
      <c r="S6" s="246"/>
    </row>
    <row r="7" spans="1:19" ht="21.75" x14ac:dyDescent="0.5">
      <c r="A7" s="137" t="s">
        <v>3</v>
      </c>
      <c r="B7" s="132">
        <f t="shared" si="2"/>
        <v>2044531</v>
      </c>
      <c r="C7" s="132">
        <f t="shared" si="0"/>
        <v>1933318</v>
      </c>
      <c r="D7" s="132">
        <f t="shared" si="1"/>
        <v>3977849</v>
      </c>
      <c r="E7" s="31">
        <v>150028</v>
      </c>
      <c r="F7" s="31">
        <v>141006</v>
      </c>
      <c r="G7" s="31">
        <f t="shared" si="3"/>
        <v>291034</v>
      </c>
      <c r="H7" s="132">
        <v>107207</v>
      </c>
      <c r="I7" s="132">
        <v>100326</v>
      </c>
      <c r="J7" s="132">
        <f t="shared" si="4"/>
        <v>207533</v>
      </c>
      <c r="L7" s="246"/>
      <c r="M7" s="246"/>
      <c r="O7" s="246"/>
      <c r="P7" s="246"/>
      <c r="R7" s="246"/>
      <c r="S7" s="246"/>
    </row>
    <row r="8" spans="1:19" ht="21.75" x14ac:dyDescent="0.5">
      <c r="A8" s="137" t="s">
        <v>4</v>
      </c>
      <c r="B8" s="132">
        <f t="shared" si="2"/>
        <v>2073207</v>
      </c>
      <c r="C8" s="132">
        <f t="shared" si="0"/>
        <v>1971371</v>
      </c>
      <c r="D8" s="132">
        <f t="shared" si="1"/>
        <v>4044578</v>
      </c>
      <c r="E8" s="31">
        <v>155462</v>
      </c>
      <c r="F8" s="31">
        <v>149565</v>
      </c>
      <c r="G8" s="31">
        <f t="shared" si="3"/>
        <v>305027</v>
      </c>
      <c r="H8" s="132">
        <v>109207</v>
      </c>
      <c r="I8" s="132">
        <v>104513</v>
      </c>
      <c r="J8" s="132">
        <f t="shared" si="4"/>
        <v>213720</v>
      </c>
      <c r="L8" s="246"/>
      <c r="M8" s="246"/>
      <c r="O8" s="246"/>
      <c r="P8" s="246"/>
      <c r="R8" s="246"/>
      <c r="S8" s="246"/>
    </row>
    <row r="9" spans="1:19" ht="21.75" x14ac:dyDescent="0.5">
      <c r="A9" s="137" t="s">
        <v>5</v>
      </c>
      <c r="B9" s="132">
        <f t="shared" si="2"/>
        <v>2410623</v>
      </c>
      <c r="C9" s="132">
        <f t="shared" si="0"/>
        <v>2309146</v>
      </c>
      <c r="D9" s="132">
        <f t="shared" si="1"/>
        <v>4719769</v>
      </c>
      <c r="E9" s="31">
        <v>190301</v>
      </c>
      <c r="F9" s="31">
        <v>189545</v>
      </c>
      <c r="G9" s="31">
        <f t="shared" si="3"/>
        <v>379846</v>
      </c>
      <c r="H9" s="132">
        <v>127561</v>
      </c>
      <c r="I9" s="132">
        <v>119034</v>
      </c>
      <c r="J9" s="132">
        <f t="shared" si="4"/>
        <v>246595</v>
      </c>
      <c r="L9" s="246"/>
      <c r="M9" s="246"/>
      <c r="O9" s="246"/>
      <c r="P9" s="246"/>
      <c r="R9" s="246"/>
      <c r="S9" s="246"/>
    </row>
    <row r="10" spans="1:19" ht="21.75" x14ac:dyDescent="0.5">
      <c r="A10" s="137" t="s">
        <v>6</v>
      </c>
      <c r="B10" s="132">
        <f t="shared" si="2"/>
        <v>2416178</v>
      </c>
      <c r="C10" s="132">
        <f t="shared" si="0"/>
        <v>2337382</v>
      </c>
      <c r="D10" s="132">
        <f t="shared" si="1"/>
        <v>4753560</v>
      </c>
      <c r="E10" s="31">
        <v>207175</v>
      </c>
      <c r="F10" s="31">
        <v>200686</v>
      </c>
      <c r="G10" s="31">
        <f t="shared" si="3"/>
        <v>407861</v>
      </c>
      <c r="H10" s="132">
        <v>123876</v>
      </c>
      <c r="I10" s="132">
        <v>116486</v>
      </c>
      <c r="J10" s="132">
        <f t="shared" si="4"/>
        <v>240362</v>
      </c>
      <c r="L10" s="246"/>
      <c r="M10" s="246"/>
      <c r="O10" s="246"/>
      <c r="P10" s="246"/>
      <c r="R10" s="246"/>
      <c r="S10" s="246"/>
    </row>
    <row r="11" spans="1:19" ht="21.75" x14ac:dyDescent="0.5">
      <c r="A11" s="137" t="s">
        <v>7</v>
      </c>
      <c r="B11" s="132">
        <f t="shared" si="2"/>
        <v>2310419</v>
      </c>
      <c r="C11" s="132">
        <f t="shared" si="0"/>
        <v>2270970</v>
      </c>
      <c r="D11" s="132">
        <f t="shared" si="1"/>
        <v>4581389</v>
      </c>
      <c r="E11" s="31">
        <v>197219</v>
      </c>
      <c r="F11" s="31">
        <v>191169</v>
      </c>
      <c r="G11" s="31">
        <f t="shared" si="3"/>
        <v>388388</v>
      </c>
      <c r="H11" s="132">
        <v>115824</v>
      </c>
      <c r="I11" s="132">
        <v>111165</v>
      </c>
      <c r="J11" s="132">
        <f t="shared" si="4"/>
        <v>226989</v>
      </c>
      <c r="L11" s="246"/>
      <c r="M11" s="246"/>
      <c r="O11" s="246"/>
      <c r="P11" s="246"/>
      <c r="R11" s="246"/>
      <c r="S11" s="246"/>
    </row>
    <row r="12" spans="1:19" ht="21.75" x14ac:dyDescent="0.5">
      <c r="A12" s="137" t="s">
        <v>8</v>
      </c>
      <c r="B12" s="132">
        <f t="shared" si="2"/>
        <v>2529067</v>
      </c>
      <c r="C12" s="132">
        <f t="shared" si="0"/>
        <v>2533158</v>
      </c>
      <c r="D12" s="132">
        <f t="shared" si="1"/>
        <v>5062225</v>
      </c>
      <c r="E12" s="31">
        <v>206532</v>
      </c>
      <c r="F12" s="31">
        <v>202358</v>
      </c>
      <c r="G12" s="31">
        <f t="shared" si="3"/>
        <v>408890</v>
      </c>
      <c r="H12" s="132">
        <v>126473</v>
      </c>
      <c r="I12" s="132">
        <v>122656</v>
      </c>
      <c r="J12" s="132">
        <f t="shared" si="4"/>
        <v>249129</v>
      </c>
      <c r="L12" s="246"/>
      <c r="M12" s="246"/>
      <c r="O12" s="246"/>
      <c r="P12" s="246"/>
      <c r="R12" s="246"/>
      <c r="S12" s="246"/>
    </row>
    <row r="13" spans="1:19" ht="21.75" x14ac:dyDescent="0.5">
      <c r="A13" s="137" t="s">
        <v>9</v>
      </c>
      <c r="B13" s="132">
        <f t="shared" si="2"/>
        <v>2558044</v>
      </c>
      <c r="C13" s="132">
        <f t="shared" si="0"/>
        <v>2631959</v>
      </c>
      <c r="D13" s="132">
        <f t="shared" si="1"/>
        <v>5190003</v>
      </c>
      <c r="E13" s="31">
        <v>192346</v>
      </c>
      <c r="F13" s="31">
        <v>196367</v>
      </c>
      <c r="G13" s="31">
        <f t="shared" si="3"/>
        <v>388713</v>
      </c>
      <c r="H13" s="132">
        <v>132235</v>
      </c>
      <c r="I13" s="132">
        <v>133276</v>
      </c>
      <c r="J13" s="132">
        <f t="shared" si="4"/>
        <v>265511</v>
      </c>
      <c r="L13" s="246"/>
      <c r="M13" s="246"/>
      <c r="O13" s="246"/>
      <c r="P13" s="246"/>
      <c r="R13" s="246"/>
      <c r="S13" s="246"/>
    </row>
    <row r="14" spans="1:19" ht="21.75" x14ac:dyDescent="0.5">
      <c r="A14" s="137" t="s">
        <v>10</v>
      </c>
      <c r="B14" s="132">
        <f t="shared" si="2"/>
        <v>2542127</v>
      </c>
      <c r="C14" s="132">
        <f t="shared" si="0"/>
        <v>2713986</v>
      </c>
      <c r="D14" s="132">
        <f t="shared" si="1"/>
        <v>5256113</v>
      </c>
      <c r="E14" s="31">
        <v>191793</v>
      </c>
      <c r="F14" s="31">
        <v>210529</v>
      </c>
      <c r="G14" s="31">
        <f t="shared" si="3"/>
        <v>402322</v>
      </c>
      <c r="H14" s="132">
        <v>132518</v>
      </c>
      <c r="I14" s="132">
        <v>139251</v>
      </c>
      <c r="J14" s="132">
        <f t="shared" si="4"/>
        <v>271769</v>
      </c>
      <c r="L14" s="246"/>
      <c r="M14" s="246"/>
      <c r="O14" s="246"/>
      <c r="P14" s="246"/>
      <c r="R14" s="246"/>
      <c r="S14" s="246"/>
    </row>
    <row r="15" spans="1:19" ht="21.75" x14ac:dyDescent="0.5">
      <c r="A15" s="137" t="s">
        <v>11</v>
      </c>
      <c r="B15" s="132">
        <f t="shared" si="2"/>
        <v>2438019</v>
      </c>
      <c r="C15" s="132">
        <f t="shared" si="0"/>
        <v>2688364</v>
      </c>
      <c r="D15" s="132">
        <f t="shared" si="1"/>
        <v>5126383</v>
      </c>
      <c r="E15" s="31">
        <v>210296</v>
      </c>
      <c r="F15" s="31">
        <v>245295</v>
      </c>
      <c r="G15" s="31">
        <f t="shared" si="3"/>
        <v>455591</v>
      </c>
      <c r="H15" s="132">
        <v>131418</v>
      </c>
      <c r="I15" s="132">
        <v>145064</v>
      </c>
      <c r="J15" s="132">
        <f t="shared" si="4"/>
        <v>276482</v>
      </c>
      <c r="L15" s="246"/>
      <c r="M15" s="246"/>
      <c r="O15" s="246"/>
      <c r="P15" s="246"/>
      <c r="R15" s="246"/>
      <c r="S15" s="246"/>
    </row>
    <row r="16" spans="1:19" ht="21.75" x14ac:dyDescent="0.5">
      <c r="A16" s="137" t="s">
        <v>12</v>
      </c>
      <c r="B16" s="132">
        <f t="shared" si="2"/>
        <v>2124926</v>
      </c>
      <c r="C16" s="132">
        <f t="shared" si="0"/>
        <v>2388410</v>
      </c>
      <c r="D16" s="132">
        <f t="shared" si="1"/>
        <v>4513336</v>
      </c>
      <c r="E16" s="31">
        <v>219925</v>
      </c>
      <c r="F16" s="31">
        <v>251598</v>
      </c>
      <c r="G16" s="31">
        <f t="shared" si="3"/>
        <v>471523</v>
      </c>
      <c r="H16" s="132">
        <v>120140</v>
      </c>
      <c r="I16" s="132">
        <v>133684</v>
      </c>
      <c r="J16" s="132">
        <f t="shared" si="4"/>
        <v>253824</v>
      </c>
      <c r="L16" s="246"/>
      <c r="M16" s="246"/>
      <c r="O16" s="246"/>
      <c r="P16" s="246"/>
      <c r="R16" s="246"/>
      <c r="S16" s="246"/>
    </row>
    <row r="17" spans="1:19" ht="21.75" x14ac:dyDescent="0.5">
      <c r="A17" s="137" t="s">
        <v>13</v>
      </c>
      <c r="B17" s="132">
        <f t="shared" si="2"/>
        <v>1629662</v>
      </c>
      <c r="C17" s="132">
        <f t="shared" si="0"/>
        <v>1891688</v>
      </c>
      <c r="D17" s="132">
        <f t="shared" si="1"/>
        <v>3521350</v>
      </c>
      <c r="E17" s="31">
        <v>191882</v>
      </c>
      <c r="F17" s="31">
        <v>219287</v>
      </c>
      <c r="G17" s="31">
        <f t="shared" si="3"/>
        <v>411169</v>
      </c>
      <c r="H17" s="132">
        <v>92537</v>
      </c>
      <c r="I17" s="132">
        <v>105318</v>
      </c>
      <c r="J17" s="132">
        <f t="shared" si="4"/>
        <v>197855</v>
      </c>
      <c r="L17" s="246"/>
      <c r="M17" s="246"/>
      <c r="O17" s="246"/>
      <c r="P17" s="246"/>
      <c r="R17" s="246"/>
      <c r="S17" s="246"/>
    </row>
    <row r="18" spans="1:19" ht="21.75" x14ac:dyDescent="0.5">
      <c r="A18" s="137" t="s">
        <v>14</v>
      </c>
      <c r="B18" s="132">
        <f t="shared" si="2"/>
        <v>1259938</v>
      </c>
      <c r="C18" s="132">
        <f t="shared" si="0"/>
        <v>1520438</v>
      </c>
      <c r="D18" s="132">
        <f t="shared" si="1"/>
        <v>2780376</v>
      </c>
      <c r="E18" s="31">
        <v>135567</v>
      </c>
      <c r="F18" s="31">
        <v>155607</v>
      </c>
      <c r="G18" s="31">
        <f t="shared" si="3"/>
        <v>291174</v>
      </c>
      <c r="H18" s="132">
        <v>73454</v>
      </c>
      <c r="I18" s="132">
        <v>86638</v>
      </c>
      <c r="J18" s="132">
        <f t="shared" si="4"/>
        <v>160092</v>
      </c>
      <c r="L18" s="246"/>
      <c r="M18" s="246"/>
      <c r="O18" s="246"/>
      <c r="P18" s="246"/>
      <c r="R18" s="246"/>
      <c r="S18" s="246"/>
    </row>
    <row r="19" spans="1:19" ht="21.75" x14ac:dyDescent="0.5">
      <c r="A19" s="137" t="s">
        <v>15</v>
      </c>
      <c r="B19" s="132">
        <f t="shared" si="2"/>
        <v>843126</v>
      </c>
      <c r="C19" s="132">
        <f t="shared" si="0"/>
        <v>1050165</v>
      </c>
      <c r="D19" s="132">
        <f t="shared" si="1"/>
        <v>1893291</v>
      </c>
      <c r="E19" s="31">
        <v>80013</v>
      </c>
      <c r="F19" s="31">
        <v>91273</v>
      </c>
      <c r="G19" s="31">
        <f t="shared" si="3"/>
        <v>171286</v>
      </c>
      <c r="H19" s="132">
        <v>47348</v>
      </c>
      <c r="I19" s="132">
        <v>58427</v>
      </c>
      <c r="J19" s="132">
        <f t="shared" si="4"/>
        <v>105775</v>
      </c>
      <c r="L19" s="246"/>
      <c r="M19" s="246"/>
      <c r="O19" s="246"/>
      <c r="P19" s="246"/>
      <c r="R19" s="246"/>
      <c r="S19" s="246"/>
    </row>
    <row r="20" spans="1:19" ht="21.75" x14ac:dyDescent="0.5">
      <c r="A20" s="137" t="s">
        <v>16</v>
      </c>
      <c r="B20" s="132">
        <f t="shared" si="2"/>
        <v>557903</v>
      </c>
      <c r="C20" s="132">
        <f t="shared" si="0"/>
        <v>735114</v>
      </c>
      <c r="D20" s="132">
        <f t="shared" si="1"/>
        <v>1293017</v>
      </c>
      <c r="E20" s="31">
        <v>51622</v>
      </c>
      <c r="F20" s="31">
        <v>60978</v>
      </c>
      <c r="G20" s="31">
        <f t="shared" si="3"/>
        <v>112600</v>
      </c>
      <c r="H20" s="132">
        <v>31646</v>
      </c>
      <c r="I20" s="132">
        <v>41183</v>
      </c>
      <c r="J20" s="132">
        <f t="shared" si="4"/>
        <v>72829</v>
      </c>
      <c r="L20" s="246"/>
      <c r="M20" s="246"/>
      <c r="O20" s="246"/>
      <c r="P20" s="246"/>
      <c r="R20" s="246"/>
      <c r="S20" s="246"/>
    </row>
    <row r="21" spans="1:19" ht="21.75" x14ac:dyDescent="0.5">
      <c r="A21" s="137" t="s">
        <v>17</v>
      </c>
      <c r="B21" s="132">
        <f t="shared" si="2"/>
        <v>377120</v>
      </c>
      <c r="C21" s="132">
        <f t="shared" si="0"/>
        <v>541200</v>
      </c>
      <c r="D21" s="132">
        <f t="shared" si="1"/>
        <v>918320</v>
      </c>
      <c r="E21" s="31">
        <v>36270</v>
      </c>
      <c r="F21" s="31">
        <v>47096</v>
      </c>
      <c r="G21" s="31">
        <f t="shared" si="3"/>
        <v>83366</v>
      </c>
      <c r="H21" s="132">
        <v>21515</v>
      </c>
      <c r="I21" s="132">
        <v>30862</v>
      </c>
      <c r="J21" s="132">
        <f t="shared" si="4"/>
        <v>52377</v>
      </c>
      <c r="L21" s="246"/>
      <c r="M21" s="246"/>
      <c r="O21" s="246"/>
      <c r="P21" s="246"/>
      <c r="R21" s="246"/>
      <c r="S21" s="246"/>
    </row>
    <row r="22" spans="1:19" ht="21.75" x14ac:dyDescent="0.5">
      <c r="A22" s="137" t="s">
        <v>18</v>
      </c>
      <c r="B22" s="132">
        <f t="shared" si="2"/>
        <v>195664</v>
      </c>
      <c r="C22" s="132">
        <f t="shared" si="0"/>
        <v>304222</v>
      </c>
      <c r="D22" s="132">
        <f t="shared" si="1"/>
        <v>499886</v>
      </c>
      <c r="E22" s="31">
        <v>20556</v>
      </c>
      <c r="F22" s="31">
        <v>28964</v>
      </c>
      <c r="G22" s="31">
        <f t="shared" si="3"/>
        <v>49520</v>
      </c>
      <c r="H22" s="132">
        <v>10963</v>
      </c>
      <c r="I22" s="132">
        <v>17168</v>
      </c>
      <c r="J22" s="132">
        <f t="shared" si="4"/>
        <v>28131</v>
      </c>
      <c r="L22" s="246"/>
      <c r="M22" s="246"/>
      <c r="O22" s="246"/>
      <c r="P22" s="246"/>
      <c r="R22" s="246"/>
      <c r="S22" s="246"/>
    </row>
    <row r="23" spans="1:19" ht="21.75" x14ac:dyDescent="0.5">
      <c r="A23" s="137" t="s">
        <v>19</v>
      </c>
      <c r="B23" s="132">
        <f t="shared" si="2"/>
        <v>77551</v>
      </c>
      <c r="C23" s="132">
        <f t="shared" si="0"/>
        <v>124619</v>
      </c>
      <c r="D23" s="132">
        <f t="shared" si="1"/>
        <v>202170</v>
      </c>
      <c r="E23" s="31">
        <v>7637</v>
      </c>
      <c r="F23" s="31">
        <v>10841</v>
      </c>
      <c r="G23" s="31">
        <f t="shared" si="3"/>
        <v>18478</v>
      </c>
      <c r="H23" s="132">
        <v>4191</v>
      </c>
      <c r="I23" s="132">
        <v>6783</v>
      </c>
      <c r="J23" s="132">
        <f t="shared" si="4"/>
        <v>10974</v>
      </c>
      <c r="L23" s="246"/>
      <c r="M23" s="246"/>
      <c r="O23" s="246"/>
      <c r="P23" s="246"/>
      <c r="R23" s="246"/>
      <c r="S23" s="246"/>
    </row>
    <row r="24" spans="1:19" ht="21.75" x14ac:dyDescent="0.5">
      <c r="A24" s="137" t="s">
        <v>20</v>
      </c>
      <c r="B24" s="132">
        <f t="shared" si="2"/>
        <v>27543</v>
      </c>
      <c r="C24" s="132">
        <f t="shared" si="0"/>
        <v>37518</v>
      </c>
      <c r="D24" s="132">
        <f t="shared" si="1"/>
        <v>65061</v>
      </c>
      <c r="E24" s="31">
        <v>2309</v>
      </c>
      <c r="F24" s="31">
        <v>2925</v>
      </c>
      <c r="G24" s="31">
        <f t="shared" si="3"/>
        <v>5234</v>
      </c>
      <c r="H24" s="132">
        <v>1458</v>
      </c>
      <c r="I24" s="132">
        <v>1913</v>
      </c>
      <c r="J24" s="132">
        <f t="shared" si="4"/>
        <v>3371</v>
      </c>
      <c r="L24" s="246"/>
      <c r="M24" s="246"/>
      <c r="O24" s="246"/>
      <c r="P24" s="246"/>
      <c r="R24" s="246"/>
      <c r="S24" s="246"/>
    </row>
    <row r="25" spans="1:19" ht="21.75" x14ac:dyDescent="0.5">
      <c r="A25" s="137" t="s">
        <v>21</v>
      </c>
      <c r="B25" s="132">
        <f t="shared" si="2"/>
        <v>9686.0046036600579</v>
      </c>
      <c r="C25" s="132">
        <f t="shared" si="0"/>
        <v>12082.002481188585</v>
      </c>
      <c r="D25" s="132">
        <f t="shared" si="1"/>
        <v>21768.007084848643</v>
      </c>
      <c r="E25" s="31">
        <v>754</v>
      </c>
      <c r="F25" s="31">
        <v>912</v>
      </c>
      <c r="G25" s="31">
        <f t="shared" si="3"/>
        <v>1666</v>
      </c>
      <c r="H25" s="132">
        <v>532</v>
      </c>
      <c r="I25" s="132">
        <v>662</v>
      </c>
      <c r="J25" s="132">
        <f t="shared" si="4"/>
        <v>1194</v>
      </c>
      <c r="L25" s="246"/>
      <c r="M25" s="246"/>
      <c r="O25" s="246"/>
      <c r="P25" s="246"/>
      <c r="R25" s="246"/>
      <c r="S25" s="246"/>
    </row>
    <row r="26" spans="1:19" ht="21.75" x14ac:dyDescent="0.5">
      <c r="A26" s="136" t="s">
        <v>22</v>
      </c>
      <c r="B26" s="132">
        <f>E26+H26+B54+E54+H54+B82+E82+H82+B110+E110+H110+B138+E138</f>
        <v>32094943.004603662</v>
      </c>
      <c r="C26" s="132">
        <f>F26+I26+C54+F54+I54+C82+F82+I82+C110+F110+I110+C138+F138</f>
        <v>33462111.002481189</v>
      </c>
      <c r="D26" s="132">
        <f>G26+J26+D54+G54+J54+D82+G82+J82+D110+G110+J110+D138+G138</f>
        <v>65557054.007084846</v>
      </c>
      <c r="E26" s="24">
        <f t="shared" ref="E26:J26" si="5">SUM(E4:E25)</f>
        <v>2719674</v>
      </c>
      <c r="F26" s="24">
        <f t="shared" si="5"/>
        <v>2853724</v>
      </c>
      <c r="G26" s="24">
        <f t="shared" si="5"/>
        <v>5573398</v>
      </c>
      <c r="H26" s="132">
        <f t="shared" si="5"/>
        <v>1696598</v>
      </c>
      <c r="I26" s="132">
        <f t="shared" si="5"/>
        <v>1750261</v>
      </c>
      <c r="J26" s="132">
        <f t="shared" si="5"/>
        <v>3446859</v>
      </c>
    </row>
    <row r="27" spans="1:19" s="207" customFormat="1" ht="21" customHeight="1" x14ac:dyDescent="0.5">
      <c r="A27" s="169" t="s">
        <v>223</v>
      </c>
      <c r="C27" s="205"/>
      <c r="D27" s="205"/>
      <c r="E27" s="206"/>
      <c r="F27" s="206"/>
      <c r="G27" s="206"/>
      <c r="H27" s="205"/>
      <c r="I27" s="205"/>
      <c r="J27" s="205"/>
    </row>
    <row r="28" spans="1:19" s="207" customFormat="1" ht="21.75" x14ac:dyDescent="0.5">
      <c r="A28" s="169" t="s">
        <v>213</v>
      </c>
      <c r="C28" s="208"/>
      <c r="D28" s="208"/>
      <c r="E28" s="209"/>
      <c r="F28" s="209"/>
      <c r="G28" s="209"/>
      <c r="H28" s="209"/>
      <c r="I28" s="209"/>
      <c r="J28" s="209"/>
    </row>
    <row r="29" spans="1:19" s="49" customFormat="1" ht="23.25" customHeight="1" x14ac:dyDescent="0.5">
      <c r="A29" s="49" t="s">
        <v>234</v>
      </c>
    </row>
    <row r="30" spans="1:19" ht="21.75" x14ac:dyDescent="0.5">
      <c r="A30" s="127"/>
      <c r="B30" s="316" t="s">
        <v>46</v>
      </c>
      <c r="C30" s="317"/>
      <c r="D30" s="318"/>
      <c r="E30" s="316" t="s">
        <v>65</v>
      </c>
      <c r="F30" s="317"/>
      <c r="G30" s="318"/>
      <c r="H30" s="316" t="s">
        <v>64</v>
      </c>
      <c r="I30" s="317"/>
      <c r="J30" s="318"/>
    </row>
    <row r="31" spans="1:19" ht="21.75" x14ac:dyDescent="0.5">
      <c r="A31" s="137" t="s">
        <v>0</v>
      </c>
      <c r="B31" s="129" t="s">
        <v>24</v>
      </c>
      <c r="C31" s="129" t="s">
        <v>25</v>
      </c>
      <c r="D31" s="129" t="s">
        <v>26</v>
      </c>
      <c r="E31" s="129" t="s">
        <v>24</v>
      </c>
      <c r="F31" s="129" t="s">
        <v>25</v>
      </c>
      <c r="G31" s="129" t="s">
        <v>26</v>
      </c>
      <c r="H31" s="129" t="s">
        <v>24</v>
      </c>
      <c r="I31" s="129" t="s">
        <v>25</v>
      </c>
      <c r="J31" s="129" t="s">
        <v>26</v>
      </c>
    </row>
    <row r="32" spans="1:19" ht="21.75" x14ac:dyDescent="0.5">
      <c r="A32" s="137">
        <v>0</v>
      </c>
      <c r="B32" s="31">
        <v>11905</v>
      </c>
      <c r="C32" s="31">
        <v>11260</v>
      </c>
      <c r="D32" s="31">
        <f>B32+C32</f>
        <v>23165</v>
      </c>
      <c r="E32" s="132">
        <v>23680</v>
      </c>
      <c r="F32" s="132">
        <v>22582</v>
      </c>
      <c r="G32" s="132">
        <f>E32+F32</f>
        <v>46262</v>
      </c>
      <c r="H32" s="47">
        <v>23738</v>
      </c>
      <c r="I32" s="47">
        <v>22205</v>
      </c>
      <c r="J32" s="132">
        <f>H32+I32</f>
        <v>45943</v>
      </c>
    </row>
    <row r="33" spans="1:12" ht="21.75" x14ac:dyDescent="0.5">
      <c r="A33" s="138" t="s">
        <v>1</v>
      </c>
      <c r="B33" s="31">
        <v>56355</v>
      </c>
      <c r="C33" s="31">
        <v>52624</v>
      </c>
      <c r="D33" s="31">
        <f t="shared" ref="D33:D53" si="6">B33+C33</f>
        <v>108979</v>
      </c>
      <c r="E33" s="132">
        <v>105859</v>
      </c>
      <c r="F33" s="132">
        <v>100203</v>
      </c>
      <c r="G33" s="132">
        <f t="shared" ref="G33:G53" si="7">E33+F33</f>
        <v>206062</v>
      </c>
      <c r="H33" s="47">
        <v>105851</v>
      </c>
      <c r="I33" s="47">
        <v>99265</v>
      </c>
      <c r="J33" s="132">
        <f t="shared" ref="J33:J53" si="8">H33+I33</f>
        <v>205116</v>
      </c>
      <c r="L33" t="s">
        <v>207</v>
      </c>
    </row>
    <row r="34" spans="1:12" ht="21.75" x14ac:dyDescent="0.5">
      <c r="A34" s="139" t="s">
        <v>2</v>
      </c>
      <c r="B34" s="31">
        <v>84181</v>
      </c>
      <c r="C34" s="31">
        <v>79024</v>
      </c>
      <c r="D34" s="31">
        <f t="shared" si="6"/>
        <v>163205</v>
      </c>
      <c r="E34" s="132">
        <v>150857</v>
      </c>
      <c r="F34" s="132">
        <v>141741</v>
      </c>
      <c r="G34" s="132">
        <f t="shared" si="7"/>
        <v>292598</v>
      </c>
      <c r="H34" s="47">
        <v>151336</v>
      </c>
      <c r="I34" s="47">
        <v>143245</v>
      </c>
      <c r="J34" s="132">
        <f t="shared" si="8"/>
        <v>294581</v>
      </c>
    </row>
    <row r="35" spans="1:12" ht="21.75" x14ac:dyDescent="0.5">
      <c r="A35" s="137" t="s">
        <v>3</v>
      </c>
      <c r="B35" s="31">
        <v>89663</v>
      </c>
      <c r="C35" s="31">
        <v>83963</v>
      </c>
      <c r="D35" s="31">
        <f t="shared" si="6"/>
        <v>173626</v>
      </c>
      <c r="E35" s="132">
        <v>158008</v>
      </c>
      <c r="F35" s="132">
        <v>148511</v>
      </c>
      <c r="G35" s="132">
        <f t="shared" si="7"/>
        <v>306519</v>
      </c>
      <c r="H35" s="47">
        <v>160533</v>
      </c>
      <c r="I35" s="47">
        <v>150973</v>
      </c>
      <c r="J35" s="132">
        <f t="shared" si="8"/>
        <v>311506</v>
      </c>
    </row>
    <row r="36" spans="1:12" ht="21.75" x14ac:dyDescent="0.5">
      <c r="A36" s="137" t="s">
        <v>4</v>
      </c>
      <c r="B36" s="31">
        <v>88441</v>
      </c>
      <c r="C36" s="31">
        <v>81888</v>
      </c>
      <c r="D36" s="31">
        <f t="shared" si="6"/>
        <v>170329</v>
      </c>
      <c r="E36" s="132">
        <v>158651</v>
      </c>
      <c r="F36" s="132">
        <v>151767</v>
      </c>
      <c r="G36" s="132">
        <f t="shared" si="7"/>
        <v>310418</v>
      </c>
      <c r="H36" s="47">
        <v>158028</v>
      </c>
      <c r="I36" s="47">
        <v>150337</v>
      </c>
      <c r="J36" s="132">
        <f t="shared" si="8"/>
        <v>308365</v>
      </c>
    </row>
    <row r="37" spans="1:12" ht="21.75" x14ac:dyDescent="0.5">
      <c r="A37" s="137" t="s">
        <v>5</v>
      </c>
      <c r="B37" s="31">
        <v>100565</v>
      </c>
      <c r="C37" s="31">
        <v>97722</v>
      </c>
      <c r="D37" s="31">
        <f t="shared" si="6"/>
        <v>198287</v>
      </c>
      <c r="E37" s="132">
        <v>198744</v>
      </c>
      <c r="F37" s="132">
        <v>180913</v>
      </c>
      <c r="G37" s="132">
        <f t="shared" si="7"/>
        <v>379657</v>
      </c>
      <c r="H37" s="47">
        <v>195259</v>
      </c>
      <c r="I37" s="47">
        <v>178898</v>
      </c>
      <c r="J37" s="132">
        <f t="shared" si="8"/>
        <v>374157</v>
      </c>
    </row>
    <row r="38" spans="1:12" ht="21.75" x14ac:dyDescent="0.5">
      <c r="A38" s="137" t="s">
        <v>6</v>
      </c>
      <c r="B38" s="31">
        <v>105396</v>
      </c>
      <c r="C38" s="31">
        <v>100960</v>
      </c>
      <c r="D38" s="31">
        <f t="shared" si="6"/>
        <v>206356</v>
      </c>
      <c r="E38" s="132">
        <v>185228</v>
      </c>
      <c r="F38" s="132">
        <v>184939</v>
      </c>
      <c r="G38" s="132">
        <f t="shared" si="7"/>
        <v>370167</v>
      </c>
      <c r="H38" s="47">
        <v>191119</v>
      </c>
      <c r="I38" s="47">
        <v>182479</v>
      </c>
      <c r="J38" s="132">
        <f t="shared" si="8"/>
        <v>373598</v>
      </c>
    </row>
    <row r="39" spans="1:12" ht="21.75" x14ac:dyDescent="0.5">
      <c r="A39" s="137" t="s">
        <v>7</v>
      </c>
      <c r="B39" s="31">
        <v>99181</v>
      </c>
      <c r="C39" s="31">
        <v>94126</v>
      </c>
      <c r="D39" s="31">
        <f t="shared" si="6"/>
        <v>193307</v>
      </c>
      <c r="E39" s="132">
        <v>180108</v>
      </c>
      <c r="F39" s="132">
        <v>185580</v>
      </c>
      <c r="G39" s="132">
        <f t="shared" si="7"/>
        <v>365688</v>
      </c>
      <c r="H39" s="47">
        <v>182450</v>
      </c>
      <c r="I39" s="47">
        <v>180396</v>
      </c>
      <c r="J39" s="132">
        <f t="shared" si="8"/>
        <v>362846</v>
      </c>
    </row>
    <row r="40" spans="1:12" ht="21.75" x14ac:dyDescent="0.5">
      <c r="A40" s="137" t="s">
        <v>8</v>
      </c>
      <c r="B40" s="31">
        <v>109030</v>
      </c>
      <c r="C40" s="31">
        <v>106780</v>
      </c>
      <c r="D40" s="31">
        <f t="shared" si="6"/>
        <v>215810</v>
      </c>
      <c r="E40" s="132">
        <v>204400</v>
      </c>
      <c r="F40" s="132">
        <v>217778</v>
      </c>
      <c r="G40" s="132">
        <f t="shared" si="7"/>
        <v>422178</v>
      </c>
      <c r="H40" s="47">
        <v>198544</v>
      </c>
      <c r="I40" s="47">
        <v>198852</v>
      </c>
      <c r="J40" s="132">
        <f t="shared" si="8"/>
        <v>397396</v>
      </c>
    </row>
    <row r="41" spans="1:12" ht="21.75" x14ac:dyDescent="0.5">
      <c r="A41" s="137" t="s">
        <v>9</v>
      </c>
      <c r="B41" s="31">
        <v>113224</v>
      </c>
      <c r="C41" s="31">
        <v>113313</v>
      </c>
      <c r="D41" s="31">
        <f t="shared" si="6"/>
        <v>226537</v>
      </c>
      <c r="E41" s="132">
        <v>208817</v>
      </c>
      <c r="F41" s="132">
        <v>226844</v>
      </c>
      <c r="G41" s="132">
        <f t="shared" si="7"/>
        <v>435661</v>
      </c>
      <c r="H41" s="47">
        <v>201312</v>
      </c>
      <c r="I41" s="47">
        <v>206698</v>
      </c>
      <c r="J41" s="132">
        <f t="shared" si="8"/>
        <v>408010</v>
      </c>
    </row>
    <row r="42" spans="1:12" ht="21.75" x14ac:dyDescent="0.5">
      <c r="A42" s="137" t="s">
        <v>10</v>
      </c>
      <c r="B42" s="31">
        <v>113292</v>
      </c>
      <c r="C42" s="31">
        <v>118676</v>
      </c>
      <c r="D42" s="31">
        <f t="shared" si="6"/>
        <v>231968</v>
      </c>
      <c r="E42" s="132">
        <v>204885</v>
      </c>
      <c r="F42" s="132">
        <v>229490</v>
      </c>
      <c r="G42" s="132">
        <f t="shared" si="7"/>
        <v>434375</v>
      </c>
      <c r="H42" s="47">
        <v>193145</v>
      </c>
      <c r="I42" s="47">
        <v>209911</v>
      </c>
      <c r="J42" s="132">
        <f t="shared" si="8"/>
        <v>403056</v>
      </c>
    </row>
    <row r="43" spans="1:12" ht="21.75" x14ac:dyDescent="0.5">
      <c r="A43" s="137" t="s">
        <v>11</v>
      </c>
      <c r="B43" s="31">
        <v>117114</v>
      </c>
      <c r="C43" s="31">
        <v>129776</v>
      </c>
      <c r="D43" s="31">
        <f t="shared" si="6"/>
        <v>246890</v>
      </c>
      <c r="E43" s="132">
        <v>203677</v>
      </c>
      <c r="F43" s="132">
        <v>236634</v>
      </c>
      <c r="G43" s="132">
        <f t="shared" si="7"/>
        <v>440311</v>
      </c>
      <c r="H43" s="47">
        <v>187900</v>
      </c>
      <c r="I43" s="47">
        <v>215199</v>
      </c>
      <c r="J43" s="132">
        <f t="shared" si="8"/>
        <v>403099</v>
      </c>
    </row>
    <row r="44" spans="1:12" ht="21.75" x14ac:dyDescent="0.5">
      <c r="A44" s="137" t="s">
        <v>12</v>
      </c>
      <c r="B44" s="31">
        <v>105745</v>
      </c>
      <c r="C44" s="31">
        <v>119093</v>
      </c>
      <c r="D44" s="31">
        <f t="shared" si="6"/>
        <v>224838</v>
      </c>
      <c r="E44" s="132">
        <v>179079</v>
      </c>
      <c r="F44" s="132">
        <v>212886</v>
      </c>
      <c r="G44" s="132">
        <f t="shared" si="7"/>
        <v>391965</v>
      </c>
      <c r="H44" s="47">
        <v>168701</v>
      </c>
      <c r="I44" s="47">
        <v>197386</v>
      </c>
      <c r="J44" s="132">
        <f t="shared" si="8"/>
        <v>366087</v>
      </c>
    </row>
    <row r="45" spans="1:12" ht="21.75" x14ac:dyDescent="0.5">
      <c r="A45" s="137" t="s">
        <v>13</v>
      </c>
      <c r="B45" s="31">
        <v>81409</v>
      </c>
      <c r="C45" s="31">
        <v>95986</v>
      </c>
      <c r="D45" s="31">
        <f t="shared" si="6"/>
        <v>177395</v>
      </c>
      <c r="E45" s="132">
        <v>134024</v>
      </c>
      <c r="F45" s="132">
        <v>164016</v>
      </c>
      <c r="G45" s="132">
        <f t="shared" si="7"/>
        <v>298040</v>
      </c>
      <c r="H45" s="47">
        <v>127254</v>
      </c>
      <c r="I45" s="47">
        <v>153154</v>
      </c>
      <c r="J45" s="132">
        <f t="shared" si="8"/>
        <v>280408</v>
      </c>
    </row>
    <row r="46" spans="1:12" ht="21.75" x14ac:dyDescent="0.5">
      <c r="A46" s="137" t="s">
        <v>14</v>
      </c>
      <c r="B46" s="31">
        <v>67846</v>
      </c>
      <c r="C46" s="31">
        <v>81913</v>
      </c>
      <c r="D46" s="31">
        <f t="shared" si="6"/>
        <v>149759</v>
      </c>
      <c r="E46" s="132">
        <v>101638</v>
      </c>
      <c r="F46" s="132">
        <v>132072</v>
      </c>
      <c r="G46" s="132">
        <f t="shared" si="7"/>
        <v>233710</v>
      </c>
      <c r="H46" s="47">
        <v>101811</v>
      </c>
      <c r="I46" s="47">
        <v>127571</v>
      </c>
      <c r="J46" s="132">
        <f t="shared" si="8"/>
        <v>229382</v>
      </c>
    </row>
    <row r="47" spans="1:12" ht="21.75" x14ac:dyDescent="0.5">
      <c r="A47" s="137" t="s">
        <v>15</v>
      </c>
      <c r="B47" s="31">
        <v>44619</v>
      </c>
      <c r="C47" s="31">
        <v>55740</v>
      </c>
      <c r="D47" s="31">
        <f t="shared" si="6"/>
        <v>100359</v>
      </c>
      <c r="E47" s="132">
        <v>66678</v>
      </c>
      <c r="F47" s="132">
        <v>89060</v>
      </c>
      <c r="G47" s="132">
        <f t="shared" si="7"/>
        <v>155738</v>
      </c>
      <c r="H47" s="47">
        <v>67479</v>
      </c>
      <c r="I47" s="47">
        <v>87393</v>
      </c>
      <c r="J47" s="132">
        <f t="shared" si="8"/>
        <v>154872</v>
      </c>
    </row>
    <row r="48" spans="1:12" ht="21.75" x14ac:dyDescent="0.5">
      <c r="A48" s="137" t="s">
        <v>16</v>
      </c>
      <c r="B48" s="31">
        <v>30504</v>
      </c>
      <c r="C48" s="31">
        <v>40579</v>
      </c>
      <c r="D48" s="31">
        <f t="shared" si="6"/>
        <v>71083</v>
      </c>
      <c r="E48" s="132">
        <v>45384</v>
      </c>
      <c r="F48" s="132">
        <v>64139</v>
      </c>
      <c r="G48" s="132">
        <f t="shared" si="7"/>
        <v>109523</v>
      </c>
      <c r="H48" s="47">
        <v>45451</v>
      </c>
      <c r="I48" s="47">
        <v>62275</v>
      </c>
      <c r="J48" s="132">
        <f t="shared" si="8"/>
        <v>107726</v>
      </c>
    </row>
    <row r="49" spans="1:13" ht="21.75" x14ac:dyDescent="0.5">
      <c r="A49" s="137" t="s">
        <v>17</v>
      </c>
      <c r="B49" s="31">
        <v>21548</v>
      </c>
      <c r="C49" s="31">
        <v>31012</v>
      </c>
      <c r="D49" s="31">
        <f t="shared" si="6"/>
        <v>52560</v>
      </c>
      <c r="E49" s="132">
        <v>33581</v>
      </c>
      <c r="F49" s="132">
        <v>48253</v>
      </c>
      <c r="G49" s="132">
        <f t="shared" si="7"/>
        <v>81834</v>
      </c>
      <c r="H49" s="47">
        <v>32874</v>
      </c>
      <c r="I49" s="47">
        <v>49242</v>
      </c>
      <c r="J49" s="132">
        <f t="shared" si="8"/>
        <v>82116</v>
      </c>
    </row>
    <row r="50" spans="1:13" ht="21.75" x14ac:dyDescent="0.5">
      <c r="A50" s="137" t="s">
        <v>18</v>
      </c>
      <c r="B50" s="31">
        <v>10896</v>
      </c>
      <c r="C50" s="31">
        <v>16833</v>
      </c>
      <c r="D50" s="31">
        <f t="shared" si="6"/>
        <v>27729</v>
      </c>
      <c r="E50" s="132">
        <v>17490</v>
      </c>
      <c r="F50" s="132">
        <v>26340</v>
      </c>
      <c r="G50" s="132">
        <f t="shared" si="7"/>
        <v>43830</v>
      </c>
      <c r="H50" s="47">
        <v>16533</v>
      </c>
      <c r="I50" s="47">
        <v>27933</v>
      </c>
      <c r="J50" s="132">
        <f t="shared" si="8"/>
        <v>44466</v>
      </c>
    </row>
    <row r="51" spans="1:13" ht="21.75" x14ac:dyDescent="0.5">
      <c r="A51" s="137" t="s">
        <v>19</v>
      </c>
      <c r="B51" s="31">
        <v>4248</v>
      </c>
      <c r="C51" s="31">
        <v>6917</v>
      </c>
      <c r="D51" s="31">
        <f t="shared" si="6"/>
        <v>11165</v>
      </c>
      <c r="E51" s="132">
        <v>7291</v>
      </c>
      <c r="F51" s="132">
        <v>10905</v>
      </c>
      <c r="G51" s="132">
        <f t="shared" si="7"/>
        <v>18196</v>
      </c>
      <c r="H51" s="47">
        <v>6699</v>
      </c>
      <c r="I51" s="47">
        <v>12028</v>
      </c>
      <c r="J51" s="132">
        <f t="shared" si="8"/>
        <v>18727</v>
      </c>
    </row>
    <row r="52" spans="1:13" ht="21.75" x14ac:dyDescent="0.5">
      <c r="A52" s="137" t="s">
        <v>20</v>
      </c>
      <c r="B52" s="31">
        <v>1540</v>
      </c>
      <c r="C52" s="31">
        <v>2059</v>
      </c>
      <c r="D52" s="31">
        <f t="shared" si="6"/>
        <v>3599</v>
      </c>
      <c r="E52" s="132">
        <v>2917</v>
      </c>
      <c r="F52" s="132">
        <v>3139</v>
      </c>
      <c r="G52" s="132">
        <f t="shared" si="7"/>
        <v>6056</v>
      </c>
      <c r="H52" s="47">
        <v>2308</v>
      </c>
      <c r="I52" s="47">
        <v>3589</v>
      </c>
      <c r="J52" s="132">
        <f t="shared" si="8"/>
        <v>5897</v>
      </c>
    </row>
    <row r="53" spans="1:13" ht="21.75" x14ac:dyDescent="0.5">
      <c r="A53" s="137" t="s">
        <v>21</v>
      </c>
      <c r="B53" s="31">
        <v>467</v>
      </c>
      <c r="C53" s="31">
        <v>602</v>
      </c>
      <c r="D53" s="31">
        <f t="shared" si="6"/>
        <v>1069</v>
      </c>
      <c r="E53" s="132">
        <v>1058</v>
      </c>
      <c r="F53" s="132">
        <v>965</v>
      </c>
      <c r="G53" s="132">
        <f t="shared" si="7"/>
        <v>2023</v>
      </c>
      <c r="H53" s="47">
        <v>902</v>
      </c>
      <c r="I53" s="47">
        <v>1161</v>
      </c>
      <c r="J53" s="132">
        <f t="shared" si="8"/>
        <v>2063</v>
      </c>
    </row>
    <row r="54" spans="1:13" ht="21.75" x14ac:dyDescent="0.5">
      <c r="A54" s="136" t="s">
        <v>22</v>
      </c>
      <c r="B54" s="24">
        <f t="shared" ref="B54:J54" si="9">SUM(B32:B53)</f>
        <v>1457169</v>
      </c>
      <c r="C54" s="24">
        <f t="shared" si="9"/>
        <v>1520846</v>
      </c>
      <c r="D54" s="24">
        <f t="shared" si="9"/>
        <v>2978015</v>
      </c>
      <c r="E54" s="132">
        <f t="shared" si="9"/>
        <v>2572054</v>
      </c>
      <c r="F54" s="132">
        <f t="shared" si="9"/>
        <v>2778757</v>
      </c>
      <c r="G54" s="132">
        <f t="shared" si="9"/>
        <v>5350811</v>
      </c>
      <c r="H54" s="132">
        <f t="shared" si="9"/>
        <v>2519227</v>
      </c>
      <c r="I54" s="132">
        <f t="shared" si="9"/>
        <v>2660190</v>
      </c>
      <c r="J54" s="132">
        <f t="shared" si="9"/>
        <v>5179417</v>
      </c>
    </row>
    <row r="55" spans="1:13" s="207" customFormat="1" ht="21" customHeight="1" x14ac:dyDescent="0.5">
      <c r="A55" s="169" t="s">
        <v>223</v>
      </c>
      <c r="C55" s="205"/>
      <c r="D55" s="205"/>
      <c r="E55" s="206"/>
      <c r="F55" s="206"/>
      <c r="G55" s="206"/>
      <c r="H55" s="205"/>
      <c r="I55" s="205"/>
      <c r="J55" s="205"/>
    </row>
    <row r="56" spans="1:13" s="207" customFormat="1" ht="21.75" x14ac:dyDescent="0.5">
      <c r="A56" s="169" t="s">
        <v>213</v>
      </c>
      <c r="C56" s="208"/>
      <c r="D56" s="208"/>
      <c r="E56" s="209"/>
      <c r="F56" s="209"/>
      <c r="G56" s="209"/>
      <c r="H56" s="209"/>
      <c r="I56" s="209"/>
      <c r="J56" s="209"/>
    </row>
    <row r="57" spans="1:13" s="49" customFormat="1" ht="23.25" customHeight="1" x14ac:dyDescent="0.5">
      <c r="A57" s="49" t="s">
        <v>234</v>
      </c>
    </row>
    <row r="58" spans="1:13" ht="21.75" x14ac:dyDescent="0.5">
      <c r="A58" s="127"/>
      <c r="B58" s="316" t="s">
        <v>116</v>
      </c>
      <c r="C58" s="317"/>
      <c r="D58" s="318"/>
      <c r="E58" s="316" t="s">
        <v>75</v>
      </c>
      <c r="F58" s="317"/>
      <c r="G58" s="318"/>
      <c r="H58" s="316" t="s">
        <v>88</v>
      </c>
      <c r="I58" s="317"/>
      <c r="J58" s="318"/>
    </row>
    <row r="59" spans="1:13" ht="21.75" x14ac:dyDescent="0.5">
      <c r="A59" s="137" t="s">
        <v>0</v>
      </c>
      <c r="B59" s="129" t="s">
        <v>24</v>
      </c>
      <c r="C59" s="129" t="s">
        <v>25</v>
      </c>
      <c r="D59" s="129" t="s">
        <v>26</v>
      </c>
      <c r="E59" s="129" t="s">
        <v>24</v>
      </c>
      <c r="F59" s="129" t="s">
        <v>25</v>
      </c>
      <c r="G59" s="129" t="s">
        <v>26</v>
      </c>
      <c r="H59" s="129" t="s">
        <v>24</v>
      </c>
      <c r="I59" s="129" t="s">
        <v>25</v>
      </c>
      <c r="J59" s="129" t="s">
        <v>26</v>
      </c>
    </row>
    <row r="60" spans="1:13" ht="21.75" x14ac:dyDescent="0.5">
      <c r="A60" s="137">
        <v>0</v>
      </c>
      <c r="B60" s="132">
        <v>33108</v>
      </c>
      <c r="C60" s="132">
        <v>31087</v>
      </c>
      <c r="D60" s="132">
        <f>B60+C60</f>
        <v>64195</v>
      </c>
      <c r="E60" s="132">
        <v>21243</v>
      </c>
      <c r="F60" s="132">
        <v>20097</v>
      </c>
      <c r="G60" s="132">
        <f>E60+F60</f>
        <v>41340</v>
      </c>
      <c r="H60" s="132">
        <v>25282</v>
      </c>
      <c r="I60" s="132">
        <v>24050</v>
      </c>
      <c r="J60" s="132">
        <v>49332</v>
      </c>
      <c r="L60" s="246"/>
      <c r="M60" s="246"/>
    </row>
    <row r="61" spans="1:13" ht="21.75" x14ac:dyDescent="0.5">
      <c r="A61" s="138" t="s">
        <v>1</v>
      </c>
      <c r="B61" s="132">
        <v>140053</v>
      </c>
      <c r="C61" s="132">
        <v>132566</v>
      </c>
      <c r="D61" s="132">
        <f t="shared" ref="D61:D81" si="10">B61+C61</f>
        <v>272619</v>
      </c>
      <c r="E61" s="132">
        <v>98599</v>
      </c>
      <c r="F61" s="132">
        <v>92584</v>
      </c>
      <c r="G61" s="132">
        <f t="shared" ref="G61:G81" si="11">E61+F61</f>
        <v>191183</v>
      </c>
      <c r="H61" s="132">
        <v>117674</v>
      </c>
      <c r="I61" s="132">
        <v>111371</v>
      </c>
      <c r="J61" s="132">
        <v>229045</v>
      </c>
      <c r="L61" s="246"/>
      <c r="M61" s="246"/>
    </row>
    <row r="62" spans="1:13" ht="21.75" x14ac:dyDescent="0.5">
      <c r="A62" s="139" t="s">
        <v>2</v>
      </c>
      <c r="B62" s="132">
        <v>194734</v>
      </c>
      <c r="C62" s="132">
        <v>183279</v>
      </c>
      <c r="D62" s="132">
        <f t="shared" si="10"/>
        <v>378013</v>
      </c>
      <c r="E62" s="132">
        <v>140927</v>
      </c>
      <c r="F62" s="132">
        <v>133312</v>
      </c>
      <c r="G62" s="132">
        <f t="shared" si="11"/>
        <v>274239</v>
      </c>
      <c r="H62" s="132">
        <v>171841</v>
      </c>
      <c r="I62" s="132">
        <v>163291</v>
      </c>
      <c r="J62" s="132">
        <v>335132</v>
      </c>
      <c r="L62" s="246"/>
      <c r="M62" s="246"/>
    </row>
    <row r="63" spans="1:13" ht="21.75" x14ac:dyDescent="0.5">
      <c r="A63" s="137" t="s">
        <v>3</v>
      </c>
      <c r="B63" s="132">
        <v>194461</v>
      </c>
      <c r="C63" s="132">
        <v>185004</v>
      </c>
      <c r="D63" s="132">
        <f t="shared" si="10"/>
        <v>379465</v>
      </c>
      <c r="E63" s="132">
        <v>146538</v>
      </c>
      <c r="F63" s="132">
        <v>138452</v>
      </c>
      <c r="G63" s="132">
        <f t="shared" si="11"/>
        <v>284990</v>
      </c>
      <c r="H63" s="132">
        <v>178458</v>
      </c>
      <c r="I63" s="132">
        <v>170649</v>
      </c>
      <c r="J63" s="132">
        <v>349107</v>
      </c>
      <c r="L63" s="246"/>
      <c r="M63" s="246"/>
    </row>
    <row r="64" spans="1:13" ht="21.75" x14ac:dyDescent="0.5">
      <c r="A64" s="137" t="s">
        <v>4</v>
      </c>
      <c r="B64" s="132">
        <v>190768</v>
      </c>
      <c r="C64" s="132">
        <v>181908</v>
      </c>
      <c r="D64" s="132">
        <f t="shared" si="10"/>
        <v>372676</v>
      </c>
      <c r="E64" s="132">
        <v>154858</v>
      </c>
      <c r="F64" s="132">
        <v>147358</v>
      </c>
      <c r="G64" s="132">
        <f t="shared" si="11"/>
        <v>302216</v>
      </c>
      <c r="H64" s="132">
        <v>184305</v>
      </c>
      <c r="I64" s="132">
        <v>174650</v>
      </c>
      <c r="J64" s="132">
        <v>358955</v>
      </c>
      <c r="L64" s="246"/>
      <c r="M64" s="246"/>
    </row>
    <row r="65" spans="1:13" ht="21.75" x14ac:dyDescent="0.5">
      <c r="A65" s="137" t="s">
        <v>5</v>
      </c>
      <c r="B65" s="132">
        <v>228412</v>
      </c>
      <c r="C65" s="132">
        <v>210143</v>
      </c>
      <c r="D65" s="132">
        <f t="shared" si="10"/>
        <v>438555</v>
      </c>
      <c r="E65" s="132">
        <v>184287</v>
      </c>
      <c r="F65" s="132">
        <v>187017</v>
      </c>
      <c r="G65" s="132">
        <f t="shared" si="11"/>
        <v>371304</v>
      </c>
      <c r="H65" s="132">
        <v>198730</v>
      </c>
      <c r="I65" s="132">
        <v>196895</v>
      </c>
      <c r="J65" s="132">
        <v>395625</v>
      </c>
      <c r="L65" s="246"/>
      <c r="M65" s="246"/>
    </row>
    <row r="66" spans="1:13" ht="21.75" x14ac:dyDescent="0.5">
      <c r="A66" s="137" t="s">
        <v>6</v>
      </c>
      <c r="B66" s="132">
        <v>221409</v>
      </c>
      <c r="C66" s="132">
        <v>218764</v>
      </c>
      <c r="D66" s="132">
        <f t="shared" si="10"/>
        <v>440173</v>
      </c>
      <c r="E66" s="132">
        <v>190934</v>
      </c>
      <c r="F66" s="132">
        <v>181774</v>
      </c>
      <c r="G66" s="132">
        <f t="shared" si="11"/>
        <v>372708</v>
      </c>
      <c r="H66" s="132">
        <v>206966</v>
      </c>
      <c r="I66" s="132">
        <v>196841</v>
      </c>
      <c r="J66" s="132">
        <v>403807</v>
      </c>
      <c r="L66" s="246"/>
      <c r="M66" s="246"/>
    </row>
    <row r="67" spans="1:13" ht="21.75" x14ac:dyDescent="0.5">
      <c r="A67" s="137" t="s">
        <v>7</v>
      </c>
      <c r="B67" s="132">
        <v>217754</v>
      </c>
      <c r="C67" s="132">
        <v>222853</v>
      </c>
      <c r="D67" s="132">
        <f t="shared" si="10"/>
        <v>440607</v>
      </c>
      <c r="E67" s="132">
        <v>179543</v>
      </c>
      <c r="F67" s="132">
        <v>170867</v>
      </c>
      <c r="G67" s="132">
        <f t="shared" si="11"/>
        <v>350410</v>
      </c>
      <c r="H67" s="132">
        <v>196932</v>
      </c>
      <c r="I67" s="132">
        <v>187420</v>
      </c>
      <c r="J67" s="132">
        <v>384352</v>
      </c>
      <c r="L67" s="246"/>
      <c r="M67" s="246"/>
    </row>
    <row r="68" spans="1:13" ht="21.75" x14ac:dyDescent="0.5">
      <c r="A68" s="137" t="s">
        <v>8</v>
      </c>
      <c r="B68" s="132">
        <v>251650</v>
      </c>
      <c r="C68" s="132">
        <v>257919</v>
      </c>
      <c r="D68" s="132">
        <f t="shared" si="10"/>
        <v>509569</v>
      </c>
      <c r="E68" s="132">
        <v>194069</v>
      </c>
      <c r="F68" s="132">
        <v>186859</v>
      </c>
      <c r="G68" s="132">
        <f t="shared" si="11"/>
        <v>380928</v>
      </c>
      <c r="H68" s="132">
        <v>224566</v>
      </c>
      <c r="I68" s="132">
        <v>216779</v>
      </c>
      <c r="J68" s="132">
        <v>441345</v>
      </c>
      <c r="L68" s="246"/>
      <c r="M68" s="246"/>
    </row>
    <row r="69" spans="1:13" ht="21.75" x14ac:dyDescent="0.5">
      <c r="A69" s="137" t="s">
        <v>9</v>
      </c>
      <c r="B69" s="132">
        <v>250462</v>
      </c>
      <c r="C69" s="132">
        <v>260536</v>
      </c>
      <c r="D69" s="132">
        <f t="shared" si="10"/>
        <v>510998</v>
      </c>
      <c r="E69" s="132">
        <v>204620</v>
      </c>
      <c r="F69" s="132">
        <v>204938</v>
      </c>
      <c r="G69" s="132">
        <f t="shared" si="11"/>
        <v>409558</v>
      </c>
      <c r="H69" s="132">
        <v>238144</v>
      </c>
      <c r="I69" s="132">
        <v>233515</v>
      </c>
      <c r="J69" s="132">
        <v>471659</v>
      </c>
      <c r="L69" s="246"/>
      <c r="M69" s="246"/>
    </row>
    <row r="70" spans="1:13" ht="21.75" x14ac:dyDescent="0.5">
      <c r="A70" s="137" t="s">
        <v>10</v>
      </c>
      <c r="B70" s="132">
        <v>238755</v>
      </c>
      <c r="C70" s="132">
        <v>256496</v>
      </c>
      <c r="D70" s="132">
        <f t="shared" si="10"/>
        <v>495251</v>
      </c>
      <c r="E70" s="132">
        <v>219784</v>
      </c>
      <c r="F70" s="132">
        <v>229480</v>
      </c>
      <c r="G70" s="132">
        <f t="shared" si="11"/>
        <v>449264</v>
      </c>
      <c r="H70" s="132">
        <v>240105</v>
      </c>
      <c r="I70" s="132">
        <v>241968</v>
      </c>
      <c r="J70" s="132">
        <v>482073</v>
      </c>
      <c r="L70" s="246"/>
      <c r="M70" s="246"/>
    </row>
    <row r="71" spans="1:13" ht="21.75" x14ac:dyDescent="0.5">
      <c r="A71" s="137" t="s">
        <v>11</v>
      </c>
      <c r="B71" s="132">
        <v>222980</v>
      </c>
      <c r="C71" s="132">
        <v>245642</v>
      </c>
      <c r="D71" s="132">
        <f t="shared" si="10"/>
        <v>468622</v>
      </c>
      <c r="E71" s="132">
        <v>206427</v>
      </c>
      <c r="F71" s="132">
        <v>219275</v>
      </c>
      <c r="G71" s="132">
        <f t="shared" si="11"/>
        <v>425702</v>
      </c>
      <c r="H71" s="132">
        <v>218159</v>
      </c>
      <c r="I71" s="132">
        <v>224576</v>
      </c>
      <c r="J71" s="132">
        <v>442735</v>
      </c>
      <c r="L71" s="246"/>
      <c r="M71" s="246"/>
    </row>
    <row r="72" spans="1:13" ht="21.75" x14ac:dyDescent="0.5">
      <c r="A72" s="137" t="s">
        <v>12</v>
      </c>
      <c r="B72" s="132">
        <v>185409</v>
      </c>
      <c r="C72" s="132">
        <v>210645</v>
      </c>
      <c r="D72" s="132">
        <f t="shared" si="10"/>
        <v>396054</v>
      </c>
      <c r="E72" s="132">
        <v>164827</v>
      </c>
      <c r="F72" s="132">
        <v>177970</v>
      </c>
      <c r="G72" s="132">
        <f t="shared" si="11"/>
        <v>342797</v>
      </c>
      <c r="H72" s="132">
        <v>175211</v>
      </c>
      <c r="I72" s="132">
        <v>183606</v>
      </c>
      <c r="J72" s="132">
        <v>358817</v>
      </c>
      <c r="L72" s="246"/>
      <c r="M72" s="246"/>
    </row>
    <row r="73" spans="1:13" ht="21.75" x14ac:dyDescent="0.5">
      <c r="A73" s="137" t="s">
        <v>13</v>
      </c>
      <c r="B73" s="132">
        <v>133083</v>
      </c>
      <c r="C73" s="132">
        <v>158903</v>
      </c>
      <c r="D73" s="132">
        <f t="shared" si="10"/>
        <v>291986</v>
      </c>
      <c r="E73" s="132">
        <v>128927</v>
      </c>
      <c r="F73" s="132">
        <v>143376</v>
      </c>
      <c r="G73" s="132">
        <f t="shared" si="11"/>
        <v>272303</v>
      </c>
      <c r="H73" s="132">
        <v>134967</v>
      </c>
      <c r="I73" s="132">
        <v>148026</v>
      </c>
      <c r="J73" s="132">
        <v>282993</v>
      </c>
      <c r="L73" s="246"/>
      <c r="M73" s="246"/>
    </row>
    <row r="74" spans="1:13" ht="21.75" x14ac:dyDescent="0.5">
      <c r="A74" s="137" t="s">
        <v>14</v>
      </c>
      <c r="B74" s="132">
        <v>100947</v>
      </c>
      <c r="C74" s="132">
        <v>126468</v>
      </c>
      <c r="D74" s="132">
        <f t="shared" si="10"/>
        <v>227415</v>
      </c>
      <c r="E74" s="132">
        <v>100777</v>
      </c>
      <c r="F74" s="132">
        <v>117121</v>
      </c>
      <c r="G74" s="132">
        <f t="shared" si="11"/>
        <v>217898</v>
      </c>
      <c r="H74" s="132">
        <v>98766</v>
      </c>
      <c r="I74" s="132">
        <v>113018</v>
      </c>
      <c r="J74" s="132">
        <v>211784</v>
      </c>
      <c r="L74" s="246"/>
      <c r="M74" s="246"/>
    </row>
    <row r="75" spans="1:13" ht="21.75" x14ac:dyDescent="0.5">
      <c r="A75" s="137" t="s">
        <v>15</v>
      </c>
      <c r="B75" s="132">
        <v>66182</v>
      </c>
      <c r="C75" s="132">
        <v>84177</v>
      </c>
      <c r="D75" s="132">
        <f t="shared" si="10"/>
        <v>150359</v>
      </c>
      <c r="E75" s="132">
        <v>74055</v>
      </c>
      <c r="F75" s="132">
        <v>89578</v>
      </c>
      <c r="G75" s="132">
        <f t="shared" si="11"/>
        <v>163633</v>
      </c>
      <c r="H75" s="132">
        <v>67969</v>
      </c>
      <c r="I75" s="132">
        <v>80266</v>
      </c>
      <c r="J75" s="132">
        <v>148235</v>
      </c>
      <c r="L75" s="246"/>
      <c r="M75" s="246"/>
    </row>
    <row r="76" spans="1:13" ht="21.75" x14ac:dyDescent="0.5">
      <c r="A76" s="137" t="s">
        <v>16</v>
      </c>
      <c r="B76" s="132">
        <v>45889</v>
      </c>
      <c r="C76" s="132">
        <v>61054</v>
      </c>
      <c r="D76" s="132">
        <f t="shared" si="10"/>
        <v>106943</v>
      </c>
      <c r="E76" s="132">
        <v>43707</v>
      </c>
      <c r="F76" s="132">
        <v>56774</v>
      </c>
      <c r="G76" s="132">
        <f t="shared" si="11"/>
        <v>100481</v>
      </c>
      <c r="H76" s="132">
        <v>41106</v>
      </c>
      <c r="I76" s="132">
        <v>51893</v>
      </c>
      <c r="J76" s="132">
        <v>92999</v>
      </c>
      <c r="L76" s="246"/>
      <c r="M76" s="246"/>
    </row>
    <row r="77" spans="1:13" ht="21.75" x14ac:dyDescent="0.5">
      <c r="A77" s="137" t="s">
        <v>17</v>
      </c>
      <c r="B77" s="132">
        <v>31561</v>
      </c>
      <c r="C77" s="132">
        <v>44907</v>
      </c>
      <c r="D77" s="132">
        <f t="shared" si="10"/>
        <v>76468</v>
      </c>
      <c r="E77" s="132">
        <v>24046</v>
      </c>
      <c r="F77" s="132">
        <v>35065</v>
      </c>
      <c r="G77" s="132">
        <f t="shared" si="11"/>
        <v>59111</v>
      </c>
      <c r="H77" s="132">
        <v>23801</v>
      </c>
      <c r="I77" s="132">
        <v>32850</v>
      </c>
      <c r="J77" s="132">
        <v>56651</v>
      </c>
      <c r="L77" s="246"/>
      <c r="M77" s="246"/>
    </row>
    <row r="78" spans="1:13" ht="21.75" x14ac:dyDescent="0.5">
      <c r="A78" s="137" t="s">
        <v>18</v>
      </c>
      <c r="B78" s="132">
        <v>16349</v>
      </c>
      <c r="C78" s="132">
        <v>25263</v>
      </c>
      <c r="D78" s="132">
        <f t="shared" si="10"/>
        <v>41612</v>
      </c>
      <c r="E78" s="132">
        <v>10852</v>
      </c>
      <c r="F78" s="132">
        <v>17854</v>
      </c>
      <c r="G78" s="132">
        <f t="shared" si="11"/>
        <v>28706</v>
      </c>
      <c r="H78" s="132">
        <v>11951</v>
      </c>
      <c r="I78" s="132">
        <v>17305</v>
      </c>
      <c r="J78" s="132">
        <v>29256</v>
      </c>
      <c r="L78" s="246"/>
      <c r="M78" s="246"/>
    </row>
    <row r="79" spans="1:13" ht="21.75" x14ac:dyDescent="0.5">
      <c r="A79" s="137" t="s">
        <v>19</v>
      </c>
      <c r="B79" s="132">
        <v>6618</v>
      </c>
      <c r="C79" s="132">
        <v>11063</v>
      </c>
      <c r="D79" s="132">
        <f t="shared" si="10"/>
        <v>17681</v>
      </c>
      <c r="E79" s="132">
        <v>3764</v>
      </c>
      <c r="F79" s="132">
        <v>5964</v>
      </c>
      <c r="G79" s="132">
        <f t="shared" si="11"/>
        <v>9728</v>
      </c>
      <c r="H79" s="132">
        <v>4861</v>
      </c>
      <c r="I79" s="132">
        <v>6387</v>
      </c>
      <c r="J79" s="132">
        <v>11248</v>
      </c>
      <c r="L79" s="246"/>
      <c r="M79" s="246"/>
    </row>
    <row r="80" spans="1:13" ht="21.75" x14ac:dyDescent="0.5">
      <c r="A80" s="137" t="s">
        <v>20</v>
      </c>
      <c r="B80" s="132">
        <v>2457</v>
      </c>
      <c r="C80" s="132">
        <v>3523</v>
      </c>
      <c r="D80" s="132">
        <f t="shared" si="10"/>
        <v>5980</v>
      </c>
      <c r="E80" s="132">
        <v>1105</v>
      </c>
      <c r="F80" s="132">
        <v>1598</v>
      </c>
      <c r="G80" s="132">
        <f t="shared" si="11"/>
        <v>2703</v>
      </c>
      <c r="H80" s="132">
        <v>1789</v>
      </c>
      <c r="I80" s="132">
        <v>2066</v>
      </c>
      <c r="J80" s="132">
        <v>3855</v>
      </c>
      <c r="L80" s="246"/>
      <c r="M80" s="246"/>
    </row>
    <row r="81" spans="1:14" ht="21.75" x14ac:dyDescent="0.5">
      <c r="A81" s="137" t="s">
        <v>21</v>
      </c>
      <c r="B81" s="132">
        <v>961</v>
      </c>
      <c r="C81" s="132">
        <v>1077</v>
      </c>
      <c r="D81" s="132">
        <f t="shared" si="10"/>
        <v>2038</v>
      </c>
      <c r="E81" s="132">
        <v>354</v>
      </c>
      <c r="F81" s="132">
        <v>448</v>
      </c>
      <c r="G81" s="132">
        <f t="shared" si="11"/>
        <v>802</v>
      </c>
      <c r="H81" s="132">
        <v>589</v>
      </c>
      <c r="I81" s="132">
        <v>636</v>
      </c>
      <c r="J81" s="132">
        <v>1225</v>
      </c>
      <c r="L81" s="246"/>
      <c r="M81" s="246"/>
    </row>
    <row r="82" spans="1:14" ht="21.75" x14ac:dyDescent="0.5">
      <c r="A82" s="136" t="s">
        <v>22</v>
      </c>
      <c r="B82" s="132">
        <f t="shared" ref="B82:G82" si="12">SUM(B60:B81)</f>
        <v>2974002</v>
      </c>
      <c r="C82" s="132">
        <f t="shared" si="12"/>
        <v>3113277</v>
      </c>
      <c r="D82" s="132">
        <f t="shared" si="12"/>
        <v>6087279</v>
      </c>
      <c r="E82" s="132">
        <f t="shared" si="12"/>
        <v>2494243</v>
      </c>
      <c r="F82" s="132">
        <f t="shared" si="12"/>
        <v>2557761</v>
      </c>
      <c r="G82" s="132">
        <f t="shared" si="12"/>
        <v>5052004</v>
      </c>
      <c r="H82" s="132">
        <v>2762172</v>
      </c>
      <c r="I82" s="132">
        <v>2778058</v>
      </c>
      <c r="J82" s="132">
        <v>5540230</v>
      </c>
    </row>
    <row r="83" spans="1:14" s="207" customFormat="1" ht="21" customHeight="1" x14ac:dyDescent="0.5">
      <c r="A83" s="169" t="s">
        <v>223</v>
      </c>
      <c r="B83" s="205"/>
      <c r="C83" s="205"/>
      <c r="D83" s="205"/>
      <c r="E83" s="206"/>
      <c r="F83" s="206"/>
      <c r="G83" s="206"/>
      <c r="H83" s="205"/>
      <c r="I83" s="205"/>
      <c r="J83" s="205"/>
    </row>
    <row r="84" spans="1:14" s="207" customFormat="1" ht="21.75" x14ac:dyDescent="0.5">
      <c r="A84" s="169" t="s">
        <v>213</v>
      </c>
      <c r="B84" s="208"/>
      <c r="C84" s="208"/>
      <c r="D84" s="208"/>
      <c r="E84" s="209"/>
      <c r="F84" s="209"/>
      <c r="G84" s="209"/>
      <c r="H84" s="209"/>
      <c r="I84" s="209"/>
      <c r="J84" s="209"/>
    </row>
    <row r="85" spans="1:14" s="49" customFormat="1" ht="23.25" customHeight="1" x14ac:dyDescent="0.5">
      <c r="A85" s="49" t="s">
        <v>234</v>
      </c>
    </row>
    <row r="86" spans="1:14" ht="21.75" x14ac:dyDescent="0.5">
      <c r="A86" s="127"/>
      <c r="B86" s="319" t="s">
        <v>87</v>
      </c>
      <c r="C86" s="320"/>
      <c r="D86" s="321"/>
      <c r="E86" s="316" t="s">
        <v>34</v>
      </c>
      <c r="F86" s="317"/>
      <c r="G86" s="318"/>
      <c r="H86" s="316" t="s">
        <v>98</v>
      </c>
      <c r="I86" s="317"/>
      <c r="J86" s="318"/>
    </row>
    <row r="87" spans="1:14" ht="21.75" x14ac:dyDescent="0.5">
      <c r="A87" s="137" t="s">
        <v>0</v>
      </c>
      <c r="B87" s="130" t="s">
        <v>24</v>
      </c>
      <c r="C87" s="130" t="s">
        <v>25</v>
      </c>
      <c r="D87" s="130" t="s">
        <v>26</v>
      </c>
      <c r="E87" s="129" t="s">
        <v>24</v>
      </c>
      <c r="F87" s="129" t="s">
        <v>25</v>
      </c>
      <c r="G87" s="129" t="s">
        <v>26</v>
      </c>
      <c r="H87" s="129" t="s">
        <v>24</v>
      </c>
      <c r="I87" s="129" t="s">
        <v>25</v>
      </c>
      <c r="J87" s="129" t="s">
        <v>26</v>
      </c>
    </row>
    <row r="88" spans="1:14" ht="21.75" x14ac:dyDescent="0.5">
      <c r="A88" s="137">
        <v>0</v>
      </c>
      <c r="B88" s="132">
        <v>30470</v>
      </c>
      <c r="C88" s="132">
        <v>29114</v>
      </c>
      <c r="D88" s="132">
        <v>59584</v>
      </c>
      <c r="E88" s="31">
        <v>21354</v>
      </c>
      <c r="F88" s="31">
        <v>20161</v>
      </c>
      <c r="G88" s="132">
        <v>41515</v>
      </c>
      <c r="H88" s="47">
        <v>24553</v>
      </c>
      <c r="I88" s="47">
        <v>23317</v>
      </c>
      <c r="J88" s="134">
        <v>47870</v>
      </c>
      <c r="L88" s="246"/>
      <c r="M88" s="246"/>
      <c r="N88" s="246"/>
    </row>
    <row r="89" spans="1:14" ht="21.75" x14ac:dyDescent="0.5">
      <c r="A89" s="138" t="s">
        <v>1</v>
      </c>
      <c r="B89" s="132">
        <v>141385</v>
      </c>
      <c r="C89" s="132">
        <v>134126</v>
      </c>
      <c r="D89" s="132">
        <v>275511</v>
      </c>
      <c r="E89" s="31">
        <v>97180</v>
      </c>
      <c r="F89" s="31">
        <v>92666</v>
      </c>
      <c r="G89" s="132">
        <v>189846</v>
      </c>
      <c r="H89" s="47">
        <v>108234</v>
      </c>
      <c r="I89" s="47">
        <v>102027</v>
      </c>
      <c r="J89" s="134">
        <v>210261</v>
      </c>
      <c r="L89" s="246"/>
      <c r="M89" s="246"/>
    </row>
    <row r="90" spans="1:14" ht="21.75" x14ac:dyDescent="0.5">
      <c r="A90" s="139" t="s">
        <v>2</v>
      </c>
      <c r="B90" s="132">
        <v>205119</v>
      </c>
      <c r="C90" s="132">
        <v>193703</v>
      </c>
      <c r="D90" s="132">
        <v>398822</v>
      </c>
      <c r="E90" s="31">
        <v>141140</v>
      </c>
      <c r="F90" s="31">
        <v>133870</v>
      </c>
      <c r="G90" s="132">
        <v>275010</v>
      </c>
      <c r="H90" s="47">
        <v>153867</v>
      </c>
      <c r="I90" s="47">
        <v>144809</v>
      </c>
      <c r="J90" s="134">
        <v>298676</v>
      </c>
      <c r="L90" s="246"/>
      <c r="M90" s="246"/>
    </row>
    <row r="91" spans="1:14" ht="21.75" x14ac:dyDescent="0.5">
      <c r="A91" s="137" t="s">
        <v>3</v>
      </c>
      <c r="B91" s="132">
        <v>214447</v>
      </c>
      <c r="C91" s="132">
        <v>202075</v>
      </c>
      <c r="D91" s="132">
        <v>416522</v>
      </c>
      <c r="E91" s="31">
        <v>146878</v>
      </c>
      <c r="F91" s="31">
        <v>138925</v>
      </c>
      <c r="G91" s="132">
        <v>285803</v>
      </c>
      <c r="H91" s="47">
        <v>153034</v>
      </c>
      <c r="I91" s="47">
        <v>144514</v>
      </c>
      <c r="J91" s="134">
        <v>297548</v>
      </c>
      <c r="L91" s="246"/>
      <c r="M91" s="246"/>
    </row>
    <row r="92" spans="1:14" ht="21.75" x14ac:dyDescent="0.5">
      <c r="A92" s="137" t="s">
        <v>4</v>
      </c>
      <c r="B92" s="132">
        <v>221464</v>
      </c>
      <c r="C92" s="132">
        <v>206934</v>
      </c>
      <c r="D92" s="132">
        <v>428398</v>
      </c>
      <c r="E92" s="31">
        <v>154452</v>
      </c>
      <c r="F92" s="31">
        <v>145074</v>
      </c>
      <c r="G92" s="132">
        <v>299526</v>
      </c>
      <c r="H92" s="47">
        <v>146883</v>
      </c>
      <c r="I92" s="47">
        <v>139944</v>
      </c>
      <c r="J92" s="134">
        <v>286827</v>
      </c>
      <c r="L92" s="246"/>
      <c r="M92" s="246"/>
    </row>
    <row r="93" spans="1:14" ht="21.75" x14ac:dyDescent="0.5">
      <c r="A93" s="137" t="s">
        <v>5</v>
      </c>
      <c r="B93" s="132">
        <v>246088</v>
      </c>
      <c r="C93" s="132">
        <v>238163</v>
      </c>
      <c r="D93" s="132">
        <v>484251</v>
      </c>
      <c r="E93" s="31">
        <v>172198</v>
      </c>
      <c r="F93" s="31">
        <v>170379</v>
      </c>
      <c r="G93" s="132">
        <v>342577</v>
      </c>
      <c r="H93" s="47">
        <v>162579</v>
      </c>
      <c r="I93" s="47">
        <v>158604</v>
      </c>
      <c r="J93" s="134">
        <v>321183</v>
      </c>
      <c r="L93" s="246"/>
      <c r="M93" s="246"/>
    </row>
    <row r="94" spans="1:14" ht="21.75" x14ac:dyDescent="0.5">
      <c r="A94" s="137" t="s">
        <v>6</v>
      </c>
      <c r="B94" s="132">
        <v>253091</v>
      </c>
      <c r="C94" s="132">
        <v>239719</v>
      </c>
      <c r="D94" s="132">
        <v>492810</v>
      </c>
      <c r="E94" s="31">
        <v>177461</v>
      </c>
      <c r="F94" s="31">
        <v>168674</v>
      </c>
      <c r="G94" s="132">
        <v>346135</v>
      </c>
      <c r="H94" s="47">
        <v>165035</v>
      </c>
      <c r="I94" s="47">
        <v>162797</v>
      </c>
      <c r="J94" s="134">
        <v>327832</v>
      </c>
      <c r="L94" s="246"/>
      <c r="M94" s="246"/>
    </row>
    <row r="95" spans="1:14" ht="21.75" x14ac:dyDescent="0.5">
      <c r="A95" s="137" t="s">
        <v>7</v>
      </c>
      <c r="B95" s="132">
        <v>237312</v>
      </c>
      <c r="C95" s="132">
        <v>226117</v>
      </c>
      <c r="D95" s="132">
        <v>463429</v>
      </c>
      <c r="E95" s="31">
        <v>169260</v>
      </c>
      <c r="F95" s="31">
        <v>158817</v>
      </c>
      <c r="G95" s="132">
        <v>328077</v>
      </c>
      <c r="H95" s="47">
        <v>164126</v>
      </c>
      <c r="I95" s="47">
        <v>162731</v>
      </c>
      <c r="J95" s="134">
        <v>326857</v>
      </c>
      <c r="L95" s="246"/>
      <c r="M95" s="246"/>
    </row>
    <row r="96" spans="1:14" ht="21.75" x14ac:dyDescent="0.5">
      <c r="A96" s="137" t="s">
        <v>8</v>
      </c>
      <c r="B96" s="132">
        <v>263007</v>
      </c>
      <c r="C96" s="132">
        <v>256163</v>
      </c>
      <c r="D96" s="132">
        <v>519170</v>
      </c>
      <c r="E96" s="31">
        <v>183570</v>
      </c>
      <c r="F96" s="31">
        <v>173909</v>
      </c>
      <c r="G96" s="132">
        <v>357479</v>
      </c>
      <c r="H96" s="47">
        <v>176093</v>
      </c>
      <c r="I96" s="47">
        <v>174831</v>
      </c>
      <c r="J96" s="134">
        <v>350924</v>
      </c>
      <c r="L96" s="246"/>
      <c r="M96" s="246"/>
    </row>
    <row r="97" spans="1:13" ht="21.75" x14ac:dyDescent="0.5">
      <c r="A97" s="137" t="s">
        <v>9</v>
      </c>
      <c r="B97" s="132">
        <v>275043</v>
      </c>
      <c r="C97" s="132">
        <v>272955</v>
      </c>
      <c r="D97" s="132">
        <v>547998</v>
      </c>
      <c r="E97" s="31">
        <v>190092</v>
      </c>
      <c r="F97" s="31">
        <v>184786</v>
      </c>
      <c r="G97" s="132">
        <v>374878</v>
      </c>
      <c r="H97" s="47">
        <v>172611</v>
      </c>
      <c r="I97" s="47">
        <v>176586</v>
      </c>
      <c r="J97" s="134">
        <v>349197</v>
      </c>
      <c r="L97" s="246"/>
      <c r="M97" s="246"/>
    </row>
    <row r="98" spans="1:13" ht="21.75" x14ac:dyDescent="0.5">
      <c r="A98" s="137" t="s">
        <v>10</v>
      </c>
      <c r="B98" s="132">
        <v>276670</v>
      </c>
      <c r="C98" s="132">
        <v>286070</v>
      </c>
      <c r="D98" s="132">
        <v>562740</v>
      </c>
      <c r="E98" s="31">
        <v>196541</v>
      </c>
      <c r="F98" s="31">
        <v>197268</v>
      </c>
      <c r="G98" s="132">
        <v>393809</v>
      </c>
      <c r="H98" s="47">
        <v>167241</v>
      </c>
      <c r="I98" s="47">
        <v>174596</v>
      </c>
      <c r="J98" s="134">
        <v>341837</v>
      </c>
      <c r="L98" s="246"/>
      <c r="M98" s="246"/>
    </row>
    <row r="99" spans="1:13" ht="21.75" x14ac:dyDescent="0.5">
      <c r="A99" s="137" t="s">
        <v>11</v>
      </c>
      <c r="B99" s="132">
        <v>253813</v>
      </c>
      <c r="C99" s="132">
        <v>270787</v>
      </c>
      <c r="D99" s="132">
        <v>524600</v>
      </c>
      <c r="E99" s="31">
        <v>178112</v>
      </c>
      <c r="F99" s="31">
        <v>181888</v>
      </c>
      <c r="G99" s="132">
        <v>360000</v>
      </c>
      <c r="H99" s="47">
        <v>156861</v>
      </c>
      <c r="I99" s="47">
        <v>164532</v>
      </c>
      <c r="J99" s="134">
        <v>321393</v>
      </c>
      <c r="L99" s="246"/>
      <c r="M99" s="246"/>
    </row>
    <row r="100" spans="1:13" ht="21.75" x14ac:dyDescent="0.5">
      <c r="A100" s="137" t="s">
        <v>12</v>
      </c>
      <c r="B100" s="132">
        <v>214142</v>
      </c>
      <c r="C100" s="132">
        <v>232696</v>
      </c>
      <c r="D100" s="132">
        <v>446838</v>
      </c>
      <c r="E100" s="31">
        <v>142959</v>
      </c>
      <c r="F100" s="31">
        <v>149413</v>
      </c>
      <c r="G100" s="132">
        <v>292372</v>
      </c>
      <c r="H100" s="47">
        <v>132311</v>
      </c>
      <c r="I100" s="47">
        <v>142610</v>
      </c>
      <c r="J100" s="134">
        <v>274921</v>
      </c>
      <c r="L100" s="246"/>
      <c r="M100" s="246"/>
    </row>
    <row r="101" spans="1:13" ht="21.75" x14ac:dyDescent="0.5">
      <c r="A101" s="137" t="s">
        <v>13</v>
      </c>
      <c r="B101" s="132">
        <v>161845</v>
      </c>
      <c r="C101" s="132">
        <v>181503</v>
      </c>
      <c r="D101" s="132">
        <v>343348</v>
      </c>
      <c r="E101" s="31">
        <v>108358</v>
      </c>
      <c r="F101" s="31">
        <v>117063</v>
      </c>
      <c r="G101" s="132">
        <v>225421</v>
      </c>
      <c r="H101" s="47">
        <v>95192</v>
      </c>
      <c r="I101" s="47">
        <v>106308</v>
      </c>
      <c r="J101" s="134">
        <v>201500</v>
      </c>
      <c r="L101" s="246"/>
      <c r="M101" s="246"/>
    </row>
    <row r="102" spans="1:13" ht="21.75" x14ac:dyDescent="0.5">
      <c r="A102" s="137" t="s">
        <v>14</v>
      </c>
      <c r="B102" s="132">
        <v>130690</v>
      </c>
      <c r="C102" s="132">
        <v>151781</v>
      </c>
      <c r="D102" s="132">
        <v>282471</v>
      </c>
      <c r="E102" s="31">
        <v>84298</v>
      </c>
      <c r="F102" s="31">
        <v>94525</v>
      </c>
      <c r="G102" s="132">
        <v>178823</v>
      </c>
      <c r="H102" s="47">
        <v>72000</v>
      </c>
      <c r="I102" s="47">
        <v>85839</v>
      </c>
      <c r="J102" s="134">
        <v>157839</v>
      </c>
      <c r="L102" s="246"/>
      <c r="M102" s="246"/>
    </row>
    <row r="103" spans="1:13" ht="21.75" x14ac:dyDescent="0.5">
      <c r="A103" s="137" t="s">
        <v>15</v>
      </c>
      <c r="B103" s="132">
        <v>93778</v>
      </c>
      <c r="C103" s="132">
        <v>113396</v>
      </c>
      <c r="D103" s="132">
        <v>207174</v>
      </c>
      <c r="E103" s="31">
        <v>58847</v>
      </c>
      <c r="F103" s="31">
        <v>69571</v>
      </c>
      <c r="G103" s="132">
        <v>128418</v>
      </c>
      <c r="H103" s="47">
        <v>50444</v>
      </c>
      <c r="I103" s="47">
        <v>62445</v>
      </c>
      <c r="J103" s="134">
        <v>112889</v>
      </c>
      <c r="L103" s="246"/>
      <c r="M103" s="246"/>
    </row>
    <row r="104" spans="1:13" ht="21.75" x14ac:dyDescent="0.5">
      <c r="A104" s="137" t="s">
        <v>16</v>
      </c>
      <c r="B104" s="132">
        <v>60559</v>
      </c>
      <c r="C104" s="132">
        <v>77915</v>
      </c>
      <c r="D104" s="132">
        <v>138474</v>
      </c>
      <c r="E104" s="31">
        <v>38666</v>
      </c>
      <c r="F104" s="31">
        <v>48600</v>
      </c>
      <c r="G104" s="132">
        <v>87266</v>
      </c>
      <c r="H104" s="47">
        <v>36629</v>
      </c>
      <c r="I104" s="47">
        <v>47984</v>
      </c>
      <c r="J104" s="134">
        <v>84613</v>
      </c>
      <c r="L104" s="246"/>
      <c r="M104" s="246"/>
    </row>
    <row r="105" spans="1:13" ht="21.75" x14ac:dyDescent="0.5">
      <c r="A105" s="137" t="s">
        <v>17</v>
      </c>
      <c r="B105" s="132">
        <v>40877</v>
      </c>
      <c r="C105" s="132">
        <v>56813</v>
      </c>
      <c r="D105" s="132">
        <v>97690</v>
      </c>
      <c r="E105" s="31">
        <v>22793</v>
      </c>
      <c r="F105" s="31">
        <v>32259</v>
      </c>
      <c r="G105" s="132">
        <v>55052</v>
      </c>
      <c r="H105" s="47">
        <v>26588</v>
      </c>
      <c r="I105" s="47">
        <v>38655</v>
      </c>
      <c r="J105" s="134">
        <v>65243</v>
      </c>
      <c r="L105" s="246"/>
      <c r="M105" s="246"/>
    </row>
    <row r="106" spans="1:13" ht="21.75" x14ac:dyDescent="0.5">
      <c r="A106" s="137" t="s">
        <v>18</v>
      </c>
      <c r="B106" s="132">
        <v>20888</v>
      </c>
      <c r="C106" s="132">
        <v>30694</v>
      </c>
      <c r="D106" s="132">
        <v>51582</v>
      </c>
      <c r="E106" s="31">
        <v>11643</v>
      </c>
      <c r="F106" s="31">
        <v>17781</v>
      </c>
      <c r="G106" s="132">
        <v>29424</v>
      </c>
      <c r="H106" s="47">
        <v>14973</v>
      </c>
      <c r="I106" s="47">
        <v>24394</v>
      </c>
      <c r="J106" s="134">
        <v>39367</v>
      </c>
      <c r="L106" s="246"/>
      <c r="M106" s="246"/>
    </row>
    <row r="107" spans="1:13" ht="21.75" x14ac:dyDescent="0.5">
      <c r="A107" s="137" t="s">
        <v>19</v>
      </c>
      <c r="B107" s="132">
        <v>7807</v>
      </c>
      <c r="C107" s="132">
        <v>12535</v>
      </c>
      <c r="D107" s="132">
        <v>20342</v>
      </c>
      <c r="E107" s="31">
        <v>4193</v>
      </c>
      <c r="F107" s="31">
        <v>6537</v>
      </c>
      <c r="G107" s="132">
        <v>10730</v>
      </c>
      <c r="H107" s="47">
        <v>6313</v>
      </c>
      <c r="I107" s="47">
        <v>10903</v>
      </c>
      <c r="J107" s="134">
        <v>17216</v>
      </c>
      <c r="L107" s="246"/>
      <c r="M107" s="246"/>
    </row>
    <row r="108" spans="1:13" ht="21.75" x14ac:dyDescent="0.5">
      <c r="A108" s="137" t="s">
        <v>20</v>
      </c>
      <c r="B108" s="132">
        <v>2589</v>
      </c>
      <c r="C108" s="132">
        <v>3528</v>
      </c>
      <c r="D108" s="132">
        <v>6117</v>
      </c>
      <c r="E108" s="31">
        <v>1286</v>
      </c>
      <c r="F108" s="31">
        <v>1827</v>
      </c>
      <c r="G108" s="132">
        <v>3113</v>
      </c>
      <c r="H108" s="47">
        <v>2003</v>
      </c>
      <c r="I108" s="47">
        <v>3307</v>
      </c>
      <c r="J108" s="134">
        <v>5310</v>
      </c>
      <c r="L108" s="246"/>
      <c r="M108" s="246"/>
    </row>
    <row r="109" spans="1:13" ht="21.75" x14ac:dyDescent="0.5">
      <c r="A109" s="137" t="s">
        <v>21</v>
      </c>
      <c r="B109" s="132">
        <v>746</v>
      </c>
      <c r="C109" s="132">
        <v>1031</v>
      </c>
      <c r="D109" s="132">
        <v>1777</v>
      </c>
      <c r="E109" s="31">
        <v>324</v>
      </c>
      <c r="F109" s="31">
        <v>471</v>
      </c>
      <c r="G109" s="132">
        <v>795</v>
      </c>
      <c r="H109" s="47">
        <v>659.00460366005791</v>
      </c>
      <c r="I109" s="47">
        <v>980</v>
      </c>
      <c r="J109" s="134">
        <v>1639.0046036600579</v>
      </c>
      <c r="L109" s="246"/>
      <c r="M109" s="246"/>
    </row>
    <row r="110" spans="1:13" ht="21.75" x14ac:dyDescent="0.5">
      <c r="A110" s="136" t="s">
        <v>22</v>
      </c>
      <c r="B110" s="132">
        <v>3351830</v>
      </c>
      <c r="C110" s="132">
        <v>3417818</v>
      </c>
      <c r="D110" s="132">
        <v>6769648</v>
      </c>
      <c r="E110" s="132">
        <v>2301605</v>
      </c>
      <c r="F110" s="132">
        <v>2304464</v>
      </c>
      <c r="G110" s="132">
        <v>4606069</v>
      </c>
      <c r="H110" s="132">
        <v>2188229.0046036602</v>
      </c>
      <c r="I110" s="132">
        <v>2252713</v>
      </c>
      <c r="J110" s="132">
        <v>4440942.0046036597</v>
      </c>
    </row>
    <row r="111" spans="1:13" s="207" customFormat="1" ht="21" customHeight="1" x14ac:dyDescent="0.5">
      <c r="A111" s="169" t="s">
        <v>223</v>
      </c>
      <c r="B111" s="205"/>
      <c r="C111" s="205"/>
      <c r="D111" s="205"/>
      <c r="E111" s="206"/>
      <c r="F111" s="206"/>
      <c r="G111" s="206"/>
      <c r="H111" s="205"/>
      <c r="I111" s="205"/>
      <c r="J111" s="205"/>
    </row>
    <row r="112" spans="1:13" s="207" customFormat="1" ht="21.75" x14ac:dyDescent="0.5">
      <c r="A112" s="169" t="s">
        <v>213</v>
      </c>
      <c r="B112" s="208"/>
      <c r="C112" s="208"/>
      <c r="D112" s="208"/>
      <c r="E112" s="209"/>
      <c r="F112" s="209"/>
      <c r="G112" s="209"/>
      <c r="H112" s="209"/>
      <c r="I112" s="209"/>
      <c r="J112" s="209"/>
    </row>
    <row r="113" spans="1:13" s="49" customFormat="1" ht="23.25" customHeight="1" x14ac:dyDescent="0.5">
      <c r="A113" s="49" t="s">
        <v>234</v>
      </c>
    </row>
    <row r="114" spans="1:13" ht="21.75" x14ac:dyDescent="0.5">
      <c r="A114" s="127"/>
      <c r="B114" s="316" t="s">
        <v>106</v>
      </c>
      <c r="C114" s="317"/>
      <c r="D114" s="318"/>
      <c r="E114" s="316" t="s">
        <v>117</v>
      </c>
      <c r="F114" s="317"/>
      <c r="G114" s="318"/>
    </row>
    <row r="115" spans="1:13" ht="21.75" x14ac:dyDescent="0.5">
      <c r="A115" s="137" t="s">
        <v>0</v>
      </c>
      <c r="B115" s="130" t="s">
        <v>24</v>
      </c>
      <c r="C115" s="130" t="s">
        <v>25</v>
      </c>
      <c r="D115" s="130" t="s">
        <v>26</v>
      </c>
      <c r="E115" s="129" t="s">
        <v>24</v>
      </c>
      <c r="F115" s="129" t="s">
        <v>25</v>
      </c>
      <c r="G115" s="129" t="s">
        <v>26</v>
      </c>
    </row>
    <row r="116" spans="1:13" ht="21.75" x14ac:dyDescent="0.5">
      <c r="A116" s="137">
        <v>0</v>
      </c>
      <c r="B116" s="47">
        <v>32863</v>
      </c>
      <c r="C116" s="47">
        <v>30751</v>
      </c>
      <c r="D116" s="132">
        <v>63614</v>
      </c>
      <c r="E116" s="239">
        <v>23231</v>
      </c>
      <c r="F116" s="239">
        <v>21839</v>
      </c>
      <c r="G116" s="132">
        <v>45070</v>
      </c>
      <c r="L116" s="247"/>
      <c r="M116" s="247"/>
    </row>
    <row r="117" spans="1:13" ht="21.75" x14ac:dyDescent="0.5">
      <c r="A117" s="140" t="s">
        <v>1</v>
      </c>
      <c r="B117" s="47">
        <v>142335</v>
      </c>
      <c r="C117" s="47">
        <v>134525</v>
      </c>
      <c r="D117" s="132">
        <v>276860</v>
      </c>
      <c r="E117" s="239">
        <v>96799</v>
      </c>
      <c r="F117" s="239">
        <v>92086</v>
      </c>
      <c r="G117" s="132">
        <v>188885</v>
      </c>
      <c r="L117" s="247"/>
      <c r="M117" s="247"/>
    </row>
    <row r="118" spans="1:13" ht="21.75" x14ac:dyDescent="0.5">
      <c r="A118" s="139" t="s">
        <v>2</v>
      </c>
      <c r="B118" s="47">
        <v>195325</v>
      </c>
      <c r="C118" s="47">
        <v>183688</v>
      </c>
      <c r="D118" s="132">
        <v>379013</v>
      </c>
      <c r="E118" s="239">
        <v>140049</v>
      </c>
      <c r="F118" s="239">
        <v>132958</v>
      </c>
      <c r="G118" s="132">
        <v>273007</v>
      </c>
      <c r="L118" s="247"/>
      <c r="M118" s="247"/>
    </row>
    <row r="119" spans="1:13" ht="21.75" x14ac:dyDescent="0.5">
      <c r="A119" s="137" t="s">
        <v>3</v>
      </c>
      <c r="B119" s="47">
        <v>191932</v>
      </c>
      <c r="C119" s="47">
        <v>182061</v>
      </c>
      <c r="D119" s="132">
        <v>373993</v>
      </c>
      <c r="E119" s="239">
        <v>153344</v>
      </c>
      <c r="F119" s="239">
        <v>146859</v>
      </c>
      <c r="G119" s="132">
        <v>300203</v>
      </c>
      <c r="L119" s="247"/>
      <c r="M119" s="247"/>
    </row>
    <row r="120" spans="1:13" ht="21.75" x14ac:dyDescent="0.5">
      <c r="A120" s="137" t="s">
        <v>4</v>
      </c>
      <c r="B120" s="47">
        <v>188560</v>
      </c>
      <c r="C120" s="47">
        <v>178644</v>
      </c>
      <c r="D120" s="132">
        <v>367204</v>
      </c>
      <c r="E120" s="239">
        <v>162128</v>
      </c>
      <c r="F120" s="239">
        <v>158789</v>
      </c>
      <c r="G120" s="132">
        <v>320917</v>
      </c>
      <c r="L120" s="247"/>
      <c r="M120" s="247"/>
    </row>
    <row r="121" spans="1:13" ht="21.75" x14ac:dyDescent="0.5">
      <c r="A121" s="137" t="s">
        <v>5</v>
      </c>
      <c r="B121" s="47">
        <v>202725</v>
      </c>
      <c r="C121" s="47">
        <v>193114</v>
      </c>
      <c r="D121" s="132">
        <v>395839</v>
      </c>
      <c r="E121" s="239">
        <v>203174</v>
      </c>
      <c r="F121" s="239">
        <v>188719</v>
      </c>
      <c r="G121" s="132">
        <v>391893</v>
      </c>
      <c r="L121" s="247"/>
      <c r="M121" s="247"/>
    </row>
    <row r="122" spans="1:13" ht="21.75" x14ac:dyDescent="0.5">
      <c r="A122" s="137" t="s">
        <v>6</v>
      </c>
      <c r="B122" s="47">
        <v>197454</v>
      </c>
      <c r="C122" s="47">
        <v>189930</v>
      </c>
      <c r="D122" s="132">
        <v>387384</v>
      </c>
      <c r="E122" s="239">
        <v>191034</v>
      </c>
      <c r="F122" s="239">
        <v>193333</v>
      </c>
      <c r="G122" s="132">
        <v>384367</v>
      </c>
      <c r="L122" s="247"/>
      <c r="M122" s="247"/>
    </row>
    <row r="123" spans="1:13" ht="21.75" x14ac:dyDescent="0.5">
      <c r="A123" s="137" t="s">
        <v>7</v>
      </c>
      <c r="B123" s="47">
        <v>187390</v>
      </c>
      <c r="C123" s="47">
        <v>183782</v>
      </c>
      <c r="D123" s="132">
        <v>371172</v>
      </c>
      <c r="E123" s="239">
        <v>183320</v>
      </c>
      <c r="F123" s="239">
        <v>195947</v>
      </c>
      <c r="G123" s="132">
        <v>379267</v>
      </c>
      <c r="L123" s="247"/>
      <c r="M123" s="247"/>
    </row>
    <row r="124" spans="1:13" ht="21.75" x14ac:dyDescent="0.5">
      <c r="A124" s="137" t="s">
        <v>8</v>
      </c>
      <c r="B124" s="47">
        <v>183068</v>
      </c>
      <c r="C124" s="47">
        <v>183109</v>
      </c>
      <c r="D124" s="132">
        <v>366177</v>
      </c>
      <c r="E124" s="239">
        <v>208065</v>
      </c>
      <c r="F124" s="239">
        <v>235165</v>
      </c>
      <c r="G124" s="132">
        <v>443230</v>
      </c>
      <c r="L124" s="247"/>
      <c r="M124" s="247"/>
    </row>
    <row r="125" spans="1:13" ht="21.75" x14ac:dyDescent="0.5">
      <c r="A125" s="137" t="s">
        <v>9</v>
      </c>
      <c r="B125" s="47">
        <v>168976</v>
      </c>
      <c r="C125" s="47">
        <v>177910</v>
      </c>
      <c r="D125" s="132">
        <v>346886</v>
      </c>
      <c r="E125" s="239">
        <v>210162</v>
      </c>
      <c r="F125" s="239">
        <v>244235</v>
      </c>
      <c r="G125" s="132">
        <v>454397</v>
      </c>
      <c r="L125" s="247"/>
      <c r="M125" s="247"/>
    </row>
    <row r="126" spans="1:13" ht="21.75" x14ac:dyDescent="0.5">
      <c r="A126" s="137" t="s">
        <v>10</v>
      </c>
      <c r="B126" s="47">
        <v>162703</v>
      </c>
      <c r="C126" s="47">
        <v>177104</v>
      </c>
      <c r="D126" s="132">
        <v>339807</v>
      </c>
      <c r="E126" s="239">
        <v>204695</v>
      </c>
      <c r="F126" s="239">
        <v>243147</v>
      </c>
      <c r="G126" s="132">
        <v>447842</v>
      </c>
      <c r="L126" s="247"/>
      <c r="M126" s="247"/>
    </row>
    <row r="127" spans="1:13" ht="21.75" x14ac:dyDescent="0.5">
      <c r="A127" s="137" t="s">
        <v>11</v>
      </c>
      <c r="B127" s="47">
        <v>149928</v>
      </c>
      <c r="C127" s="47">
        <v>167350</v>
      </c>
      <c r="D127" s="132">
        <v>317278</v>
      </c>
      <c r="E127" s="239">
        <v>201334</v>
      </c>
      <c r="F127" s="239">
        <v>242346</v>
      </c>
      <c r="G127" s="132">
        <v>443680</v>
      </c>
      <c r="L127" s="247"/>
      <c r="M127" s="247"/>
    </row>
    <row r="128" spans="1:13" ht="21.75" x14ac:dyDescent="0.5">
      <c r="A128" s="137" t="s">
        <v>12</v>
      </c>
      <c r="B128" s="47">
        <v>131001</v>
      </c>
      <c r="C128" s="47">
        <v>148477</v>
      </c>
      <c r="D128" s="132">
        <v>279478</v>
      </c>
      <c r="E128" s="239">
        <v>185476</v>
      </c>
      <c r="F128" s="239">
        <v>228346</v>
      </c>
      <c r="G128" s="132">
        <v>413822</v>
      </c>
      <c r="L128" s="247"/>
      <c r="M128" s="247"/>
    </row>
    <row r="129" spans="1:13" ht="21.75" x14ac:dyDescent="0.5">
      <c r="A129" s="137" t="s">
        <v>13</v>
      </c>
      <c r="B129" s="47">
        <v>92168</v>
      </c>
      <c r="C129" s="47">
        <v>108321</v>
      </c>
      <c r="D129" s="132">
        <v>200489</v>
      </c>
      <c r="E129" s="239">
        <v>148016</v>
      </c>
      <c r="F129" s="239">
        <v>190427</v>
      </c>
      <c r="G129" s="132">
        <v>338443</v>
      </c>
      <c r="L129" s="247"/>
      <c r="M129" s="247"/>
    </row>
    <row r="130" spans="1:13" ht="21.75" x14ac:dyDescent="0.5">
      <c r="A130" s="137" t="s">
        <v>14</v>
      </c>
      <c r="B130" s="47">
        <v>77114</v>
      </c>
      <c r="C130" s="47">
        <v>93327</v>
      </c>
      <c r="D130" s="132">
        <v>170441</v>
      </c>
      <c r="E130" s="239">
        <v>115030</v>
      </c>
      <c r="F130" s="239">
        <v>154558</v>
      </c>
      <c r="G130" s="132">
        <v>269588</v>
      </c>
      <c r="L130" s="247"/>
      <c r="M130" s="247"/>
    </row>
    <row r="131" spans="1:13" ht="21.75" x14ac:dyDescent="0.5">
      <c r="A131" s="137" t="s">
        <v>15</v>
      </c>
      <c r="B131" s="47">
        <v>50827</v>
      </c>
      <c r="C131" s="47">
        <v>64776</v>
      </c>
      <c r="D131" s="132">
        <v>115603</v>
      </c>
      <c r="E131" s="239">
        <v>74887</v>
      </c>
      <c r="F131" s="239">
        <v>104063</v>
      </c>
      <c r="G131" s="132">
        <v>178950</v>
      </c>
      <c r="L131" s="247"/>
      <c r="M131" s="247"/>
    </row>
    <row r="132" spans="1:13" ht="21.75" x14ac:dyDescent="0.5">
      <c r="A132" s="137" t="s">
        <v>16</v>
      </c>
      <c r="B132" s="47">
        <v>36966</v>
      </c>
      <c r="C132" s="47">
        <v>49056</v>
      </c>
      <c r="D132" s="132">
        <v>86022</v>
      </c>
      <c r="E132" s="239">
        <v>49774</v>
      </c>
      <c r="F132" s="239">
        <v>72684</v>
      </c>
      <c r="G132" s="132">
        <v>122458</v>
      </c>
      <c r="L132" s="247"/>
      <c r="M132" s="247"/>
    </row>
    <row r="133" spans="1:13" ht="21.75" x14ac:dyDescent="0.5">
      <c r="A133" s="137" t="s">
        <v>17</v>
      </c>
      <c r="B133" s="47">
        <v>26610</v>
      </c>
      <c r="C133" s="47">
        <v>40077</v>
      </c>
      <c r="D133" s="132">
        <v>66687</v>
      </c>
      <c r="E133" s="239">
        <v>35056</v>
      </c>
      <c r="F133" s="239">
        <v>54109</v>
      </c>
      <c r="G133" s="132">
        <v>89165</v>
      </c>
      <c r="L133" s="247"/>
      <c r="M133" s="247"/>
    </row>
    <row r="134" spans="1:13" ht="21.75" x14ac:dyDescent="0.5">
      <c r="A134" s="137" t="s">
        <v>18</v>
      </c>
      <c r="B134" s="47">
        <v>14580</v>
      </c>
      <c r="C134" s="47">
        <v>23602</v>
      </c>
      <c r="D134" s="132">
        <v>38182</v>
      </c>
      <c r="E134" s="239">
        <v>17990</v>
      </c>
      <c r="F134" s="239">
        <v>30091</v>
      </c>
      <c r="G134" s="132">
        <v>48081</v>
      </c>
      <c r="L134" s="247"/>
      <c r="M134" s="247"/>
    </row>
    <row r="135" spans="1:13" ht="21.75" x14ac:dyDescent="0.5">
      <c r="A135" s="131" t="s">
        <v>19</v>
      </c>
      <c r="B135" s="47">
        <v>6683</v>
      </c>
      <c r="C135" s="47">
        <v>10937</v>
      </c>
      <c r="D135" s="132">
        <v>17620</v>
      </c>
      <c r="E135" s="239">
        <v>7246</v>
      </c>
      <c r="F135" s="239">
        <v>12819</v>
      </c>
      <c r="G135" s="132">
        <v>20065</v>
      </c>
      <c r="L135" s="247"/>
      <c r="M135" s="247"/>
    </row>
    <row r="136" spans="1:13" ht="21.75" x14ac:dyDescent="0.5">
      <c r="A136" s="131" t="s">
        <v>20</v>
      </c>
      <c r="B136" s="47">
        <v>2732</v>
      </c>
      <c r="C136" s="47">
        <v>3911</v>
      </c>
      <c r="D136" s="132">
        <v>6643</v>
      </c>
      <c r="E136" s="239">
        <v>3050</v>
      </c>
      <c r="F136" s="239">
        <v>4133</v>
      </c>
      <c r="G136" s="132">
        <v>7183</v>
      </c>
      <c r="L136" s="247"/>
      <c r="M136" s="247"/>
    </row>
    <row r="137" spans="1:13" ht="21.75" x14ac:dyDescent="0.5">
      <c r="A137" s="131" t="s">
        <v>21</v>
      </c>
      <c r="B137" s="47">
        <v>1118</v>
      </c>
      <c r="C137" s="47">
        <v>1735.0024811885851</v>
      </c>
      <c r="D137" s="132">
        <v>2853.0024811885851</v>
      </c>
      <c r="E137" s="239">
        <v>1222</v>
      </c>
      <c r="F137" s="239">
        <v>1402</v>
      </c>
      <c r="G137" s="132">
        <v>2624</v>
      </c>
      <c r="L137" s="247"/>
      <c r="M137" s="247"/>
    </row>
    <row r="138" spans="1:13" ht="21.75" x14ac:dyDescent="0.5">
      <c r="A138" s="131" t="s">
        <v>22</v>
      </c>
      <c r="B138" s="132">
        <v>2443058</v>
      </c>
      <c r="C138" s="132">
        <v>2526187.0024811886</v>
      </c>
      <c r="D138" s="132">
        <v>4969245.0024811886</v>
      </c>
      <c r="E138" s="132">
        <v>2615082</v>
      </c>
      <c r="F138" s="132">
        <v>2948055</v>
      </c>
      <c r="G138" s="132">
        <v>5563137</v>
      </c>
    </row>
    <row r="139" spans="1:13" s="207" customFormat="1" ht="21" customHeight="1" x14ac:dyDescent="0.5">
      <c r="A139" s="169" t="s">
        <v>223</v>
      </c>
      <c r="B139" s="205"/>
      <c r="C139" s="205"/>
      <c r="D139" s="205"/>
      <c r="E139" s="206"/>
      <c r="F139" s="206"/>
      <c r="G139" s="206"/>
      <c r="H139" s="205"/>
      <c r="I139" s="205"/>
      <c r="J139" s="205"/>
    </row>
    <row r="140" spans="1:13" s="207" customFormat="1" ht="21.75" x14ac:dyDescent="0.5">
      <c r="A140" s="169" t="s">
        <v>213</v>
      </c>
      <c r="B140" s="208"/>
      <c r="C140" s="208"/>
      <c r="D140" s="208"/>
      <c r="E140" s="209"/>
      <c r="F140" s="209"/>
      <c r="G140" s="209"/>
      <c r="H140" s="209"/>
      <c r="I140" s="209"/>
      <c r="J140" s="209"/>
    </row>
  </sheetData>
  <mergeCells count="14">
    <mergeCell ref="E2:G2"/>
    <mergeCell ref="H2:J2"/>
    <mergeCell ref="B30:D30"/>
    <mergeCell ref="B2:D2"/>
    <mergeCell ref="B114:D114"/>
    <mergeCell ref="E114:G114"/>
    <mergeCell ref="E30:G30"/>
    <mergeCell ref="H30:J30"/>
    <mergeCell ref="B58:D58"/>
    <mergeCell ref="E58:G58"/>
    <mergeCell ref="H58:J58"/>
    <mergeCell ref="B86:D86"/>
    <mergeCell ref="E86:G86"/>
    <mergeCell ref="H86:J86"/>
  </mergeCells>
  <phoneticPr fontId="8" type="noConversion"/>
  <pageMargins left="0.74803149606299213" right="0.74803149606299213" top="0.55118110236220474" bottom="0.47" header="0.39370078740157483" footer="0.3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8"/>
  <sheetViews>
    <sheetView topLeftCell="A13" zoomScale="90" zoomScaleNormal="90" zoomScaleSheetLayoutView="80" workbookViewId="0">
      <selection activeCell="D26" sqref="D26"/>
    </sheetView>
  </sheetViews>
  <sheetFormatPr defaultRowHeight="18.75" customHeight="1" x14ac:dyDescent="0.5"/>
  <cols>
    <col min="1" max="13" width="12.125" style="9" customWidth="1"/>
    <col min="14" max="16384" width="9" style="9"/>
  </cols>
  <sheetData>
    <row r="1" spans="1:24" s="49" customFormat="1" ht="26.25" customHeight="1" x14ac:dyDescent="0.5">
      <c r="A1" s="49" t="s">
        <v>235</v>
      </c>
    </row>
    <row r="2" spans="1:24" ht="18.75" customHeight="1" x14ac:dyDescent="0.5">
      <c r="B2" s="42"/>
      <c r="C2" s="43" t="s">
        <v>35</v>
      </c>
      <c r="D2" s="48"/>
      <c r="E2" s="4"/>
      <c r="F2" s="5" t="s">
        <v>23</v>
      </c>
      <c r="G2" s="8"/>
      <c r="H2" s="10"/>
      <c r="I2" s="11" t="s">
        <v>27</v>
      </c>
      <c r="J2" s="14"/>
    </row>
    <row r="3" spans="1:24" ht="18.75" customHeight="1" x14ac:dyDescent="0.5">
      <c r="A3" s="1" t="s">
        <v>0</v>
      </c>
      <c r="B3" s="46" t="s">
        <v>24</v>
      </c>
      <c r="C3" s="46" t="s">
        <v>25</v>
      </c>
      <c r="D3" s="46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24" ht="18.75" customHeight="1" x14ac:dyDescent="0.5">
      <c r="A4" s="1">
        <v>0</v>
      </c>
      <c r="B4" s="230">
        <f>E4+H4+B32+E32+H32+B60+E60+H60</f>
        <v>23297</v>
      </c>
      <c r="C4" s="230">
        <f>F4+I4+C32+F32+I32+C60+F60+I60</f>
        <v>22020</v>
      </c>
      <c r="D4" s="230">
        <f>G4+J4+D32+G32+J32+D60+G60+J60</f>
        <v>45317</v>
      </c>
      <c r="E4" s="239">
        <v>5402</v>
      </c>
      <c r="F4" s="239">
        <v>5015</v>
      </c>
      <c r="G4" s="232">
        <f>E4+F4</f>
        <v>10417</v>
      </c>
      <c r="H4" s="239">
        <v>1989</v>
      </c>
      <c r="I4" s="239">
        <v>1915</v>
      </c>
      <c r="J4" s="233">
        <f>H4+I4</f>
        <v>3904</v>
      </c>
      <c r="K4" s="225"/>
      <c r="L4" s="225"/>
      <c r="M4" s="225"/>
      <c r="T4" s="225"/>
      <c r="X4" s="225"/>
    </row>
    <row r="5" spans="1:24" ht="18.75" customHeight="1" x14ac:dyDescent="0.5">
      <c r="A5" s="3" t="s">
        <v>1</v>
      </c>
      <c r="B5" s="230">
        <f t="shared" ref="B5:B25" si="0">E5+H5+B33+E33+H33+B61+E61+H61</f>
        <v>104583</v>
      </c>
      <c r="C5" s="230">
        <f t="shared" ref="C5:C25" si="1">F5+I5+C33+F33+I33+C61+F61+I61</f>
        <v>98742</v>
      </c>
      <c r="D5" s="230">
        <f t="shared" ref="D5:D25" si="2">G5+J5+D33+G33+J33+D61+G61+J61</f>
        <v>203325</v>
      </c>
      <c r="E5" s="239">
        <v>24299</v>
      </c>
      <c r="F5" s="239">
        <v>22827</v>
      </c>
      <c r="G5" s="232">
        <f t="shared" ref="G5:G25" si="3">E5+F5</f>
        <v>47126</v>
      </c>
      <c r="H5" s="239">
        <v>9167</v>
      </c>
      <c r="I5" s="239">
        <v>8559</v>
      </c>
      <c r="J5" s="233">
        <f t="shared" ref="J5:J25" si="4">H5+I5</f>
        <v>17726</v>
      </c>
      <c r="K5" s="225"/>
      <c r="L5" s="225"/>
      <c r="M5" s="225"/>
      <c r="T5" s="225"/>
      <c r="X5" s="225"/>
    </row>
    <row r="6" spans="1:24" ht="18.75" customHeight="1" x14ac:dyDescent="0.5">
      <c r="A6" s="2" t="s">
        <v>2</v>
      </c>
      <c r="B6" s="230">
        <f t="shared" si="0"/>
        <v>144107</v>
      </c>
      <c r="C6" s="230">
        <f t="shared" si="1"/>
        <v>136961</v>
      </c>
      <c r="D6" s="230">
        <f t="shared" si="2"/>
        <v>281068</v>
      </c>
      <c r="E6" s="239">
        <v>33888</v>
      </c>
      <c r="F6" s="239">
        <v>31754</v>
      </c>
      <c r="G6" s="232">
        <f t="shared" si="3"/>
        <v>65642</v>
      </c>
      <c r="H6" s="239">
        <v>12480</v>
      </c>
      <c r="I6" s="239">
        <v>12046</v>
      </c>
      <c r="J6" s="233">
        <f t="shared" si="4"/>
        <v>24526</v>
      </c>
      <c r="K6" s="225"/>
      <c r="L6" s="225"/>
      <c r="M6" s="225"/>
      <c r="T6" s="225"/>
      <c r="X6" s="225"/>
    </row>
    <row r="7" spans="1:24" ht="18.75" customHeight="1" x14ac:dyDescent="0.5">
      <c r="A7" s="1" t="s">
        <v>3</v>
      </c>
      <c r="B7" s="230">
        <f t="shared" si="0"/>
        <v>150028</v>
      </c>
      <c r="C7" s="230">
        <f t="shared" si="1"/>
        <v>141006</v>
      </c>
      <c r="D7" s="230">
        <f t="shared" si="2"/>
        <v>291034</v>
      </c>
      <c r="E7" s="239">
        <v>33153</v>
      </c>
      <c r="F7" s="239">
        <v>31619</v>
      </c>
      <c r="G7" s="232">
        <f t="shared" si="3"/>
        <v>64772</v>
      </c>
      <c r="H7" s="239">
        <v>13152</v>
      </c>
      <c r="I7" s="239">
        <v>12206</v>
      </c>
      <c r="J7" s="233">
        <f t="shared" si="4"/>
        <v>25358</v>
      </c>
      <c r="K7" s="225"/>
      <c r="L7" s="225"/>
      <c r="M7" s="225"/>
      <c r="T7" s="225"/>
      <c r="X7" s="225"/>
    </row>
    <row r="8" spans="1:24" ht="18.75" customHeight="1" x14ac:dyDescent="0.5">
      <c r="A8" s="1" t="s">
        <v>4</v>
      </c>
      <c r="B8" s="230">
        <f t="shared" si="0"/>
        <v>155462</v>
      </c>
      <c r="C8" s="230">
        <f t="shared" si="1"/>
        <v>149565</v>
      </c>
      <c r="D8" s="230">
        <f t="shared" si="2"/>
        <v>305027</v>
      </c>
      <c r="E8" s="239">
        <v>34775</v>
      </c>
      <c r="F8" s="239">
        <v>33709</v>
      </c>
      <c r="G8" s="232">
        <f t="shared" si="3"/>
        <v>68484</v>
      </c>
      <c r="H8" s="239">
        <v>13035</v>
      </c>
      <c r="I8" s="239">
        <v>12271</v>
      </c>
      <c r="J8" s="233">
        <f t="shared" si="4"/>
        <v>25306</v>
      </c>
      <c r="K8" s="225"/>
      <c r="L8" s="225"/>
      <c r="M8" s="225"/>
      <c r="T8" s="225"/>
      <c r="X8" s="225"/>
    </row>
    <row r="9" spans="1:24" ht="18.75" customHeight="1" x14ac:dyDescent="0.5">
      <c r="A9" s="1" t="s">
        <v>5</v>
      </c>
      <c r="B9" s="230">
        <f t="shared" si="0"/>
        <v>190301</v>
      </c>
      <c r="C9" s="230">
        <f t="shared" si="1"/>
        <v>189545</v>
      </c>
      <c r="D9" s="230">
        <f t="shared" si="2"/>
        <v>379846</v>
      </c>
      <c r="E9" s="239">
        <v>40044</v>
      </c>
      <c r="F9" s="239">
        <v>41051</v>
      </c>
      <c r="G9" s="232">
        <f t="shared" si="3"/>
        <v>81095</v>
      </c>
      <c r="H9" s="239">
        <v>16773</v>
      </c>
      <c r="I9" s="239">
        <v>15937</v>
      </c>
      <c r="J9" s="233">
        <f t="shared" si="4"/>
        <v>32710</v>
      </c>
      <c r="K9" s="225"/>
      <c r="L9" s="225"/>
      <c r="M9" s="225"/>
      <c r="T9" s="225"/>
      <c r="X9" s="225"/>
    </row>
    <row r="10" spans="1:24" ht="18.75" customHeight="1" x14ac:dyDescent="0.5">
      <c r="A10" s="1" t="s">
        <v>6</v>
      </c>
      <c r="B10" s="230">
        <f t="shared" si="0"/>
        <v>207175</v>
      </c>
      <c r="C10" s="230">
        <f t="shared" si="1"/>
        <v>200686</v>
      </c>
      <c r="D10" s="230">
        <f t="shared" si="2"/>
        <v>407861</v>
      </c>
      <c r="E10" s="239">
        <v>43955</v>
      </c>
      <c r="F10" s="239">
        <v>42640</v>
      </c>
      <c r="G10" s="232">
        <f t="shared" si="3"/>
        <v>86595</v>
      </c>
      <c r="H10" s="239">
        <v>17934</v>
      </c>
      <c r="I10" s="239">
        <v>17043</v>
      </c>
      <c r="J10" s="233">
        <f t="shared" si="4"/>
        <v>34977</v>
      </c>
      <c r="K10" s="225"/>
      <c r="L10" s="225"/>
      <c r="M10" s="225"/>
      <c r="T10" s="225"/>
      <c r="X10" s="225"/>
    </row>
    <row r="11" spans="1:24" ht="19.5" customHeight="1" x14ac:dyDescent="0.5">
      <c r="A11" s="1" t="s">
        <v>7</v>
      </c>
      <c r="B11" s="230">
        <f t="shared" si="0"/>
        <v>197219</v>
      </c>
      <c r="C11" s="230">
        <f t="shared" si="1"/>
        <v>191169</v>
      </c>
      <c r="D11" s="230">
        <f t="shared" si="2"/>
        <v>388388</v>
      </c>
      <c r="E11" s="239">
        <v>40316</v>
      </c>
      <c r="F11" s="239">
        <v>38918</v>
      </c>
      <c r="G11" s="232">
        <f t="shared" si="3"/>
        <v>79234</v>
      </c>
      <c r="H11" s="239">
        <v>17440</v>
      </c>
      <c r="I11" s="239">
        <v>16111</v>
      </c>
      <c r="J11" s="233">
        <f t="shared" si="4"/>
        <v>33551</v>
      </c>
      <c r="K11" s="225"/>
      <c r="L11" s="225"/>
      <c r="M11" s="225"/>
      <c r="T11" s="225"/>
      <c r="X11" s="225"/>
    </row>
    <row r="12" spans="1:24" ht="18.75" customHeight="1" x14ac:dyDescent="0.5">
      <c r="A12" s="1" t="s">
        <v>8</v>
      </c>
      <c r="B12" s="230">
        <f t="shared" si="0"/>
        <v>206532</v>
      </c>
      <c r="C12" s="230">
        <f t="shared" si="1"/>
        <v>202358</v>
      </c>
      <c r="D12" s="230">
        <f t="shared" si="2"/>
        <v>408890</v>
      </c>
      <c r="E12" s="239">
        <v>44187</v>
      </c>
      <c r="F12" s="239">
        <v>43047</v>
      </c>
      <c r="G12" s="232">
        <f t="shared" si="3"/>
        <v>87234</v>
      </c>
      <c r="H12" s="239">
        <v>18023</v>
      </c>
      <c r="I12" s="239">
        <v>16673</v>
      </c>
      <c r="J12" s="233">
        <f t="shared" si="4"/>
        <v>34696</v>
      </c>
      <c r="K12" s="225"/>
      <c r="L12" s="225"/>
      <c r="M12" s="225"/>
      <c r="T12" s="225"/>
      <c r="X12" s="225"/>
    </row>
    <row r="13" spans="1:24" ht="18.75" customHeight="1" x14ac:dyDescent="0.5">
      <c r="A13" s="1" t="s">
        <v>9</v>
      </c>
      <c r="B13" s="230">
        <f t="shared" si="0"/>
        <v>192346</v>
      </c>
      <c r="C13" s="230">
        <f t="shared" si="1"/>
        <v>196367</v>
      </c>
      <c r="D13" s="230">
        <f t="shared" si="2"/>
        <v>388713</v>
      </c>
      <c r="E13" s="239">
        <v>41150</v>
      </c>
      <c r="F13" s="239">
        <v>41481</v>
      </c>
      <c r="G13" s="232">
        <f t="shared" si="3"/>
        <v>82631</v>
      </c>
      <c r="H13" s="239">
        <v>17041</v>
      </c>
      <c r="I13" s="239">
        <v>16771</v>
      </c>
      <c r="J13" s="233">
        <f t="shared" si="4"/>
        <v>33812</v>
      </c>
      <c r="K13" s="225"/>
      <c r="L13" s="225"/>
      <c r="M13" s="225"/>
      <c r="T13" s="225"/>
      <c r="X13" s="225"/>
    </row>
    <row r="14" spans="1:24" ht="18.75" customHeight="1" x14ac:dyDescent="0.5">
      <c r="A14" s="1" t="s">
        <v>10</v>
      </c>
      <c r="B14" s="230">
        <f t="shared" si="0"/>
        <v>191793</v>
      </c>
      <c r="C14" s="230">
        <f t="shared" si="1"/>
        <v>210529</v>
      </c>
      <c r="D14" s="230">
        <f t="shared" si="2"/>
        <v>402322</v>
      </c>
      <c r="E14" s="239">
        <v>40443</v>
      </c>
      <c r="F14" s="239">
        <v>44202</v>
      </c>
      <c r="G14" s="232">
        <f t="shared" si="3"/>
        <v>84645</v>
      </c>
      <c r="H14" s="239">
        <v>17408</v>
      </c>
      <c r="I14" s="239">
        <v>17892</v>
      </c>
      <c r="J14" s="233">
        <f t="shared" si="4"/>
        <v>35300</v>
      </c>
      <c r="K14" s="225"/>
      <c r="L14" s="225"/>
      <c r="M14" s="225"/>
      <c r="T14" s="225"/>
      <c r="X14" s="225"/>
    </row>
    <row r="15" spans="1:24" ht="18.75" customHeight="1" x14ac:dyDescent="0.5">
      <c r="A15" s="1" t="s">
        <v>11</v>
      </c>
      <c r="B15" s="230">
        <f t="shared" si="0"/>
        <v>210296</v>
      </c>
      <c r="C15" s="230">
        <f t="shared" si="1"/>
        <v>245295</v>
      </c>
      <c r="D15" s="230">
        <f t="shared" si="2"/>
        <v>455591</v>
      </c>
      <c r="E15" s="239">
        <v>43104</v>
      </c>
      <c r="F15" s="239">
        <v>50792</v>
      </c>
      <c r="G15" s="232">
        <f t="shared" si="3"/>
        <v>93896</v>
      </c>
      <c r="H15" s="239">
        <v>20928</v>
      </c>
      <c r="I15" s="239">
        <v>22040</v>
      </c>
      <c r="J15" s="233">
        <f>H15+I15</f>
        <v>42968</v>
      </c>
      <c r="K15" s="225"/>
      <c r="L15" s="225"/>
      <c r="M15" s="225"/>
      <c r="T15" s="225"/>
      <c r="X15" s="225"/>
    </row>
    <row r="16" spans="1:24" ht="18.75" customHeight="1" x14ac:dyDescent="0.5">
      <c r="A16" s="1" t="s">
        <v>12</v>
      </c>
      <c r="B16" s="230">
        <f t="shared" si="0"/>
        <v>219925</v>
      </c>
      <c r="C16" s="230">
        <f t="shared" si="1"/>
        <v>251598</v>
      </c>
      <c r="D16" s="230">
        <f t="shared" si="2"/>
        <v>471523</v>
      </c>
      <c r="E16" s="239">
        <v>44970</v>
      </c>
      <c r="F16" s="239">
        <v>51678</v>
      </c>
      <c r="G16" s="232">
        <f t="shared" si="3"/>
        <v>96648</v>
      </c>
      <c r="H16" s="239">
        <v>19731</v>
      </c>
      <c r="I16" s="239">
        <v>20072</v>
      </c>
      <c r="J16" s="233">
        <f t="shared" si="4"/>
        <v>39803</v>
      </c>
      <c r="K16" s="225"/>
      <c r="L16" s="225"/>
      <c r="M16" s="225"/>
      <c r="T16" s="225"/>
      <c r="X16" s="225"/>
    </row>
    <row r="17" spans="1:24" ht="18.75" customHeight="1" x14ac:dyDescent="0.5">
      <c r="A17" s="1" t="s">
        <v>13</v>
      </c>
      <c r="B17" s="230">
        <f t="shared" si="0"/>
        <v>191882</v>
      </c>
      <c r="C17" s="230">
        <f t="shared" si="1"/>
        <v>219287</v>
      </c>
      <c r="D17" s="230">
        <f t="shared" si="2"/>
        <v>411169</v>
      </c>
      <c r="E17" s="239">
        <v>39348</v>
      </c>
      <c r="F17" s="239">
        <v>44489</v>
      </c>
      <c r="G17" s="232">
        <f t="shared" si="3"/>
        <v>83837</v>
      </c>
      <c r="H17" s="239">
        <v>16349</v>
      </c>
      <c r="I17" s="239">
        <v>17131</v>
      </c>
      <c r="J17" s="233">
        <f t="shared" si="4"/>
        <v>33480</v>
      </c>
      <c r="K17" s="225"/>
      <c r="L17" s="225"/>
      <c r="M17" s="225"/>
      <c r="T17" s="225"/>
      <c r="X17" s="225"/>
    </row>
    <row r="18" spans="1:24" ht="18.75" customHeight="1" x14ac:dyDescent="0.5">
      <c r="A18" s="1" t="s">
        <v>14</v>
      </c>
      <c r="B18" s="230">
        <f t="shared" si="0"/>
        <v>135567</v>
      </c>
      <c r="C18" s="230">
        <f t="shared" si="1"/>
        <v>155607</v>
      </c>
      <c r="D18" s="230">
        <f t="shared" si="2"/>
        <v>291174</v>
      </c>
      <c r="E18" s="239">
        <v>27371</v>
      </c>
      <c r="F18" s="239">
        <v>30702</v>
      </c>
      <c r="G18" s="232">
        <f t="shared" si="3"/>
        <v>58073</v>
      </c>
      <c r="H18" s="239">
        <v>11079</v>
      </c>
      <c r="I18" s="239">
        <v>11437</v>
      </c>
      <c r="J18" s="233">
        <f t="shared" si="4"/>
        <v>22516</v>
      </c>
      <c r="K18" s="225"/>
      <c r="L18" s="225"/>
      <c r="M18" s="225"/>
      <c r="T18" s="225"/>
      <c r="X18" s="225"/>
    </row>
    <row r="19" spans="1:24" ht="18.75" customHeight="1" x14ac:dyDescent="0.5">
      <c r="A19" s="1" t="s">
        <v>15</v>
      </c>
      <c r="B19" s="230">
        <f t="shared" si="0"/>
        <v>80013</v>
      </c>
      <c r="C19" s="230">
        <f t="shared" si="1"/>
        <v>91273</v>
      </c>
      <c r="D19" s="230">
        <f t="shared" si="2"/>
        <v>171286</v>
      </c>
      <c r="E19" s="239">
        <v>15787</v>
      </c>
      <c r="F19" s="239">
        <v>17325</v>
      </c>
      <c r="G19" s="232">
        <f t="shared" si="3"/>
        <v>33112</v>
      </c>
      <c r="H19" s="239">
        <v>6700</v>
      </c>
      <c r="I19" s="239">
        <v>7194</v>
      </c>
      <c r="J19" s="233">
        <f t="shared" si="4"/>
        <v>13894</v>
      </c>
      <c r="K19" s="225"/>
      <c r="L19" s="225"/>
      <c r="M19" s="225"/>
      <c r="T19" s="225"/>
      <c r="X19" s="225"/>
    </row>
    <row r="20" spans="1:24" ht="18.75" customHeight="1" x14ac:dyDescent="0.5">
      <c r="A20" s="1" t="s">
        <v>16</v>
      </c>
      <c r="B20" s="230">
        <f t="shared" si="0"/>
        <v>51622</v>
      </c>
      <c r="C20" s="230">
        <f t="shared" si="1"/>
        <v>60978</v>
      </c>
      <c r="D20" s="230">
        <f t="shared" si="2"/>
        <v>112600</v>
      </c>
      <c r="E20" s="239">
        <v>9898</v>
      </c>
      <c r="F20" s="239">
        <v>11400</v>
      </c>
      <c r="G20" s="232">
        <f t="shared" si="3"/>
        <v>21298</v>
      </c>
      <c r="H20" s="239">
        <v>4687</v>
      </c>
      <c r="I20" s="239">
        <v>5342</v>
      </c>
      <c r="J20" s="233">
        <f t="shared" si="4"/>
        <v>10029</v>
      </c>
      <c r="K20" s="225"/>
      <c r="L20" s="225"/>
      <c r="M20" s="225"/>
      <c r="T20" s="225"/>
      <c r="X20" s="225"/>
    </row>
    <row r="21" spans="1:24" ht="18.75" customHeight="1" x14ac:dyDescent="0.5">
      <c r="A21" s="1" t="s">
        <v>17</v>
      </c>
      <c r="B21" s="230">
        <f t="shared" si="0"/>
        <v>36270</v>
      </c>
      <c r="C21" s="230">
        <f t="shared" si="1"/>
        <v>47096</v>
      </c>
      <c r="D21" s="230">
        <f t="shared" si="2"/>
        <v>83366</v>
      </c>
      <c r="E21" s="239">
        <v>6722</v>
      </c>
      <c r="F21" s="239">
        <v>8379</v>
      </c>
      <c r="G21" s="232">
        <f t="shared" si="3"/>
        <v>15101</v>
      </c>
      <c r="H21" s="239">
        <v>3030</v>
      </c>
      <c r="I21" s="239">
        <v>3883</v>
      </c>
      <c r="J21" s="233">
        <f t="shared" si="4"/>
        <v>6913</v>
      </c>
      <c r="K21" s="225"/>
      <c r="L21" s="225"/>
      <c r="M21" s="225"/>
      <c r="T21" s="225"/>
      <c r="X21" s="225"/>
    </row>
    <row r="22" spans="1:24" ht="18.75" customHeight="1" x14ac:dyDescent="0.5">
      <c r="A22" s="1" t="s">
        <v>18</v>
      </c>
      <c r="B22" s="230">
        <f t="shared" si="0"/>
        <v>20556</v>
      </c>
      <c r="C22" s="230">
        <f t="shared" si="1"/>
        <v>28964</v>
      </c>
      <c r="D22" s="230">
        <f t="shared" si="2"/>
        <v>49520</v>
      </c>
      <c r="E22" s="239">
        <v>3750</v>
      </c>
      <c r="F22" s="239">
        <v>5127</v>
      </c>
      <c r="G22" s="232">
        <f t="shared" si="3"/>
        <v>8877</v>
      </c>
      <c r="H22" s="239">
        <v>1637</v>
      </c>
      <c r="I22" s="239">
        <v>2186</v>
      </c>
      <c r="J22" s="233">
        <f t="shared" si="4"/>
        <v>3823</v>
      </c>
      <c r="K22" s="225"/>
      <c r="L22" s="225"/>
      <c r="M22" s="225"/>
      <c r="T22" s="225"/>
      <c r="X22" s="225"/>
    </row>
    <row r="23" spans="1:24" ht="18.75" customHeight="1" x14ac:dyDescent="0.5">
      <c r="A23" s="1" t="s">
        <v>19</v>
      </c>
      <c r="B23" s="230">
        <f t="shared" si="0"/>
        <v>7637</v>
      </c>
      <c r="C23" s="230">
        <f t="shared" si="1"/>
        <v>10841</v>
      </c>
      <c r="D23" s="230">
        <f t="shared" si="2"/>
        <v>18478</v>
      </c>
      <c r="E23" s="239">
        <v>1383</v>
      </c>
      <c r="F23" s="239">
        <v>1811</v>
      </c>
      <c r="G23" s="232">
        <f t="shared" si="3"/>
        <v>3194</v>
      </c>
      <c r="H23" s="239">
        <v>495</v>
      </c>
      <c r="I23" s="239">
        <v>689</v>
      </c>
      <c r="J23" s="233">
        <f t="shared" si="4"/>
        <v>1184</v>
      </c>
      <c r="K23" s="225"/>
      <c r="L23" s="225"/>
      <c r="M23" s="225"/>
      <c r="T23" s="225"/>
      <c r="X23" s="225"/>
    </row>
    <row r="24" spans="1:24" ht="18.75" customHeight="1" x14ac:dyDescent="0.5">
      <c r="A24" s="1" t="s">
        <v>20</v>
      </c>
      <c r="B24" s="230">
        <f t="shared" si="0"/>
        <v>2309</v>
      </c>
      <c r="C24" s="230">
        <f t="shared" si="1"/>
        <v>2925</v>
      </c>
      <c r="D24" s="230">
        <f t="shared" si="2"/>
        <v>5234</v>
      </c>
      <c r="E24" s="239">
        <v>481</v>
      </c>
      <c r="F24" s="239">
        <v>534</v>
      </c>
      <c r="G24" s="232">
        <f t="shared" si="3"/>
        <v>1015</v>
      </c>
      <c r="H24" s="239">
        <v>126</v>
      </c>
      <c r="I24" s="239">
        <v>184</v>
      </c>
      <c r="J24" s="233">
        <f t="shared" si="4"/>
        <v>310</v>
      </c>
      <c r="K24" s="225"/>
      <c r="L24" s="225"/>
      <c r="M24" s="225"/>
      <c r="T24" s="225"/>
      <c r="X24" s="225"/>
    </row>
    <row r="25" spans="1:24" ht="18.75" customHeight="1" x14ac:dyDescent="0.5">
      <c r="A25" s="1" t="s">
        <v>21</v>
      </c>
      <c r="B25" s="230">
        <f t="shared" si="0"/>
        <v>754</v>
      </c>
      <c r="C25" s="230">
        <f t="shared" si="1"/>
        <v>912</v>
      </c>
      <c r="D25" s="230">
        <f t="shared" si="2"/>
        <v>1666</v>
      </c>
      <c r="E25" s="239">
        <v>167</v>
      </c>
      <c r="F25" s="239">
        <v>174</v>
      </c>
      <c r="G25" s="232">
        <f t="shared" si="3"/>
        <v>341</v>
      </c>
      <c r="H25" s="239">
        <v>20</v>
      </c>
      <c r="I25" s="239">
        <v>36</v>
      </c>
      <c r="J25" s="233">
        <f t="shared" si="4"/>
        <v>56</v>
      </c>
      <c r="K25" s="225"/>
      <c r="L25" s="225"/>
      <c r="M25" s="225"/>
      <c r="T25" s="225"/>
      <c r="X25" s="225"/>
    </row>
    <row r="26" spans="1:24" ht="18.75" customHeight="1" x14ac:dyDescent="0.5">
      <c r="A26" s="1" t="s">
        <v>22</v>
      </c>
      <c r="B26" s="37">
        <f>SUM(B4:B25)</f>
        <v>2719674</v>
      </c>
      <c r="C26" s="37">
        <f>SUM(C4:C25)</f>
        <v>2853724</v>
      </c>
      <c r="D26" s="37">
        <f>G26+J26+D54+G54+J54+D82+G82+J82</f>
        <v>5573398</v>
      </c>
      <c r="E26" s="239">
        <f t="shared" ref="E26:J26" si="5">SUM(E4:E25)</f>
        <v>574593</v>
      </c>
      <c r="F26" s="229">
        <f t="shared" si="5"/>
        <v>598674</v>
      </c>
      <c r="G26" s="7">
        <f t="shared" si="5"/>
        <v>1173267</v>
      </c>
      <c r="H26" s="239">
        <f t="shared" si="5"/>
        <v>239224</v>
      </c>
      <c r="I26" s="239">
        <f t="shared" si="5"/>
        <v>237618</v>
      </c>
      <c r="J26" s="13">
        <f t="shared" si="5"/>
        <v>476842</v>
      </c>
      <c r="K26" s="225"/>
      <c r="L26" s="225"/>
      <c r="T26" s="225"/>
      <c r="X26" s="225"/>
    </row>
    <row r="27" spans="1:24" customFormat="1" ht="29.25" customHeight="1" x14ac:dyDescent="0.5">
      <c r="A27" s="169" t="s">
        <v>223</v>
      </c>
      <c r="B27" s="128"/>
      <c r="C27" s="128"/>
      <c r="D27" s="128"/>
      <c r="E27" s="22"/>
      <c r="F27" s="22"/>
      <c r="G27" s="22"/>
      <c r="H27" s="128"/>
      <c r="I27" s="128"/>
      <c r="J27" s="128"/>
    </row>
    <row r="28" spans="1:24" customFormat="1" ht="21.75" x14ac:dyDescent="0.5">
      <c r="A28" s="169" t="s">
        <v>213</v>
      </c>
      <c r="B28" s="135"/>
      <c r="C28" s="135"/>
      <c r="D28" s="135"/>
      <c r="E28" s="133"/>
      <c r="F28" s="133"/>
      <c r="G28" s="133"/>
      <c r="H28" s="133"/>
      <c r="I28" s="133"/>
      <c r="J28" s="133"/>
    </row>
    <row r="29" spans="1:24" s="49" customFormat="1" ht="26.25" customHeight="1" x14ac:dyDescent="0.5">
      <c r="A29" s="49" t="s">
        <v>236</v>
      </c>
    </row>
    <row r="30" spans="1:24" ht="18.75" customHeight="1" x14ac:dyDescent="0.5">
      <c r="B30" s="15"/>
      <c r="C30" s="16" t="s">
        <v>28</v>
      </c>
      <c r="D30" s="18"/>
      <c r="E30" s="19"/>
      <c r="F30" s="20" t="s">
        <v>29</v>
      </c>
      <c r="G30" s="21"/>
      <c r="H30" s="25"/>
      <c r="I30" s="26" t="s">
        <v>30</v>
      </c>
      <c r="J30" s="170"/>
    </row>
    <row r="31" spans="1:24" ht="18.75" customHeight="1" x14ac:dyDescent="0.5">
      <c r="A31" s="1" t="s">
        <v>0</v>
      </c>
      <c r="B31" s="17" t="s">
        <v>24</v>
      </c>
      <c r="C31" s="17" t="s">
        <v>25</v>
      </c>
      <c r="D31" s="17" t="s">
        <v>26</v>
      </c>
      <c r="E31" s="23" t="s">
        <v>24</v>
      </c>
      <c r="F31" s="23" t="s">
        <v>25</v>
      </c>
      <c r="G31" s="23" t="s">
        <v>26</v>
      </c>
      <c r="H31" s="27" t="s">
        <v>24</v>
      </c>
      <c r="I31" s="27" t="s">
        <v>25</v>
      </c>
      <c r="J31" s="27" t="s">
        <v>26</v>
      </c>
    </row>
    <row r="32" spans="1:24" ht="18.75" customHeight="1" x14ac:dyDescent="0.5">
      <c r="A32" s="1">
        <v>0</v>
      </c>
      <c r="B32" s="239">
        <v>1688</v>
      </c>
      <c r="C32" s="239">
        <v>1593</v>
      </c>
      <c r="D32" s="234">
        <f>B32+C32</f>
        <v>3281</v>
      </c>
      <c r="E32" s="239">
        <v>1455</v>
      </c>
      <c r="F32" s="239">
        <v>1351</v>
      </c>
      <c r="G32" s="235">
        <f>E32+F32</f>
        <v>2806</v>
      </c>
      <c r="H32" s="239">
        <v>7453</v>
      </c>
      <c r="I32" s="239">
        <v>7066</v>
      </c>
      <c r="J32" s="236">
        <f>H32+I32</f>
        <v>14519</v>
      </c>
      <c r="K32" s="225"/>
      <c r="L32" s="225"/>
      <c r="M32" s="225"/>
      <c r="N32" s="243"/>
    </row>
    <row r="33" spans="1:15" ht="18.75" customHeight="1" x14ac:dyDescent="0.5">
      <c r="A33" s="3" t="s">
        <v>1</v>
      </c>
      <c r="B33" s="239">
        <v>7697</v>
      </c>
      <c r="C33" s="239">
        <v>7216</v>
      </c>
      <c r="D33" s="234">
        <f t="shared" ref="D33:D53" si="6">B33+C33</f>
        <v>14913</v>
      </c>
      <c r="E33" s="239">
        <v>6609</v>
      </c>
      <c r="F33" s="239">
        <v>6202</v>
      </c>
      <c r="G33" s="235">
        <f t="shared" ref="G33:G53" si="7">E33+F33</f>
        <v>12811</v>
      </c>
      <c r="H33" s="239">
        <v>32457</v>
      </c>
      <c r="I33" s="239">
        <v>30821</v>
      </c>
      <c r="J33" s="236">
        <f t="shared" ref="J33:J53" si="8">H33+I33</f>
        <v>63278</v>
      </c>
      <c r="K33" s="225"/>
      <c r="L33" s="225"/>
      <c r="M33" s="225"/>
      <c r="N33" s="243"/>
    </row>
    <row r="34" spans="1:15" ht="18.75" customHeight="1" x14ac:dyDescent="0.5">
      <c r="A34" s="2" t="s">
        <v>2</v>
      </c>
      <c r="B34" s="239">
        <v>10903</v>
      </c>
      <c r="C34" s="239">
        <v>10252</v>
      </c>
      <c r="D34" s="234">
        <f t="shared" si="6"/>
        <v>21155</v>
      </c>
      <c r="E34" s="239">
        <v>9548</v>
      </c>
      <c r="F34" s="239">
        <v>9187</v>
      </c>
      <c r="G34" s="235">
        <f t="shared" si="7"/>
        <v>18735</v>
      </c>
      <c r="H34" s="239">
        <v>43471</v>
      </c>
      <c r="I34" s="239">
        <v>41362</v>
      </c>
      <c r="J34" s="236">
        <f t="shared" si="8"/>
        <v>84833</v>
      </c>
      <c r="K34" s="225"/>
      <c r="L34" s="225"/>
      <c r="M34" s="225"/>
      <c r="N34" s="243"/>
      <c r="O34" s="243"/>
    </row>
    <row r="35" spans="1:15" ht="18.75" customHeight="1" x14ac:dyDescent="0.5">
      <c r="A35" s="1" t="s">
        <v>3</v>
      </c>
      <c r="B35" s="239">
        <v>11548</v>
      </c>
      <c r="C35" s="239">
        <v>10874</v>
      </c>
      <c r="D35" s="234">
        <f t="shared" si="6"/>
        <v>22422</v>
      </c>
      <c r="E35" s="239">
        <v>10647</v>
      </c>
      <c r="F35" s="239">
        <v>9866</v>
      </c>
      <c r="G35" s="235">
        <f t="shared" si="7"/>
        <v>20513</v>
      </c>
      <c r="H35" s="239">
        <v>45560</v>
      </c>
      <c r="I35" s="239">
        <v>42645</v>
      </c>
      <c r="J35" s="236">
        <f t="shared" si="8"/>
        <v>88205</v>
      </c>
      <c r="K35" s="225"/>
      <c r="L35" s="225"/>
      <c r="M35" s="225"/>
      <c r="N35" s="243"/>
    </row>
    <row r="36" spans="1:15" ht="18.75" customHeight="1" x14ac:dyDescent="0.5">
      <c r="A36" s="1" t="s">
        <v>4</v>
      </c>
      <c r="B36" s="239">
        <v>12014</v>
      </c>
      <c r="C36" s="239">
        <v>11654</v>
      </c>
      <c r="D36" s="234">
        <f t="shared" si="6"/>
        <v>23668</v>
      </c>
      <c r="E36" s="239">
        <v>11241</v>
      </c>
      <c r="F36" s="239">
        <v>10479</v>
      </c>
      <c r="G36" s="235">
        <f t="shared" si="7"/>
        <v>21720</v>
      </c>
      <c r="H36" s="239">
        <v>47084</v>
      </c>
      <c r="I36" s="239">
        <v>45529</v>
      </c>
      <c r="J36" s="236">
        <f t="shared" si="8"/>
        <v>92613</v>
      </c>
      <c r="K36" s="225"/>
      <c r="L36" s="225"/>
      <c r="M36" s="225"/>
      <c r="N36" s="243"/>
    </row>
    <row r="37" spans="1:15" ht="18.75" customHeight="1" x14ac:dyDescent="0.5">
      <c r="A37" s="1" t="s">
        <v>5</v>
      </c>
      <c r="B37" s="239">
        <v>16518</v>
      </c>
      <c r="C37" s="239">
        <v>16317</v>
      </c>
      <c r="D37" s="234">
        <f t="shared" si="6"/>
        <v>32835</v>
      </c>
      <c r="E37" s="239">
        <v>13926</v>
      </c>
      <c r="F37" s="239">
        <v>14098</v>
      </c>
      <c r="G37" s="235">
        <f t="shared" si="7"/>
        <v>28024</v>
      </c>
      <c r="H37" s="239">
        <v>56588</v>
      </c>
      <c r="I37" s="239">
        <v>56258</v>
      </c>
      <c r="J37" s="236">
        <f t="shared" si="8"/>
        <v>112846</v>
      </c>
      <c r="K37" s="225"/>
      <c r="L37" s="225"/>
      <c r="M37" s="225"/>
      <c r="N37" s="243"/>
    </row>
    <row r="38" spans="1:15" ht="18.75" customHeight="1" x14ac:dyDescent="0.5">
      <c r="A38" s="1" t="s">
        <v>6</v>
      </c>
      <c r="B38" s="239">
        <v>17216</v>
      </c>
      <c r="C38" s="239">
        <v>16414</v>
      </c>
      <c r="D38" s="234">
        <f t="shared" si="6"/>
        <v>33630</v>
      </c>
      <c r="E38" s="239">
        <v>15943</v>
      </c>
      <c r="F38" s="239">
        <v>15060</v>
      </c>
      <c r="G38" s="235">
        <f t="shared" si="7"/>
        <v>31003</v>
      </c>
      <c r="H38" s="239">
        <v>60223</v>
      </c>
      <c r="I38" s="239">
        <v>59647</v>
      </c>
      <c r="J38" s="236">
        <f t="shared" si="8"/>
        <v>119870</v>
      </c>
      <c r="K38" s="225"/>
      <c r="L38" s="225"/>
      <c r="M38" s="225"/>
      <c r="N38" s="243"/>
    </row>
    <row r="39" spans="1:15" ht="18.75" customHeight="1" x14ac:dyDescent="0.5">
      <c r="A39" s="1" t="s">
        <v>7</v>
      </c>
      <c r="B39" s="239">
        <v>16229</v>
      </c>
      <c r="C39" s="239">
        <v>15573</v>
      </c>
      <c r="D39" s="234">
        <f>B39+C39</f>
        <v>31802</v>
      </c>
      <c r="E39" s="239">
        <v>15083</v>
      </c>
      <c r="F39" s="239">
        <v>14298</v>
      </c>
      <c r="G39" s="235">
        <f t="shared" si="7"/>
        <v>29381</v>
      </c>
      <c r="H39" s="239">
        <v>58343</v>
      </c>
      <c r="I39" s="239">
        <v>58375</v>
      </c>
      <c r="J39" s="236">
        <f t="shared" si="8"/>
        <v>116718</v>
      </c>
      <c r="K39" s="225"/>
      <c r="L39" s="225"/>
      <c r="M39" s="225"/>
      <c r="N39" s="243"/>
    </row>
    <row r="40" spans="1:15" ht="18.75" customHeight="1" x14ac:dyDescent="0.5">
      <c r="A40" s="1" t="s">
        <v>8</v>
      </c>
      <c r="B40" s="239">
        <v>17167</v>
      </c>
      <c r="C40" s="239">
        <v>16523</v>
      </c>
      <c r="D40" s="234">
        <f t="shared" si="6"/>
        <v>33690</v>
      </c>
      <c r="E40" s="239">
        <v>15900</v>
      </c>
      <c r="F40" s="239">
        <v>15397</v>
      </c>
      <c r="G40" s="235">
        <f t="shared" si="7"/>
        <v>31297</v>
      </c>
      <c r="H40" s="239">
        <v>62005</v>
      </c>
      <c r="I40" s="239">
        <v>62744</v>
      </c>
      <c r="J40" s="236">
        <f t="shared" si="8"/>
        <v>124749</v>
      </c>
      <c r="K40" s="225"/>
      <c r="L40" s="225"/>
      <c r="M40" s="225"/>
      <c r="N40" s="243"/>
    </row>
    <row r="41" spans="1:15" ht="18.75" customHeight="1" x14ac:dyDescent="0.5">
      <c r="A41" s="1" t="s">
        <v>9</v>
      </c>
      <c r="B41" s="239">
        <v>16761</v>
      </c>
      <c r="C41" s="239">
        <v>16683</v>
      </c>
      <c r="D41" s="234">
        <f t="shared" si="6"/>
        <v>33444</v>
      </c>
      <c r="E41" s="239">
        <v>15415</v>
      </c>
      <c r="F41" s="239">
        <v>15626</v>
      </c>
      <c r="G41" s="235">
        <f t="shared" si="7"/>
        <v>31041</v>
      </c>
      <c r="H41" s="239">
        <v>55354</v>
      </c>
      <c r="I41" s="239">
        <v>58423</v>
      </c>
      <c r="J41" s="236">
        <f t="shared" si="8"/>
        <v>113777</v>
      </c>
      <c r="K41" s="225"/>
      <c r="L41" s="225"/>
      <c r="M41" s="225"/>
      <c r="N41" s="243"/>
    </row>
    <row r="42" spans="1:15" ht="18.75" customHeight="1" x14ac:dyDescent="0.5">
      <c r="A42" s="1" t="s">
        <v>10</v>
      </c>
      <c r="B42" s="239">
        <v>17160</v>
      </c>
      <c r="C42" s="239">
        <v>19381</v>
      </c>
      <c r="D42" s="234">
        <f t="shared" si="6"/>
        <v>36541</v>
      </c>
      <c r="E42" s="239">
        <v>16821</v>
      </c>
      <c r="F42" s="239">
        <v>18259</v>
      </c>
      <c r="G42" s="235">
        <f t="shared" si="7"/>
        <v>35080</v>
      </c>
      <c r="H42" s="239">
        <v>51335</v>
      </c>
      <c r="I42" s="239">
        <v>58051</v>
      </c>
      <c r="J42" s="236">
        <f t="shared" si="8"/>
        <v>109386</v>
      </c>
      <c r="K42" s="225"/>
      <c r="L42" s="225"/>
      <c r="M42" s="225"/>
      <c r="N42" s="243"/>
    </row>
    <row r="43" spans="1:15" ht="18.75" customHeight="1" x14ac:dyDescent="0.5">
      <c r="A43" s="1" t="s">
        <v>11</v>
      </c>
      <c r="B43" s="239">
        <v>19050</v>
      </c>
      <c r="C43" s="239">
        <v>23020</v>
      </c>
      <c r="D43" s="234">
        <f t="shared" si="6"/>
        <v>42070</v>
      </c>
      <c r="E43" s="239">
        <v>18638</v>
      </c>
      <c r="F43" s="239">
        <v>21493</v>
      </c>
      <c r="G43" s="235">
        <f t="shared" si="7"/>
        <v>40131</v>
      </c>
      <c r="H43" s="239">
        <v>54760</v>
      </c>
      <c r="I43" s="239">
        <v>67073</v>
      </c>
      <c r="J43" s="236">
        <f t="shared" si="8"/>
        <v>121833</v>
      </c>
      <c r="K43" s="225"/>
      <c r="L43" s="225"/>
      <c r="M43" s="225"/>
      <c r="N43" s="243"/>
    </row>
    <row r="44" spans="1:15" ht="18.75" customHeight="1" x14ac:dyDescent="0.5">
      <c r="A44" s="1" t="s">
        <v>12</v>
      </c>
      <c r="B44" s="239">
        <v>20268</v>
      </c>
      <c r="C44" s="239">
        <v>23043</v>
      </c>
      <c r="D44" s="234">
        <f t="shared" si="6"/>
        <v>43311</v>
      </c>
      <c r="E44" s="239">
        <v>18628</v>
      </c>
      <c r="F44" s="239">
        <v>21391</v>
      </c>
      <c r="G44" s="235">
        <f t="shared" si="7"/>
        <v>40019</v>
      </c>
      <c r="H44" s="239">
        <v>60240</v>
      </c>
      <c r="I44" s="239">
        <v>72718</v>
      </c>
      <c r="J44" s="236">
        <f t="shared" si="8"/>
        <v>132958</v>
      </c>
      <c r="K44" s="225"/>
      <c r="L44" s="225"/>
      <c r="M44" s="225"/>
      <c r="N44" s="243"/>
    </row>
    <row r="45" spans="1:15" ht="18.75" customHeight="1" x14ac:dyDescent="0.5">
      <c r="A45" s="1" t="s">
        <v>13</v>
      </c>
      <c r="B45" s="239">
        <v>17027</v>
      </c>
      <c r="C45" s="239">
        <v>19269</v>
      </c>
      <c r="D45" s="234">
        <f t="shared" si="6"/>
        <v>36296</v>
      </c>
      <c r="E45" s="239">
        <v>16028</v>
      </c>
      <c r="F45" s="239">
        <v>18806</v>
      </c>
      <c r="G45" s="235">
        <f t="shared" si="7"/>
        <v>34834</v>
      </c>
      <c r="H45" s="239">
        <v>54466</v>
      </c>
      <c r="I45" s="239">
        <v>65538</v>
      </c>
      <c r="J45" s="236">
        <f t="shared" si="8"/>
        <v>120004</v>
      </c>
      <c r="K45" s="225"/>
      <c r="L45" s="225"/>
      <c r="M45" s="225"/>
      <c r="N45" s="243"/>
    </row>
    <row r="46" spans="1:15" ht="18.75" customHeight="1" x14ac:dyDescent="0.5">
      <c r="A46" s="1" t="s">
        <v>14</v>
      </c>
      <c r="B46" s="239">
        <v>12445</v>
      </c>
      <c r="C46" s="239">
        <v>13837</v>
      </c>
      <c r="D46" s="234">
        <f t="shared" si="6"/>
        <v>26282</v>
      </c>
      <c r="E46" s="239">
        <v>11623</v>
      </c>
      <c r="F46" s="239">
        <v>13924</v>
      </c>
      <c r="G46" s="235">
        <f t="shared" si="7"/>
        <v>25547</v>
      </c>
      <c r="H46" s="239">
        <v>38488</v>
      </c>
      <c r="I46" s="239">
        <v>46232</v>
      </c>
      <c r="J46" s="236">
        <f t="shared" si="8"/>
        <v>84720</v>
      </c>
      <c r="K46" s="225"/>
      <c r="L46" s="225"/>
      <c r="M46" s="225"/>
      <c r="N46" s="243"/>
    </row>
    <row r="47" spans="1:15" ht="18.75" customHeight="1" x14ac:dyDescent="0.5">
      <c r="A47" s="1" t="s">
        <v>15</v>
      </c>
      <c r="B47" s="239">
        <v>6910</v>
      </c>
      <c r="C47" s="239">
        <v>7730</v>
      </c>
      <c r="D47" s="234">
        <f t="shared" si="6"/>
        <v>14640</v>
      </c>
      <c r="E47" s="239">
        <v>7102</v>
      </c>
      <c r="F47" s="239">
        <v>9252</v>
      </c>
      <c r="G47" s="235">
        <f t="shared" si="7"/>
        <v>16354</v>
      </c>
      <c r="H47" s="239">
        <v>22502</v>
      </c>
      <c r="I47" s="239">
        <v>25870</v>
      </c>
      <c r="J47" s="236">
        <f t="shared" si="8"/>
        <v>48372</v>
      </c>
      <c r="K47" s="225"/>
      <c r="L47" s="225"/>
      <c r="M47" s="225"/>
      <c r="N47" s="243"/>
    </row>
    <row r="48" spans="1:15" ht="18.75" customHeight="1" x14ac:dyDescent="0.5">
      <c r="A48" s="1" t="s">
        <v>16</v>
      </c>
      <c r="B48" s="239">
        <v>4291</v>
      </c>
      <c r="C48" s="239">
        <v>4918</v>
      </c>
      <c r="D48" s="234">
        <f t="shared" si="6"/>
        <v>9209</v>
      </c>
      <c r="E48" s="239">
        <v>4770</v>
      </c>
      <c r="F48" s="239">
        <v>6547</v>
      </c>
      <c r="G48" s="235">
        <f t="shared" si="7"/>
        <v>11317</v>
      </c>
      <c r="H48" s="239">
        <v>13828</v>
      </c>
      <c r="I48" s="239">
        <v>16415</v>
      </c>
      <c r="J48" s="236">
        <f t="shared" si="8"/>
        <v>30243</v>
      </c>
      <c r="K48" s="225"/>
      <c r="L48" s="225"/>
      <c r="M48" s="225"/>
      <c r="N48" s="243"/>
    </row>
    <row r="49" spans="1:14" ht="18.75" customHeight="1" x14ac:dyDescent="0.5">
      <c r="A49" s="1" t="s">
        <v>17</v>
      </c>
      <c r="B49" s="239">
        <v>3107</v>
      </c>
      <c r="C49" s="239">
        <v>3860</v>
      </c>
      <c r="D49" s="234">
        <f t="shared" si="6"/>
        <v>6967</v>
      </c>
      <c r="E49" s="239">
        <v>2822</v>
      </c>
      <c r="F49" s="239">
        <v>4448</v>
      </c>
      <c r="G49" s="235">
        <f t="shared" si="7"/>
        <v>7270</v>
      </c>
      <c r="H49" s="239">
        <v>10457</v>
      </c>
      <c r="I49" s="239">
        <v>13650</v>
      </c>
      <c r="J49" s="236">
        <f t="shared" si="8"/>
        <v>24107</v>
      </c>
      <c r="K49" s="225"/>
      <c r="L49" s="225"/>
      <c r="M49" s="225"/>
      <c r="N49" s="243"/>
    </row>
    <row r="50" spans="1:14" ht="18.75" customHeight="1" x14ac:dyDescent="0.5">
      <c r="A50" s="1" t="s">
        <v>18</v>
      </c>
      <c r="B50" s="239">
        <v>1511</v>
      </c>
      <c r="C50" s="239">
        <v>2137</v>
      </c>
      <c r="D50" s="234">
        <f t="shared" si="6"/>
        <v>3648</v>
      </c>
      <c r="E50" s="239">
        <v>1288</v>
      </c>
      <c r="F50" s="239">
        <v>2259</v>
      </c>
      <c r="G50" s="235">
        <f t="shared" si="7"/>
        <v>3547</v>
      </c>
      <c r="H50" s="239">
        <v>6588</v>
      </c>
      <c r="I50" s="239">
        <v>9203</v>
      </c>
      <c r="J50" s="236">
        <f t="shared" si="8"/>
        <v>15791</v>
      </c>
      <c r="K50" s="225"/>
      <c r="L50" s="225"/>
      <c r="M50" s="225"/>
      <c r="N50" s="243"/>
    </row>
    <row r="51" spans="1:14" ht="18.75" customHeight="1" x14ac:dyDescent="0.5">
      <c r="A51" s="1" t="s">
        <v>19</v>
      </c>
      <c r="B51" s="239">
        <v>503</v>
      </c>
      <c r="C51" s="239">
        <v>766</v>
      </c>
      <c r="D51" s="234">
        <f t="shared" si="6"/>
        <v>1269</v>
      </c>
      <c r="E51" s="239">
        <v>429</v>
      </c>
      <c r="F51" s="239">
        <v>685</v>
      </c>
      <c r="G51" s="235">
        <f t="shared" si="7"/>
        <v>1114</v>
      </c>
      <c r="H51" s="239">
        <v>2727</v>
      </c>
      <c r="I51" s="239">
        <v>3844</v>
      </c>
      <c r="J51" s="236">
        <f t="shared" si="8"/>
        <v>6571</v>
      </c>
      <c r="K51" s="225"/>
      <c r="L51" s="225"/>
      <c r="M51" s="225"/>
      <c r="N51" s="243"/>
    </row>
    <row r="52" spans="1:14" ht="18.75" customHeight="1" x14ac:dyDescent="0.5">
      <c r="A52" s="1" t="s">
        <v>20</v>
      </c>
      <c r="B52" s="239">
        <v>120</v>
      </c>
      <c r="C52" s="239">
        <v>153</v>
      </c>
      <c r="D52" s="234">
        <f t="shared" si="6"/>
        <v>273</v>
      </c>
      <c r="E52" s="239">
        <v>95</v>
      </c>
      <c r="F52" s="239">
        <v>133</v>
      </c>
      <c r="G52" s="235">
        <f t="shared" si="7"/>
        <v>228</v>
      </c>
      <c r="H52" s="239">
        <v>868</v>
      </c>
      <c r="I52" s="239">
        <v>1149</v>
      </c>
      <c r="J52" s="236">
        <f t="shared" si="8"/>
        <v>2017</v>
      </c>
      <c r="K52" s="225"/>
      <c r="L52" s="225"/>
      <c r="M52" s="225"/>
      <c r="N52" s="243"/>
    </row>
    <row r="53" spans="1:14" ht="18.75" customHeight="1" x14ac:dyDescent="0.5">
      <c r="A53" s="1" t="s">
        <v>21</v>
      </c>
      <c r="B53" s="239">
        <v>22</v>
      </c>
      <c r="C53" s="239">
        <v>35</v>
      </c>
      <c r="D53" s="234">
        <f t="shared" si="6"/>
        <v>57</v>
      </c>
      <c r="E53" s="239">
        <v>18</v>
      </c>
      <c r="F53" s="239">
        <v>23</v>
      </c>
      <c r="G53" s="235">
        <f t="shared" si="7"/>
        <v>41</v>
      </c>
      <c r="H53" s="239">
        <v>333</v>
      </c>
      <c r="I53" s="239">
        <v>421</v>
      </c>
      <c r="J53" s="236">
        <f t="shared" si="8"/>
        <v>754</v>
      </c>
      <c r="K53" s="225"/>
      <c r="L53" s="225"/>
      <c r="M53" s="225"/>
      <c r="N53" s="243"/>
    </row>
    <row r="54" spans="1:14" ht="18.75" customHeight="1" x14ac:dyDescent="0.5">
      <c r="A54" s="1" t="s">
        <v>22</v>
      </c>
      <c r="B54" s="239">
        <f t="shared" ref="B54:J54" si="9">SUM(B32:B53)</f>
        <v>230155</v>
      </c>
      <c r="C54" s="239">
        <f t="shared" si="9"/>
        <v>241248</v>
      </c>
      <c r="D54" s="233">
        <f t="shared" si="9"/>
        <v>471403</v>
      </c>
      <c r="E54" s="239">
        <f t="shared" si="9"/>
        <v>214029</v>
      </c>
      <c r="F54" s="239">
        <f t="shared" si="9"/>
        <v>228784</v>
      </c>
      <c r="G54" s="235">
        <f t="shared" si="9"/>
        <v>442813</v>
      </c>
      <c r="H54" s="239">
        <f t="shared" si="9"/>
        <v>785130</v>
      </c>
      <c r="I54" s="239">
        <f t="shared" si="9"/>
        <v>843034</v>
      </c>
      <c r="J54" s="235">
        <f t="shared" si="9"/>
        <v>1628164</v>
      </c>
      <c r="K54" s="225"/>
      <c r="L54" s="225"/>
    </row>
    <row r="55" spans="1:14" customFormat="1" ht="29.25" customHeight="1" x14ac:dyDescent="0.5">
      <c r="A55" s="169" t="s">
        <v>223</v>
      </c>
      <c r="B55" s="128"/>
      <c r="C55" s="128"/>
      <c r="D55" s="128"/>
      <c r="E55" s="22"/>
      <c r="F55" s="22"/>
      <c r="G55" s="22"/>
      <c r="H55" s="128"/>
      <c r="I55" s="128"/>
      <c r="J55" s="128"/>
    </row>
    <row r="56" spans="1:14" customFormat="1" ht="21.75" x14ac:dyDescent="0.5">
      <c r="A56" s="169" t="s">
        <v>213</v>
      </c>
      <c r="B56" s="135"/>
      <c r="C56" s="135"/>
      <c r="D56" s="135"/>
      <c r="E56" s="133"/>
      <c r="F56" s="133"/>
      <c r="G56" s="133"/>
      <c r="H56" s="133"/>
      <c r="I56" s="133"/>
      <c r="J56" s="133"/>
    </row>
    <row r="57" spans="1:14" s="49" customFormat="1" ht="26.25" customHeight="1" x14ac:dyDescent="0.5">
      <c r="A57" s="49" t="s">
        <v>236</v>
      </c>
    </row>
    <row r="58" spans="1:14" ht="18.75" customHeight="1" x14ac:dyDescent="0.5">
      <c r="B58" s="28"/>
      <c r="C58" s="29" t="s">
        <v>31</v>
      </c>
      <c r="D58" s="32"/>
      <c r="E58" s="33"/>
      <c r="F58" s="34" t="s">
        <v>32</v>
      </c>
      <c r="G58" s="38"/>
      <c r="H58" s="39"/>
      <c r="I58" s="40" t="s">
        <v>33</v>
      </c>
      <c r="J58" s="171"/>
    </row>
    <row r="59" spans="1:14" ht="18.75" customHeight="1" x14ac:dyDescent="0.5">
      <c r="A59" s="1" t="s">
        <v>0</v>
      </c>
      <c r="B59" s="30" t="s">
        <v>24</v>
      </c>
      <c r="C59" s="30" t="s">
        <v>25</v>
      </c>
      <c r="D59" s="30" t="s">
        <v>26</v>
      </c>
      <c r="E59" s="36" t="s">
        <v>24</v>
      </c>
      <c r="F59" s="36" t="s">
        <v>25</v>
      </c>
      <c r="G59" s="36" t="s">
        <v>26</v>
      </c>
      <c r="H59" s="41" t="s">
        <v>24</v>
      </c>
      <c r="I59" s="41" t="s">
        <v>25</v>
      </c>
      <c r="J59" s="41" t="s">
        <v>26</v>
      </c>
    </row>
    <row r="60" spans="1:14" ht="18.75" customHeight="1" x14ac:dyDescent="0.5">
      <c r="A60" s="1">
        <v>0</v>
      </c>
      <c r="B60" s="239">
        <v>1461</v>
      </c>
      <c r="C60" s="239">
        <v>1350</v>
      </c>
      <c r="D60" s="230">
        <f>B60+C60</f>
        <v>2811</v>
      </c>
      <c r="E60" s="239">
        <v>2329</v>
      </c>
      <c r="F60" s="239">
        <v>2239</v>
      </c>
      <c r="G60" s="237">
        <f>E60+F60</f>
        <v>4568</v>
      </c>
      <c r="H60" s="239">
        <v>1520</v>
      </c>
      <c r="I60" s="239">
        <v>1491</v>
      </c>
      <c r="J60" s="238">
        <f>H60+I60</f>
        <v>3011</v>
      </c>
      <c r="K60" s="225"/>
      <c r="L60" s="225"/>
      <c r="N60" s="243"/>
    </row>
    <row r="61" spans="1:14" ht="18.75" customHeight="1" x14ac:dyDescent="0.5">
      <c r="A61" s="3" t="s">
        <v>1</v>
      </c>
      <c r="B61" s="239">
        <v>6705</v>
      </c>
      <c r="C61" s="239">
        <v>6292</v>
      </c>
      <c r="D61" s="230">
        <f t="shared" ref="D61:D81" si="10">B61+C61</f>
        <v>12997</v>
      </c>
      <c r="E61" s="239">
        <v>10863</v>
      </c>
      <c r="F61" s="239">
        <v>10343</v>
      </c>
      <c r="G61" s="237">
        <f t="shared" ref="G61:G81" si="11">E61+F61</f>
        <v>21206</v>
      </c>
      <c r="H61" s="239">
        <v>6786</v>
      </c>
      <c r="I61" s="239">
        <v>6482</v>
      </c>
      <c r="J61" s="238">
        <f t="shared" ref="J61:J81" si="12">H61+I61</f>
        <v>13268</v>
      </c>
      <c r="K61" s="225"/>
      <c r="L61" s="225"/>
      <c r="N61" s="243"/>
    </row>
    <row r="62" spans="1:14" ht="18.75" customHeight="1" x14ac:dyDescent="0.5">
      <c r="A62" s="2" t="s">
        <v>2</v>
      </c>
      <c r="B62" s="239">
        <v>9216</v>
      </c>
      <c r="C62" s="239">
        <v>8736</v>
      </c>
      <c r="D62" s="230">
        <f t="shared" si="10"/>
        <v>17952</v>
      </c>
      <c r="E62" s="239">
        <v>15364</v>
      </c>
      <c r="F62" s="239">
        <v>14750</v>
      </c>
      <c r="G62" s="237">
        <f t="shared" si="11"/>
        <v>30114</v>
      </c>
      <c r="H62" s="239">
        <v>9237</v>
      </c>
      <c r="I62" s="239">
        <v>8874</v>
      </c>
      <c r="J62" s="238">
        <f t="shared" si="12"/>
        <v>18111</v>
      </c>
      <c r="K62" s="225"/>
      <c r="L62" s="225"/>
      <c r="N62" s="243"/>
    </row>
    <row r="63" spans="1:14" ht="18.75" customHeight="1" x14ac:dyDescent="0.5">
      <c r="A63" s="1" t="s">
        <v>3</v>
      </c>
      <c r="B63" s="239">
        <v>9511</v>
      </c>
      <c r="C63" s="239">
        <v>8930</v>
      </c>
      <c r="D63" s="230">
        <f t="shared" si="10"/>
        <v>18441</v>
      </c>
      <c r="E63" s="239">
        <v>16756</v>
      </c>
      <c r="F63" s="239">
        <v>15846</v>
      </c>
      <c r="G63" s="237">
        <f t="shared" si="11"/>
        <v>32602</v>
      </c>
      <c r="H63" s="239">
        <v>9701</v>
      </c>
      <c r="I63" s="239">
        <v>9020</v>
      </c>
      <c r="J63" s="238">
        <f t="shared" si="12"/>
        <v>18721</v>
      </c>
      <c r="K63" s="225"/>
      <c r="L63" s="225"/>
      <c r="N63" s="243"/>
    </row>
    <row r="64" spans="1:14" ht="18.75" customHeight="1" x14ac:dyDescent="0.5">
      <c r="A64" s="1" t="s">
        <v>4</v>
      </c>
      <c r="B64" s="239">
        <v>9782</v>
      </c>
      <c r="C64" s="239">
        <v>9231</v>
      </c>
      <c r="D64" s="230">
        <f t="shared" si="10"/>
        <v>19013</v>
      </c>
      <c r="E64" s="239">
        <v>17841</v>
      </c>
      <c r="F64" s="239">
        <v>17419</v>
      </c>
      <c r="G64" s="237">
        <f t="shared" si="11"/>
        <v>35260</v>
      </c>
      <c r="H64" s="239">
        <v>9690</v>
      </c>
      <c r="I64" s="239">
        <v>9273</v>
      </c>
      <c r="J64" s="238">
        <f t="shared" si="12"/>
        <v>18963</v>
      </c>
      <c r="K64" s="225"/>
      <c r="L64" s="225"/>
      <c r="N64" s="243"/>
    </row>
    <row r="65" spans="1:14" ht="18.75" customHeight="1" x14ac:dyDescent="0.5">
      <c r="A65" s="1" t="s">
        <v>5</v>
      </c>
      <c r="B65" s="239">
        <v>10093</v>
      </c>
      <c r="C65" s="239">
        <v>9814</v>
      </c>
      <c r="D65" s="230">
        <f t="shared" si="10"/>
        <v>19907</v>
      </c>
      <c r="E65" s="239">
        <v>24575</v>
      </c>
      <c r="F65" s="239">
        <v>24136</v>
      </c>
      <c r="G65" s="237">
        <f t="shared" si="11"/>
        <v>48711</v>
      </c>
      <c r="H65" s="239">
        <v>11784</v>
      </c>
      <c r="I65" s="239">
        <v>11934</v>
      </c>
      <c r="J65" s="238">
        <f t="shared" si="12"/>
        <v>23718</v>
      </c>
      <c r="K65" s="225"/>
      <c r="L65" s="225"/>
      <c r="N65" s="243"/>
    </row>
    <row r="66" spans="1:14" ht="18.75" customHeight="1" x14ac:dyDescent="0.5">
      <c r="A66" s="1" t="s">
        <v>6</v>
      </c>
      <c r="B66" s="239">
        <v>10275</v>
      </c>
      <c r="C66" s="239">
        <v>9793</v>
      </c>
      <c r="D66" s="230">
        <f t="shared" si="10"/>
        <v>20068</v>
      </c>
      <c r="E66" s="239">
        <v>27273</v>
      </c>
      <c r="F66" s="239">
        <v>25883</v>
      </c>
      <c r="G66" s="237">
        <f t="shared" si="11"/>
        <v>53156</v>
      </c>
      <c r="H66" s="239">
        <v>14356</v>
      </c>
      <c r="I66" s="239">
        <v>14206</v>
      </c>
      <c r="J66" s="238">
        <f t="shared" si="12"/>
        <v>28562</v>
      </c>
      <c r="K66" s="225"/>
      <c r="L66" s="225"/>
      <c r="N66" s="243"/>
    </row>
    <row r="67" spans="1:14" ht="18.75" customHeight="1" x14ac:dyDescent="0.5">
      <c r="A67" s="1" t="s">
        <v>7</v>
      </c>
      <c r="B67" s="239">
        <v>9782</v>
      </c>
      <c r="C67" s="239">
        <v>9089</v>
      </c>
      <c r="D67" s="230">
        <f t="shared" si="10"/>
        <v>18871</v>
      </c>
      <c r="E67" s="239">
        <v>25569</v>
      </c>
      <c r="F67" s="239">
        <v>24595</v>
      </c>
      <c r="G67" s="237">
        <f t="shared" si="11"/>
        <v>50164</v>
      </c>
      <c r="H67" s="239">
        <v>14457</v>
      </c>
      <c r="I67" s="239">
        <v>14210</v>
      </c>
      <c r="J67" s="238">
        <f t="shared" si="12"/>
        <v>28667</v>
      </c>
      <c r="K67" s="225"/>
      <c r="L67" s="225"/>
      <c r="N67" s="243"/>
    </row>
    <row r="68" spans="1:14" ht="18.75" customHeight="1" x14ac:dyDescent="0.5">
      <c r="A68" s="1" t="s">
        <v>8</v>
      </c>
      <c r="B68" s="239">
        <v>9399</v>
      </c>
      <c r="C68" s="239">
        <v>8553</v>
      </c>
      <c r="D68" s="230">
        <f t="shared" si="10"/>
        <v>17952</v>
      </c>
      <c r="E68" s="239">
        <v>24875</v>
      </c>
      <c r="F68" s="239">
        <v>24257</v>
      </c>
      <c r="G68" s="237">
        <f t="shared" si="11"/>
        <v>49132</v>
      </c>
      <c r="H68" s="239">
        <v>14976</v>
      </c>
      <c r="I68" s="239">
        <v>15164</v>
      </c>
      <c r="J68" s="238">
        <f t="shared" si="12"/>
        <v>30140</v>
      </c>
      <c r="K68" s="225"/>
      <c r="L68" s="225"/>
      <c r="N68" s="243"/>
    </row>
    <row r="69" spans="1:14" ht="18.75" customHeight="1" x14ac:dyDescent="0.5">
      <c r="A69" s="1" t="s">
        <v>9</v>
      </c>
      <c r="B69" s="239">
        <v>8009</v>
      </c>
      <c r="C69" s="239">
        <v>7666</v>
      </c>
      <c r="D69" s="230">
        <f t="shared" si="10"/>
        <v>15675</v>
      </c>
      <c r="E69" s="239">
        <v>24945</v>
      </c>
      <c r="F69" s="239">
        <v>25381</v>
      </c>
      <c r="G69" s="237">
        <f t="shared" si="11"/>
        <v>50326</v>
      </c>
      <c r="H69" s="239">
        <v>13671</v>
      </c>
      <c r="I69" s="239">
        <v>14336</v>
      </c>
      <c r="J69" s="238">
        <f t="shared" si="12"/>
        <v>28007</v>
      </c>
      <c r="K69" s="225"/>
      <c r="L69" s="225"/>
      <c r="N69" s="243"/>
    </row>
    <row r="70" spans="1:14" ht="18.75" customHeight="1" x14ac:dyDescent="0.5">
      <c r="A70" s="1" t="s">
        <v>10</v>
      </c>
      <c r="B70" s="239">
        <v>7520</v>
      </c>
      <c r="C70" s="239">
        <v>7392</v>
      </c>
      <c r="D70" s="230">
        <f t="shared" si="10"/>
        <v>14912</v>
      </c>
      <c r="E70" s="239">
        <v>27611</v>
      </c>
      <c r="F70" s="239">
        <v>30317</v>
      </c>
      <c r="G70" s="237">
        <f t="shared" si="11"/>
        <v>57928</v>
      </c>
      <c r="H70" s="239">
        <v>13495</v>
      </c>
      <c r="I70" s="239">
        <v>15035</v>
      </c>
      <c r="J70" s="238">
        <f t="shared" si="12"/>
        <v>28530</v>
      </c>
      <c r="K70" s="225"/>
      <c r="L70" s="225"/>
      <c r="N70" s="243"/>
    </row>
    <row r="71" spans="1:14" ht="18.75" customHeight="1" x14ac:dyDescent="0.5">
      <c r="A71" s="1" t="s">
        <v>11</v>
      </c>
      <c r="B71" s="239">
        <v>7400</v>
      </c>
      <c r="C71" s="239">
        <v>7486</v>
      </c>
      <c r="D71" s="230">
        <f t="shared" si="10"/>
        <v>14886</v>
      </c>
      <c r="E71" s="239">
        <v>30844</v>
      </c>
      <c r="F71" s="239">
        <v>35089</v>
      </c>
      <c r="G71" s="237">
        <f t="shared" si="11"/>
        <v>65933</v>
      </c>
      <c r="H71" s="239">
        <v>15572</v>
      </c>
      <c r="I71" s="239">
        <v>18302</v>
      </c>
      <c r="J71" s="238">
        <f t="shared" si="12"/>
        <v>33874</v>
      </c>
      <c r="K71" s="225"/>
      <c r="L71" s="225"/>
      <c r="N71" s="243"/>
    </row>
    <row r="72" spans="1:14" ht="18.75" customHeight="1" x14ac:dyDescent="0.5">
      <c r="A72" s="1" t="s">
        <v>12</v>
      </c>
      <c r="B72" s="239">
        <v>6475</v>
      </c>
      <c r="C72" s="239">
        <v>6570</v>
      </c>
      <c r="D72" s="230">
        <f t="shared" si="10"/>
        <v>13045</v>
      </c>
      <c r="E72" s="239">
        <v>32633</v>
      </c>
      <c r="F72" s="239">
        <v>36144</v>
      </c>
      <c r="G72" s="237">
        <f t="shared" si="11"/>
        <v>68777</v>
      </c>
      <c r="H72" s="239">
        <v>16980</v>
      </c>
      <c r="I72" s="239">
        <v>19982</v>
      </c>
      <c r="J72" s="238">
        <f t="shared" si="12"/>
        <v>36962</v>
      </c>
      <c r="K72" s="225"/>
      <c r="L72" s="225"/>
      <c r="N72" s="243"/>
    </row>
    <row r="73" spans="1:14" ht="18.75" customHeight="1" x14ac:dyDescent="0.5">
      <c r="A73" s="1" t="s">
        <v>13</v>
      </c>
      <c r="B73" s="239">
        <v>5007</v>
      </c>
      <c r="C73" s="239">
        <v>4964</v>
      </c>
      <c r="D73" s="230">
        <f t="shared" si="10"/>
        <v>9971</v>
      </c>
      <c r="E73" s="239">
        <v>28385</v>
      </c>
      <c r="F73" s="239">
        <v>31107</v>
      </c>
      <c r="G73" s="237">
        <f t="shared" si="11"/>
        <v>59492</v>
      </c>
      <c r="H73" s="239">
        <v>15272</v>
      </c>
      <c r="I73" s="239">
        <v>17983</v>
      </c>
      <c r="J73" s="238">
        <f t="shared" si="12"/>
        <v>33255</v>
      </c>
      <c r="K73" s="225"/>
      <c r="L73" s="225"/>
      <c r="N73" s="243"/>
    </row>
    <row r="74" spans="1:14" ht="18.75" customHeight="1" x14ac:dyDescent="0.5">
      <c r="A74" s="1" t="s">
        <v>14</v>
      </c>
      <c r="B74" s="239">
        <v>3975</v>
      </c>
      <c r="C74" s="239">
        <v>4252</v>
      </c>
      <c r="D74" s="230">
        <f t="shared" si="10"/>
        <v>8227</v>
      </c>
      <c r="E74" s="239">
        <v>19860</v>
      </c>
      <c r="F74" s="239">
        <v>22372</v>
      </c>
      <c r="G74" s="237">
        <f t="shared" si="11"/>
        <v>42232</v>
      </c>
      <c r="H74" s="239">
        <v>10726</v>
      </c>
      <c r="I74" s="239">
        <v>12851</v>
      </c>
      <c r="J74" s="238">
        <f t="shared" si="12"/>
        <v>23577</v>
      </c>
      <c r="K74" s="225"/>
      <c r="L74" s="225"/>
      <c r="N74" s="243"/>
    </row>
    <row r="75" spans="1:14" ht="18.75" customHeight="1" x14ac:dyDescent="0.5">
      <c r="A75" s="1" t="s">
        <v>15</v>
      </c>
      <c r="B75" s="239">
        <v>2631</v>
      </c>
      <c r="C75" s="239">
        <v>2686</v>
      </c>
      <c r="D75" s="230">
        <f t="shared" si="10"/>
        <v>5317</v>
      </c>
      <c r="E75" s="239">
        <v>12059</v>
      </c>
      <c r="F75" s="239">
        <v>13713</v>
      </c>
      <c r="G75" s="237">
        <f t="shared" si="11"/>
        <v>25772</v>
      </c>
      <c r="H75" s="239">
        <v>6322</v>
      </c>
      <c r="I75" s="239">
        <v>7503</v>
      </c>
      <c r="J75" s="238">
        <f t="shared" si="12"/>
        <v>13825</v>
      </c>
      <c r="K75" s="225"/>
      <c r="L75" s="225"/>
      <c r="N75" s="243"/>
    </row>
    <row r="76" spans="1:14" ht="18.75" customHeight="1" x14ac:dyDescent="0.5">
      <c r="A76" s="1" t="s">
        <v>16</v>
      </c>
      <c r="B76" s="239">
        <v>1978</v>
      </c>
      <c r="C76" s="239">
        <v>1972</v>
      </c>
      <c r="D76" s="230">
        <f t="shared" si="10"/>
        <v>3950</v>
      </c>
      <c r="E76" s="239">
        <v>7955</v>
      </c>
      <c r="F76" s="239">
        <v>9474</v>
      </c>
      <c r="G76" s="237">
        <f t="shared" si="11"/>
        <v>17429</v>
      </c>
      <c r="H76" s="239">
        <v>4215</v>
      </c>
      <c r="I76" s="239">
        <v>4910</v>
      </c>
      <c r="J76" s="238">
        <f t="shared" si="12"/>
        <v>9125</v>
      </c>
      <c r="K76" s="225"/>
      <c r="L76" s="225"/>
      <c r="N76" s="243"/>
    </row>
    <row r="77" spans="1:14" ht="18.75" customHeight="1" x14ac:dyDescent="0.5">
      <c r="A77" s="1" t="s">
        <v>17</v>
      </c>
      <c r="B77" s="239">
        <v>1411</v>
      </c>
      <c r="C77" s="239">
        <v>1574</v>
      </c>
      <c r="D77" s="230">
        <f t="shared" si="10"/>
        <v>2985</v>
      </c>
      <c r="E77" s="239">
        <v>5745</v>
      </c>
      <c r="F77" s="239">
        <v>7595</v>
      </c>
      <c r="G77" s="237">
        <f t="shared" si="11"/>
        <v>13340</v>
      </c>
      <c r="H77" s="239">
        <v>2976</v>
      </c>
      <c r="I77" s="239">
        <v>3707</v>
      </c>
      <c r="J77" s="238">
        <f t="shared" si="12"/>
        <v>6683</v>
      </c>
      <c r="K77" s="225"/>
      <c r="L77" s="225"/>
      <c r="N77" s="243"/>
    </row>
    <row r="78" spans="1:14" ht="18.75" customHeight="1" x14ac:dyDescent="0.5">
      <c r="A78" s="1" t="s">
        <v>18</v>
      </c>
      <c r="B78" s="239">
        <v>875</v>
      </c>
      <c r="C78" s="239">
        <v>955</v>
      </c>
      <c r="D78" s="230">
        <f t="shared" si="10"/>
        <v>1830</v>
      </c>
      <c r="E78" s="239">
        <v>3333</v>
      </c>
      <c r="F78" s="239">
        <v>4763</v>
      </c>
      <c r="G78" s="237">
        <f t="shared" si="11"/>
        <v>8096</v>
      </c>
      <c r="H78" s="239">
        <v>1574</v>
      </c>
      <c r="I78" s="239">
        <v>2334</v>
      </c>
      <c r="J78" s="238">
        <f t="shared" si="12"/>
        <v>3908</v>
      </c>
      <c r="K78" s="225"/>
      <c r="L78" s="225"/>
      <c r="N78" s="243"/>
    </row>
    <row r="79" spans="1:14" ht="18.75" customHeight="1" x14ac:dyDescent="0.5">
      <c r="A79" s="1" t="s">
        <v>19</v>
      </c>
      <c r="B79" s="239">
        <v>426</v>
      </c>
      <c r="C79" s="239">
        <v>498</v>
      </c>
      <c r="D79" s="230">
        <f t="shared" si="10"/>
        <v>924</v>
      </c>
      <c r="E79" s="239">
        <v>1085</v>
      </c>
      <c r="F79" s="239">
        <v>1695</v>
      </c>
      <c r="G79" s="237">
        <f t="shared" si="11"/>
        <v>2780</v>
      </c>
      <c r="H79" s="239">
        <v>589</v>
      </c>
      <c r="I79" s="239">
        <v>853</v>
      </c>
      <c r="J79" s="238">
        <f t="shared" si="12"/>
        <v>1442</v>
      </c>
      <c r="K79" s="225"/>
      <c r="L79" s="225"/>
      <c r="N79" s="243"/>
    </row>
    <row r="80" spans="1:14" ht="18.75" customHeight="1" x14ac:dyDescent="0.5">
      <c r="A80" s="1" t="s">
        <v>20</v>
      </c>
      <c r="B80" s="239">
        <v>165</v>
      </c>
      <c r="C80" s="239">
        <v>151</v>
      </c>
      <c r="D80" s="230">
        <f t="shared" si="10"/>
        <v>316</v>
      </c>
      <c r="E80" s="239">
        <v>326</v>
      </c>
      <c r="F80" s="239">
        <v>416</v>
      </c>
      <c r="G80" s="237">
        <f t="shared" si="11"/>
        <v>742</v>
      </c>
      <c r="H80" s="239">
        <v>128</v>
      </c>
      <c r="I80" s="239">
        <v>205</v>
      </c>
      <c r="J80" s="238">
        <f t="shared" si="12"/>
        <v>333</v>
      </c>
      <c r="K80" s="225"/>
      <c r="L80" s="225"/>
      <c r="N80" s="243"/>
    </row>
    <row r="81" spans="1:14" ht="18.75" customHeight="1" x14ac:dyDescent="0.5">
      <c r="A81" s="1" t="s">
        <v>21</v>
      </c>
      <c r="B81" s="239">
        <v>83</v>
      </c>
      <c r="C81" s="239">
        <v>87</v>
      </c>
      <c r="D81" s="230">
        <f t="shared" si="10"/>
        <v>170</v>
      </c>
      <c r="E81" s="239">
        <v>77</v>
      </c>
      <c r="F81" s="239">
        <v>88</v>
      </c>
      <c r="G81" s="237">
        <f t="shared" si="11"/>
        <v>165</v>
      </c>
      <c r="H81" s="239">
        <v>34</v>
      </c>
      <c r="I81" s="239">
        <v>48</v>
      </c>
      <c r="J81" s="238">
        <f t="shared" si="12"/>
        <v>82</v>
      </c>
      <c r="K81" s="225"/>
      <c r="L81" s="225"/>
      <c r="N81" s="243"/>
    </row>
    <row r="82" spans="1:14" ht="18.75" customHeight="1" x14ac:dyDescent="0.5">
      <c r="A82" s="1" t="s">
        <v>22</v>
      </c>
      <c r="B82" s="239">
        <f t="shared" ref="B82:J82" si="13">SUM(B60:B81)</f>
        <v>122179</v>
      </c>
      <c r="C82" s="239">
        <f t="shared" si="13"/>
        <v>118041</v>
      </c>
      <c r="D82" s="235">
        <f t="shared" si="13"/>
        <v>240220</v>
      </c>
      <c r="E82" s="239">
        <f t="shared" si="13"/>
        <v>360303</v>
      </c>
      <c r="F82" s="239">
        <f t="shared" si="13"/>
        <v>377622</v>
      </c>
      <c r="G82" s="237">
        <f t="shared" si="13"/>
        <v>737925</v>
      </c>
      <c r="H82" s="239">
        <f t="shared" si="13"/>
        <v>194061</v>
      </c>
      <c r="I82" s="239">
        <f t="shared" si="13"/>
        <v>208703</v>
      </c>
      <c r="J82" s="237">
        <f t="shared" si="13"/>
        <v>402764</v>
      </c>
      <c r="K82" s="225"/>
      <c r="L82" s="225"/>
    </row>
    <row r="83" spans="1:14" customFormat="1" ht="29.25" customHeight="1" x14ac:dyDescent="0.5">
      <c r="A83" s="169" t="s">
        <v>223</v>
      </c>
      <c r="B83" s="128"/>
      <c r="C83" s="128"/>
      <c r="D83" s="128"/>
      <c r="E83" s="22"/>
      <c r="F83" s="22"/>
      <c r="G83" s="22"/>
      <c r="H83" s="128"/>
      <c r="I83" s="128"/>
      <c r="J83" s="128"/>
    </row>
    <row r="84" spans="1:14" customFormat="1" ht="21.75" x14ac:dyDescent="0.5">
      <c r="A84" s="169" t="s">
        <v>213</v>
      </c>
      <c r="B84" s="135"/>
      <c r="C84" s="135"/>
      <c r="D84" s="135"/>
      <c r="E84" s="133"/>
      <c r="F84" s="133"/>
      <c r="G84" s="133"/>
      <c r="H84" s="133"/>
      <c r="I84" s="133"/>
      <c r="J84" s="133"/>
    </row>
    <row r="88" spans="1:14" ht="18.75" customHeight="1" x14ac:dyDescent="0.5">
      <c r="K88" s="9" t="s">
        <v>207</v>
      </c>
    </row>
  </sheetData>
  <phoneticPr fontId="8" type="noConversion"/>
  <pageMargins left="0.74803149606299213" right="0.74803149606299213" top="0.55000000000000004" bottom="0.47244094488188981" header="0.68" footer="0.3937007874015748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opLeftCell="A16" zoomScale="90" zoomScaleNormal="90" workbookViewId="0">
      <selection activeCell="B26" sqref="B26"/>
    </sheetView>
  </sheetViews>
  <sheetFormatPr defaultRowHeight="18.75" customHeight="1" x14ac:dyDescent="0.5"/>
  <cols>
    <col min="1" max="10" width="12.125" style="9" customWidth="1"/>
    <col min="11" max="16384" width="9" style="9"/>
  </cols>
  <sheetData>
    <row r="1" spans="1:17" s="49" customFormat="1" ht="22.5" customHeight="1" x14ac:dyDescent="0.5">
      <c r="A1" s="49" t="s">
        <v>237</v>
      </c>
    </row>
    <row r="2" spans="1:17" ht="18.75" customHeight="1" x14ac:dyDescent="0.5">
      <c r="B2" s="28"/>
      <c r="C2" s="43" t="s">
        <v>47</v>
      </c>
      <c r="D2" s="32"/>
      <c r="E2" s="4"/>
      <c r="F2" s="50" t="s">
        <v>36</v>
      </c>
      <c r="G2" s="8"/>
      <c r="H2" s="10"/>
      <c r="I2" s="51" t="s">
        <v>37</v>
      </c>
      <c r="J2" s="14"/>
    </row>
    <row r="3" spans="1:17" ht="18.75" customHeight="1" x14ac:dyDescent="0.5">
      <c r="A3" s="1" t="s">
        <v>0</v>
      </c>
      <c r="B3" s="30" t="s">
        <v>24</v>
      </c>
      <c r="C3" s="30" t="s">
        <v>25</v>
      </c>
      <c r="D3" s="30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17" ht="18.75" customHeight="1" x14ac:dyDescent="0.5">
      <c r="A4" s="1">
        <v>0</v>
      </c>
      <c r="B4" s="230">
        <f>E4+H4+B32+E32+H32</f>
        <v>15305</v>
      </c>
      <c r="C4" s="230">
        <f t="shared" ref="C4:C25" si="0">F4+I4+C32+F32+I32</f>
        <v>14389</v>
      </c>
      <c r="D4" s="230">
        <f>G4+J4+D32+G32+J32</f>
        <v>29694</v>
      </c>
      <c r="E4" s="239">
        <v>3559</v>
      </c>
      <c r="F4" s="239">
        <v>3391</v>
      </c>
      <c r="G4" s="232">
        <f>E4+F4</f>
        <v>6950</v>
      </c>
      <c r="H4" s="239">
        <v>3658</v>
      </c>
      <c r="I4" s="239">
        <v>3438</v>
      </c>
      <c r="J4" s="233">
        <f>H4+I4</f>
        <v>7096</v>
      </c>
      <c r="K4" s="225"/>
      <c r="L4" s="225"/>
      <c r="N4" s="243"/>
      <c r="Q4" s="225"/>
    </row>
    <row r="5" spans="1:17" ht="18.75" customHeight="1" x14ac:dyDescent="0.5">
      <c r="A5" s="3" t="s">
        <v>1</v>
      </c>
      <c r="B5" s="230">
        <f t="shared" ref="B5:B25" si="1">E5+H5+B33+E33+H33</f>
        <v>70210</v>
      </c>
      <c r="C5" s="230">
        <f>F5+I5+C33+F33+I33</f>
        <v>66093</v>
      </c>
      <c r="D5" s="230">
        <f t="shared" ref="D5:D25" si="2">G5+J5+D33+G33+J33</f>
        <v>136303</v>
      </c>
      <c r="E5" s="239">
        <v>15378</v>
      </c>
      <c r="F5" s="239">
        <v>14603</v>
      </c>
      <c r="G5" s="232">
        <f t="shared" ref="G5:G25" si="3">E5+F5</f>
        <v>29981</v>
      </c>
      <c r="H5" s="239">
        <v>16497</v>
      </c>
      <c r="I5" s="239">
        <v>15681</v>
      </c>
      <c r="J5" s="233">
        <f t="shared" ref="J5:J25" si="4">H5+I5</f>
        <v>32178</v>
      </c>
      <c r="K5" s="225"/>
      <c r="L5" s="225"/>
      <c r="N5" s="243"/>
      <c r="Q5" s="225"/>
    </row>
    <row r="6" spans="1:17" ht="18.75" customHeight="1" x14ac:dyDescent="0.5">
      <c r="A6" s="2" t="s">
        <v>2</v>
      </c>
      <c r="B6" s="230">
        <f t="shared" si="1"/>
        <v>100980</v>
      </c>
      <c r="C6" s="230">
        <f t="shared" si="0"/>
        <v>95370</v>
      </c>
      <c r="D6" s="230">
        <f t="shared" si="2"/>
        <v>196350</v>
      </c>
      <c r="E6" s="239">
        <v>21512</v>
      </c>
      <c r="F6" s="239">
        <v>20342</v>
      </c>
      <c r="G6" s="232">
        <f t="shared" si="3"/>
        <v>41854</v>
      </c>
      <c r="H6" s="239">
        <v>23600</v>
      </c>
      <c r="I6" s="239">
        <v>22219</v>
      </c>
      <c r="J6" s="233">
        <f t="shared" si="4"/>
        <v>45819</v>
      </c>
      <c r="K6" s="225"/>
      <c r="L6" s="225"/>
      <c r="N6" s="243"/>
      <c r="Q6" s="225"/>
    </row>
    <row r="7" spans="1:17" ht="18.75" customHeight="1" x14ac:dyDescent="0.5">
      <c r="A7" s="1" t="s">
        <v>3</v>
      </c>
      <c r="B7" s="230">
        <f t="shared" si="1"/>
        <v>107207</v>
      </c>
      <c r="C7" s="230">
        <f t="shared" si="0"/>
        <v>100326</v>
      </c>
      <c r="D7" s="230">
        <f t="shared" si="2"/>
        <v>207533</v>
      </c>
      <c r="E7" s="239">
        <v>22106</v>
      </c>
      <c r="F7" s="239">
        <v>21030</v>
      </c>
      <c r="G7" s="232">
        <f t="shared" si="3"/>
        <v>43136</v>
      </c>
      <c r="H7" s="239">
        <v>24773</v>
      </c>
      <c r="I7" s="239">
        <v>23291</v>
      </c>
      <c r="J7" s="233">
        <f t="shared" si="4"/>
        <v>48064</v>
      </c>
      <c r="K7" s="225"/>
      <c r="L7" s="225"/>
      <c r="N7" s="243"/>
      <c r="Q7" s="225"/>
    </row>
    <row r="8" spans="1:17" ht="18.75" customHeight="1" x14ac:dyDescent="0.5">
      <c r="A8" s="1" t="s">
        <v>4</v>
      </c>
      <c r="B8" s="230">
        <f t="shared" si="1"/>
        <v>109207</v>
      </c>
      <c r="C8" s="230">
        <f t="shared" si="0"/>
        <v>104513</v>
      </c>
      <c r="D8" s="230">
        <f t="shared" si="2"/>
        <v>213720</v>
      </c>
      <c r="E8" s="239">
        <v>22204</v>
      </c>
      <c r="F8" s="239">
        <v>21240</v>
      </c>
      <c r="G8" s="232">
        <f t="shared" si="3"/>
        <v>43444</v>
      </c>
      <c r="H8" s="239">
        <v>26013</v>
      </c>
      <c r="I8" s="239">
        <v>26974</v>
      </c>
      <c r="J8" s="233">
        <f t="shared" si="4"/>
        <v>52987</v>
      </c>
      <c r="K8" s="225"/>
      <c r="L8" s="225"/>
      <c r="N8" s="243"/>
      <c r="Q8" s="225"/>
    </row>
    <row r="9" spans="1:17" ht="18.75" customHeight="1" x14ac:dyDescent="0.5">
      <c r="A9" s="1" t="s">
        <v>5</v>
      </c>
      <c r="B9" s="230">
        <f t="shared" si="1"/>
        <v>127561</v>
      </c>
      <c r="C9" s="230">
        <f t="shared" si="0"/>
        <v>119034</v>
      </c>
      <c r="D9" s="230">
        <f t="shared" si="2"/>
        <v>246595</v>
      </c>
      <c r="E9" s="239">
        <v>22763</v>
      </c>
      <c r="F9" s="239">
        <v>20786</v>
      </c>
      <c r="G9" s="232">
        <f t="shared" si="3"/>
        <v>43549</v>
      </c>
      <c r="H9" s="239">
        <v>34721</v>
      </c>
      <c r="I9" s="239">
        <v>31339</v>
      </c>
      <c r="J9" s="233">
        <f t="shared" si="4"/>
        <v>66060</v>
      </c>
      <c r="K9" s="225"/>
      <c r="L9" s="225"/>
      <c r="N9" s="243"/>
      <c r="Q9" s="225"/>
    </row>
    <row r="10" spans="1:17" ht="18.75" customHeight="1" x14ac:dyDescent="0.5">
      <c r="A10" s="1" t="s">
        <v>6</v>
      </c>
      <c r="B10" s="230">
        <f t="shared" si="1"/>
        <v>123876</v>
      </c>
      <c r="C10" s="230">
        <f t="shared" si="0"/>
        <v>116486</v>
      </c>
      <c r="D10" s="230">
        <f t="shared" si="2"/>
        <v>240362</v>
      </c>
      <c r="E10" s="239">
        <v>21298</v>
      </c>
      <c r="F10" s="239">
        <v>19799</v>
      </c>
      <c r="G10" s="232">
        <f t="shared" si="3"/>
        <v>41097</v>
      </c>
      <c r="H10" s="239">
        <v>30843</v>
      </c>
      <c r="I10" s="239">
        <v>28781</v>
      </c>
      <c r="J10" s="233">
        <f t="shared" si="4"/>
        <v>59624</v>
      </c>
      <c r="K10" s="225"/>
      <c r="L10" s="225"/>
      <c r="N10" s="243"/>
      <c r="Q10" s="225"/>
    </row>
    <row r="11" spans="1:17" ht="18.75" customHeight="1" x14ac:dyDescent="0.5">
      <c r="A11" s="1" t="s">
        <v>7</v>
      </c>
      <c r="B11" s="230">
        <f t="shared" si="1"/>
        <v>115824</v>
      </c>
      <c r="C11" s="230">
        <f t="shared" si="0"/>
        <v>111165</v>
      </c>
      <c r="D11" s="230">
        <f t="shared" si="2"/>
        <v>226989</v>
      </c>
      <c r="E11" s="239">
        <v>19322</v>
      </c>
      <c r="F11" s="239">
        <v>18179</v>
      </c>
      <c r="G11" s="232">
        <f t="shared" si="3"/>
        <v>37501</v>
      </c>
      <c r="H11" s="239">
        <v>28956</v>
      </c>
      <c r="I11" s="239">
        <v>28162</v>
      </c>
      <c r="J11" s="233">
        <f t="shared" si="4"/>
        <v>57118</v>
      </c>
      <c r="K11" s="225"/>
      <c r="L11" s="225"/>
      <c r="N11" s="243"/>
      <c r="Q11" s="225"/>
    </row>
    <row r="12" spans="1:17" ht="18.75" customHeight="1" x14ac:dyDescent="0.5">
      <c r="A12" s="1" t="s">
        <v>8</v>
      </c>
      <c r="B12" s="230">
        <f t="shared" si="1"/>
        <v>126473</v>
      </c>
      <c r="C12" s="230">
        <f t="shared" si="0"/>
        <v>122656</v>
      </c>
      <c r="D12" s="230">
        <f t="shared" si="2"/>
        <v>249129</v>
      </c>
      <c r="E12" s="239">
        <v>19041</v>
      </c>
      <c r="F12" s="239">
        <v>18218</v>
      </c>
      <c r="G12" s="232">
        <f t="shared" si="3"/>
        <v>37259</v>
      </c>
      <c r="H12" s="239">
        <v>31869</v>
      </c>
      <c r="I12" s="239">
        <v>31335</v>
      </c>
      <c r="J12" s="233">
        <f t="shared" si="4"/>
        <v>63204</v>
      </c>
      <c r="K12" s="225"/>
      <c r="L12" s="225"/>
      <c r="N12" s="243"/>
      <c r="Q12" s="225"/>
    </row>
    <row r="13" spans="1:17" ht="18.75" customHeight="1" x14ac:dyDescent="0.5">
      <c r="A13" s="1" t="s">
        <v>9</v>
      </c>
      <c r="B13" s="230">
        <f t="shared" si="1"/>
        <v>132235</v>
      </c>
      <c r="C13" s="230">
        <f t="shared" si="0"/>
        <v>133276</v>
      </c>
      <c r="D13" s="230">
        <f t="shared" si="2"/>
        <v>265511</v>
      </c>
      <c r="E13" s="239">
        <v>18815</v>
      </c>
      <c r="F13" s="239">
        <v>18262</v>
      </c>
      <c r="G13" s="232">
        <f t="shared" si="3"/>
        <v>37077</v>
      </c>
      <c r="H13" s="239">
        <v>32446</v>
      </c>
      <c r="I13" s="239">
        <v>33372</v>
      </c>
      <c r="J13" s="233">
        <f t="shared" si="4"/>
        <v>65818</v>
      </c>
      <c r="K13" s="225"/>
      <c r="L13" s="225"/>
      <c r="N13" s="243"/>
      <c r="Q13" s="225"/>
    </row>
    <row r="14" spans="1:17" ht="18.75" customHeight="1" x14ac:dyDescent="0.5">
      <c r="A14" s="1" t="s">
        <v>10</v>
      </c>
      <c r="B14" s="230">
        <f t="shared" si="1"/>
        <v>132518</v>
      </c>
      <c r="C14" s="230">
        <f t="shared" si="0"/>
        <v>139251</v>
      </c>
      <c r="D14" s="230">
        <f t="shared" si="2"/>
        <v>271769</v>
      </c>
      <c r="E14" s="239">
        <v>17874</v>
      </c>
      <c r="F14" s="239">
        <v>18139</v>
      </c>
      <c r="G14" s="232">
        <f t="shared" si="3"/>
        <v>36013</v>
      </c>
      <c r="H14" s="239">
        <v>32778</v>
      </c>
      <c r="I14" s="239">
        <v>35026</v>
      </c>
      <c r="J14" s="233">
        <f t="shared" si="4"/>
        <v>67804</v>
      </c>
      <c r="K14" s="225"/>
      <c r="L14" s="225"/>
      <c r="N14" s="243"/>
      <c r="Q14" s="225"/>
    </row>
    <row r="15" spans="1:17" ht="18.75" customHeight="1" x14ac:dyDescent="0.5">
      <c r="A15" s="1" t="s">
        <v>11</v>
      </c>
      <c r="B15" s="230">
        <f t="shared" si="1"/>
        <v>131418</v>
      </c>
      <c r="C15" s="230">
        <f t="shared" si="0"/>
        <v>145064</v>
      </c>
      <c r="D15" s="230">
        <f t="shared" si="2"/>
        <v>276482</v>
      </c>
      <c r="E15" s="239">
        <v>17452</v>
      </c>
      <c r="F15" s="239">
        <v>18502</v>
      </c>
      <c r="G15" s="232">
        <f t="shared" si="3"/>
        <v>35954</v>
      </c>
      <c r="H15" s="239">
        <v>33505</v>
      </c>
      <c r="I15" s="239">
        <v>37708</v>
      </c>
      <c r="J15" s="233">
        <f t="shared" si="4"/>
        <v>71213</v>
      </c>
      <c r="K15" s="225"/>
      <c r="L15" s="225"/>
      <c r="N15" s="243"/>
      <c r="Q15" s="225"/>
    </row>
    <row r="16" spans="1:17" ht="18.75" customHeight="1" x14ac:dyDescent="0.5">
      <c r="A16" s="1" t="s">
        <v>12</v>
      </c>
      <c r="B16" s="230">
        <f t="shared" si="1"/>
        <v>120140</v>
      </c>
      <c r="C16" s="230">
        <f t="shared" si="0"/>
        <v>133684</v>
      </c>
      <c r="D16" s="230">
        <f t="shared" si="2"/>
        <v>253824</v>
      </c>
      <c r="E16" s="239">
        <v>15140</v>
      </c>
      <c r="F16" s="239">
        <v>16266</v>
      </c>
      <c r="G16" s="232">
        <f t="shared" si="3"/>
        <v>31406</v>
      </c>
      <c r="H16" s="239">
        <v>31031</v>
      </c>
      <c r="I16" s="239">
        <v>34521</v>
      </c>
      <c r="J16" s="233">
        <f t="shared" si="4"/>
        <v>65552</v>
      </c>
      <c r="K16" s="225"/>
      <c r="L16" s="225"/>
      <c r="N16" s="243"/>
      <c r="Q16" s="225"/>
    </row>
    <row r="17" spans="1:17" ht="18.75" customHeight="1" x14ac:dyDescent="0.5">
      <c r="A17" s="1" t="s">
        <v>13</v>
      </c>
      <c r="B17" s="230">
        <f t="shared" si="1"/>
        <v>92537</v>
      </c>
      <c r="C17" s="230">
        <f t="shared" si="0"/>
        <v>105318</v>
      </c>
      <c r="D17" s="230">
        <f t="shared" si="2"/>
        <v>197855</v>
      </c>
      <c r="E17" s="239">
        <v>11907</v>
      </c>
      <c r="F17" s="239">
        <v>12937</v>
      </c>
      <c r="G17" s="232">
        <f t="shared" si="3"/>
        <v>24844</v>
      </c>
      <c r="H17" s="239">
        <v>23794</v>
      </c>
      <c r="I17" s="239">
        <v>27280</v>
      </c>
      <c r="J17" s="233">
        <f t="shared" si="4"/>
        <v>51074</v>
      </c>
      <c r="K17" s="225"/>
      <c r="L17" s="225"/>
      <c r="N17" s="243"/>
      <c r="Q17" s="225"/>
    </row>
    <row r="18" spans="1:17" ht="18.75" customHeight="1" x14ac:dyDescent="0.5">
      <c r="A18" s="1" t="s">
        <v>14</v>
      </c>
      <c r="B18" s="230">
        <f t="shared" si="1"/>
        <v>73454</v>
      </c>
      <c r="C18" s="230">
        <f t="shared" si="0"/>
        <v>86638</v>
      </c>
      <c r="D18" s="230">
        <f t="shared" si="2"/>
        <v>160092</v>
      </c>
      <c r="E18" s="239">
        <v>9028</v>
      </c>
      <c r="F18" s="239">
        <v>10037</v>
      </c>
      <c r="G18" s="232">
        <f t="shared" si="3"/>
        <v>19065</v>
      </c>
      <c r="H18" s="239">
        <v>18649</v>
      </c>
      <c r="I18" s="239">
        <v>22370</v>
      </c>
      <c r="J18" s="233">
        <f t="shared" si="4"/>
        <v>41019</v>
      </c>
      <c r="K18" s="225"/>
      <c r="L18" s="225"/>
      <c r="N18" s="243"/>
      <c r="Q18" s="225"/>
    </row>
    <row r="19" spans="1:17" ht="18.75" customHeight="1" x14ac:dyDescent="0.5">
      <c r="A19" s="1" t="s">
        <v>15</v>
      </c>
      <c r="B19" s="230">
        <f t="shared" si="1"/>
        <v>47348</v>
      </c>
      <c r="C19" s="230">
        <f t="shared" si="0"/>
        <v>58427</v>
      </c>
      <c r="D19" s="230">
        <f t="shared" si="2"/>
        <v>105775</v>
      </c>
      <c r="E19" s="239">
        <v>6156</v>
      </c>
      <c r="F19" s="239">
        <v>6981</v>
      </c>
      <c r="G19" s="232">
        <f t="shared" si="3"/>
        <v>13137</v>
      </c>
      <c r="H19" s="239">
        <v>11804</v>
      </c>
      <c r="I19" s="239">
        <v>14705</v>
      </c>
      <c r="J19" s="233">
        <f t="shared" si="4"/>
        <v>26509</v>
      </c>
      <c r="K19" s="225"/>
      <c r="L19" s="225"/>
      <c r="N19" s="243"/>
      <c r="Q19" s="225"/>
    </row>
    <row r="20" spans="1:17" ht="18.75" customHeight="1" x14ac:dyDescent="0.5">
      <c r="A20" s="1" t="s">
        <v>16</v>
      </c>
      <c r="B20" s="230">
        <f t="shared" si="1"/>
        <v>31646</v>
      </c>
      <c r="C20" s="230">
        <f t="shared" si="0"/>
        <v>41183</v>
      </c>
      <c r="D20" s="230">
        <f t="shared" si="2"/>
        <v>72829</v>
      </c>
      <c r="E20" s="239">
        <v>3856</v>
      </c>
      <c r="F20" s="239">
        <v>4714</v>
      </c>
      <c r="G20" s="232">
        <f t="shared" si="3"/>
        <v>8570</v>
      </c>
      <c r="H20" s="239">
        <v>7987</v>
      </c>
      <c r="I20" s="239">
        <v>10663</v>
      </c>
      <c r="J20" s="233">
        <f t="shared" si="4"/>
        <v>18650</v>
      </c>
      <c r="K20" s="225"/>
      <c r="L20" s="225"/>
      <c r="N20" s="243"/>
      <c r="Q20" s="225"/>
    </row>
    <row r="21" spans="1:17" ht="18.75" customHeight="1" x14ac:dyDescent="0.5">
      <c r="A21" s="1" t="s">
        <v>17</v>
      </c>
      <c r="B21" s="230">
        <f t="shared" si="1"/>
        <v>21515</v>
      </c>
      <c r="C21" s="230">
        <f t="shared" si="0"/>
        <v>30862</v>
      </c>
      <c r="D21" s="230">
        <f t="shared" si="2"/>
        <v>52377</v>
      </c>
      <c r="E21" s="239">
        <v>2572</v>
      </c>
      <c r="F21" s="239">
        <v>3308</v>
      </c>
      <c r="G21" s="232">
        <f t="shared" si="3"/>
        <v>5880</v>
      </c>
      <c r="H21" s="239">
        <v>5732</v>
      </c>
      <c r="I21" s="239">
        <v>7970</v>
      </c>
      <c r="J21" s="233">
        <f t="shared" si="4"/>
        <v>13702</v>
      </c>
      <c r="K21" s="225"/>
      <c r="L21" s="225"/>
      <c r="N21" s="243"/>
      <c r="Q21" s="225"/>
    </row>
    <row r="22" spans="1:17" ht="18.75" customHeight="1" x14ac:dyDescent="0.5">
      <c r="A22" s="1" t="s">
        <v>18</v>
      </c>
      <c r="B22" s="230">
        <f t="shared" si="1"/>
        <v>10963</v>
      </c>
      <c r="C22" s="230">
        <f t="shared" si="0"/>
        <v>17168</v>
      </c>
      <c r="D22" s="230">
        <f t="shared" si="2"/>
        <v>28131</v>
      </c>
      <c r="E22" s="239">
        <v>1451</v>
      </c>
      <c r="F22" s="239">
        <v>1902</v>
      </c>
      <c r="G22" s="232">
        <f t="shared" si="3"/>
        <v>3353</v>
      </c>
      <c r="H22" s="239">
        <v>2757</v>
      </c>
      <c r="I22" s="239">
        <v>4296</v>
      </c>
      <c r="J22" s="233">
        <f t="shared" si="4"/>
        <v>7053</v>
      </c>
      <c r="K22" s="225"/>
      <c r="L22" s="225"/>
      <c r="N22" s="243"/>
      <c r="Q22" s="225"/>
    </row>
    <row r="23" spans="1:17" ht="18.75" customHeight="1" x14ac:dyDescent="0.5">
      <c r="A23" s="1" t="s">
        <v>19</v>
      </c>
      <c r="B23" s="230">
        <f t="shared" si="1"/>
        <v>4191</v>
      </c>
      <c r="C23" s="230">
        <f t="shared" si="0"/>
        <v>6783</v>
      </c>
      <c r="D23" s="230">
        <f t="shared" si="2"/>
        <v>10974</v>
      </c>
      <c r="E23" s="239">
        <v>592</v>
      </c>
      <c r="F23" s="239">
        <v>816</v>
      </c>
      <c r="G23" s="232">
        <f t="shared" si="3"/>
        <v>1408</v>
      </c>
      <c r="H23" s="239">
        <v>1098</v>
      </c>
      <c r="I23" s="239">
        <v>1765</v>
      </c>
      <c r="J23" s="233">
        <f t="shared" si="4"/>
        <v>2863</v>
      </c>
      <c r="K23" s="225"/>
      <c r="L23" s="225"/>
      <c r="N23" s="243"/>
      <c r="Q23" s="225"/>
    </row>
    <row r="24" spans="1:17" ht="18.75" customHeight="1" x14ac:dyDescent="0.5">
      <c r="A24" s="1" t="s">
        <v>20</v>
      </c>
      <c r="B24" s="230">
        <f t="shared" si="1"/>
        <v>1458</v>
      </c>
      <c r="C24" s="230">
        <f t="shared" si="0"/>
        <v>1913</v>
      </c>
      <c r="D24" s="230">
        <f t="shared" si="2"/>
        <v>3371</v>
      </c>
      <c r="E24" s="239">
        <v>218</v>
      </c>
      <c r="F24" s="239">
        <v>245</v>
      </c>
      <c r="G24" s="232">
        <f t="shared" si="3"/>
        <v>463</v>
      </c>
      <c r="H24" s="239">
        <v>372</v>
      </c>
      <c r="I24" s="239">
        <v>483</v>
      </c>
      <c r="J24" s="233">
        <f t="shared" si="4"/>
        <v>855</v>
      </c>
      <c r="K24" s="225"/>
      <c r="L24" s="225"/>
      <c r="N24" s="243"/>
      <c r="Q24" s="225"/>
    </row>
    <row r="25" spans="1:17" ht="18.75" customHeight="1" x14ac:dyDescent="0.5">
      <c r="A25" s="1" t="s">
        <v>21</v>
      </c>
      <c r="B25" s="230">
        <f t="shared" si="1"/>
        <v>532</v>
      </c>
      <c r="C25" s="230">
        <f t="shared" si="0"/>
        <v>662</v>
      </c>
      <c r="D25" s="230">
        <f t="shared" si="2"/>
        <v>1194</v>
      </c>
      <c r="E25" s="239">
        <v>93</v>
      </c>
      <c r="F25" s="239">
        <v>107</v>
      </c>
      <c r="G25" s="232">
        <f t="shared" si="3"/>
        <v>200</v>
      </c>
      <c r="H25" s="239">
        <v>117</v>
      </c>
      <c r="I25" s="239">
        <v>109</v>
      </c>
      <c r="J25" s="233">
        <f t="shared" si="4"/>
        <v>226</v>
      </c>
      <c r="K25" s="225"/>
      <c r="L25" s="225"/>
      <c r="N25" s="243"/>
      <c r="Q25" s="225"/>
    </row>
    <row r="26" spans="1:17" ht="18.75" customHeight="1" x14ac:dyDescent="0.5">
      <c r="A26" s="1" t="s">
        <v>22</v>
      </c>
      <c r="B26" s="230">
        <f>E26+H26+B54+E54+H54</f>
        <v>1696598</v>
      </c>
      <c r="C26" s="230">
        <f>F26+I26+C54+F54+I54</f>
        <v>1750261</v>
      </c>
      <c r="D26" s="230">
        <f>G26+J26+D54+G54+J54</f>
        <v>3446859</v>
      </c>
      <c r="E26" s="239">
        <f t="shared" ref="E26:J26" si="5">SUM(E4:E25)</f>
        <v>272337</v>
      </c>
      <c r="F26" s="239">
        <f t="shared" si="5"/>
        <v>269804</v>
      </c>
      <c r="G26" s="232">
        <f t="shared" si="5"/>
        <v>542141</v>
      </c>
      <c r="H26" s="239">
        <f t="shared" si="5"/>
        <v>423000</v>
      </c>
      <c r="I26" s="239">
        <f t="shared" si="5"/>
        <v>441488</v>
      </c>
      <c r="J26" s="233">
        <f t="shared" si="5"/>
        <v>864488</v>
      </c>
      <c r="K26" s="225"/>
      <c r="L26" s="225"/>
      <c r="Q26" s="225"/>
    </row>
    <row r="27" spans="1:17" customFormat="1" ht="23.25" customHeight="1" x14ac:dyDescent="0.5">
      <c r="A27" s="169" t="s">
        <v>223</v>
      </c>
      <c r="B27" s="128"/>
      <c r="C27" s="128"/>
      <c r="D27" s="128"/>
      <c r="E27" s="22"/>
      <c r="F27" s="22"/>
      <c r="G27" s="22"/>
      <c r="H27" s="128"/>
      <c r="I27" s="128"/>
      <c r="J27" s="128"/>
    </row>
    <row r="28" spans="1:17" customFormat="1" ht="21.75" x14ac:dyDescent="0.5">
      <c r="A28" s="169" t="s">
        <v>213</v>
      </c>
      <c r="B28" s="135"/>
      <c r="C28" s="135"/>
      <c r="D28" s="135"/>
      <c r="E28" s="133"/>
      <c r="F28" s="133"/>
      <c r="G28" s="133"/>
      <c r="H28" s="133"/>
      <c r="I28" s="133"/>
      <c r="J28" s="133"/>
    </row>
    <row r="29" spans="1:17" s="49" customFormat="1" ht="22.5" customHeight="1" x14ac:dyDescent="0.5">
      <c r="A29" s="49" t="s">
        <v>238</v>
      </c>
    </row>
    <row r="30" spans="1:17" ht="18.75" customHeight="1" x14ac:dyDescent="0.5">
      <c r="B30" s="15"/>
      <c r="C30" s="52" t="s">
        <v>38</v>
      </c>
      <c r="D30" s="18"/>
      <c r="E30" s="19"/>
      <c r="F30" s="53" t="s">
        <v>39</v>
      </c>
      <c r="G30" s="21"/>
      <c r="H30" s="25"/>
      <c r="I30" s="54" t="s">
        <v>40</v>
      </c>
      <c r="J30" s="170"/>
    </row>
    <row r="31" spans="1:17" ht="18.75" customHeight="1" x14ac:dyDescent="0.5">
      <c r="A31" s="1" t="s">
        <v>0</v>
      </c>
      <c r="B31" s="17" t="s">
        <v>24</v>
      </c>
      <c r="C31" s="17" t="s">
        <v>25</v>
      </c>
      <c r="D31" s="17" t="s">
        <v>26</v>
      </c>
      <c r="E31" s="23" t="s">
        <v>24</v>
      </c>
      <c r="F31" s="23" t="s">
        <v>25</v>
      </c>
      <c r="G31" s="23" t="s">
        <v>26</v>
      </c>
      <c r="H31" s="27" t="s">
        <v>24</v>
      </c>
      <c r="I31" s="27" t="s">
        <v>25</v>
      </c>
      <c r="J31" s="27" t="s">
        <v>26</v>
      </c>
    </row>
    <row r="32" spans="1:17" ht="18.75" customHeight="1" x14ac:dyDescent="0.5">
      <c r="A32" s="1">
        <v>0</v>
      </c>
      <c r="B32" s="239">
        <v>4381</v>
      </c>
      <c r="C32" s="239">
        <v>3989</v>
      </c>
      <c r="D32" s="234">
        <f>B32+C32</f>
        <v>8370</v>
      </c>
      <c r="E32" s="239">
        <v>2161</v>
      </c>
      <c r="F32" s="239">
        <v>2104</v>
      </c>
      <c r="G32" s="235">
        <f>E32+F32</f>
        <v>4265</v>
      </c>
      <c r="H32" s="239">
        <v>1546</v>
      </c>
      <c r="I32" s="239">
        <v>1467</v>
      </c>
      <c r="J32" s="236">
        <f>H32+I32</f>
        <v>3013</v>
      </c>
      <c r="K32" s="225"/>
      <c r="L32" s="225"/>
      <c r="N32" s="243"/>
      <c r="O32" s="243"/>
      <c r="P32" s="225"/>
      <c r="Q32" s="225"/>
    </row>
    <row r="33" spans="1:17" ht="18.75" customHeight="1" x14ac:dyDescent="0.5">
      <c r="A33" s="3" t="s">
        <v>1</v>
      </c>
      <c r="B33" s="239">
        <v>20178</v>
      </c>
      <c r="C33" s="239">
        <v>18682</v>
      </c>
      <c r="D33" s="234">
        <f t="shared" ref="D33:D53" si="6">B33+C33</f>
        <v>38860</v>
      </c>
      <c r="E33" s="239">
        <v>10591</v>
      </c>
      <c r="F33" s="239">
        <v>10008</v>
      </c>
      <c r="G33" s="235">
        <f t="shared" ref="G33:G53" si="7">E33+F33</f>
        <v>20599</v>
      </c>
      <c r="H33" s="239">
        <v>7566</v>
      </c>
      <c r="I33" s="239">
        <v>7119</v>
      </c>
      <c r="J33" s="236">
        <f t="shared" ref="J33:J53" si="8">H33+I33</f>
        <v>14685</v>
      </c>
      <c r="K33" s="225"/>
      <c r="L33" s="225"/>
      <c r="N33" s="243"/>
      <c r="O33" s="243"/>
      <c r="P33" s="225"/>
      <c r="Q33" s="225"/>
    </row>
    <row r="34" spans="1:17" ht="18.75" customHeight="1" x14ac:dyDescent="0.5">
      <c r="A34" s="2" t="s">
        <v>2</v>
      </c>
      <c r="B34" s="239">
        <v>28546</v>
      </c>
      <c r="C34" s="239">
        <v>27053</v>
      </c>
      <c r="D34" s="234">
        <f t="shared" si="6"/>
        <v>55599</v>
      </c>
      <c r="E34" s="239">
        <v>15830</v>
      </c>
      <c r="F34" s="239">
        <v>14941</v>
      </c>
      <c r="G34" s="235">
        <f t="shared" si="7"/>
        <v>30771</v>
      </c>
      <c r="H34" s="239">
        <v>11492</v>
      </c>
      <c r="I34" s="239">
        <v>10815</v>
      </c>
      <c r="J34" s="236">
        <f t="shared" si="8"/>
        <v>22307</v>
      </c>
      <c r="K34" s="225"/>
      <c r="L34" s="225"/>
      <c r="N34" s="243"/>
      <c r="O34" s="243"/>
      <c r="P34" s="225"/>
      <c r="Q34" s="225"/>
    </row>
    <row r="35" spans="1:17" ht="18.75" customHeight="1" x14ac:dyDescent="0.5">
      <c r="A35" s="1" t="s">
        <v>3</v>
      </c>
      <c r="B35" s="239">
        <v>30314</v>
      </c>
      <c r="C35" s="239">
        <v>28431</v>
      </c>
      <c r="D35" s="234">
        <f t="shared" si="6"/>
        <v>58745</v>
      </c>
      <c r="E35" s="239">
        <v>17196</v>
      </c>
      <c r="F35" s="239">
        <v>15731</v>
      </c>
      <c r="G35" s="235">
        <f t="shared" si="7"/>
        <v>32927</v>
      </c>
      <c r="H35" s="239">
        <v>12818</v>
      </c>
      <c r="I35" s="239">
        <v>11843</v>
      </c>
      <c r="J35" s="236">
        <f t="shared" si="8"/>
        <v>24661</v>
      </c>
      <c r="K35" s="225"/>
      <c r="L35" s="225"/>
      <c r="N35" s="243"/>
      <c r="O35" s="243"/>
      <c r="P35" s="225"/>
      <c r="Q35" s="225"/>
    </row>
    <row r="36" spans="1:17" ht="18.75" customHeight="1" x14ac:dyDescent="0.5">
      <c r="A36" s="1" t="s">
        <v>4</v>
      </c>
      <c r="B36" s="239">
        <v>30697</v>
      </c>
      <c r="C36" s="239">
        <v>28614</v>
      </c>
      <c r="D36" s="234">
        <f t="shared" si="6"/>
        <v>59311</v>
      </c>
      <c r="E36" s="239">
        <v>16991</v>
      </c>
      <c r="F36" s="239">
        <v>15316</v>
      </c>
      <c r="G36" s="235">
        <f t="shared" si="7"/>
        <v>32307</v>
      </c>
      <c r="H36" s="239">
        <v>13302</v>
      </c>
      <c r="I36" s="239">
        <v>12369</v>
      </c>
      <c r="J36" s="236">
        <f t="shared" si="8"/>
        <v>25671</v>
      </c>
      <c r="K36" s="225"/>
      <c r="L36" s="225"/>
      <c r="N36" s="243"/>
      <c r="O36" s="243"/>
      <c r="P36" s="225"/>
      <c r="Q36" s="225"/>
    </row>
    <row r="37" spans="1:17" ht="18.75" customHeight="1" x14ac:dyDescent="0.5">
      <c r="A37" s="1" t="s">
        <v>5</v>
      </c>
      <c r="B37" s="239">
        <v>35776</v>
      </c>
      <c r="C37" s="239">
        <v>33326</v>
      </c>
      <c r="D37" s="234">
        <f t="shared" si="6"/>
        <v>69102</v>
      </c>
      <c r="E37" s="239">
        <v>18873</v>
      </c>
      <c r="F37" s="239">
        <v>18863</v>
      </c>
      <c r="G37" s="235">
        <f t="shared" si="7"/>
        <v>37736</v>
      </c>
      <c r="H37" s="239">
        <v>15428</v>
      </c>
      <c r="I37" s="239">
        <v>14720</v>
      </c>
      <c r="J37" s="236">
        <f t="shared" si="8"/>
        <v>30148</v>
      </c>
      <c r="K37" s="225"/>
      <c r="L37" s="225"/>
      <c r="N37" s="243"/>
      <c r="O37" s="243"/>
      <c r="P37" s="225"/>
      <c r="Q37" s="225"/>
    </row>
    <row r="38" spans="1:17" ht="18.75" customHeight="1" x14ac:dyDescent="0.5">
      <c r="A38" s="1" t="s">
        <v>6</v>
      </c>
      <c r="B38" s="239">
        <v>36092</v>
      </c>
      <c r="C38" s="239">
        <v>33598</v>
      </c>
      <c r="D38" s="234">
        <f t="shared" si="6"/>
        <v>69690</v>
      </c>
      <c r="E38" s="239">
        <v>20419</v>
      </c>
      <c r="F38" s="239">
        <v>19700</v>
      </c>
      <c r="G38" s="235">
        <f t="shared" si="7"/>
        <v>40119</v>
      </c>
      <c r="H38" s="239">
        <v>15224</v>
      </c>
      <c r="I38" s="239">
        <v>14608</v>
      </c>
      <c r="J38" s="236">
        <f t="shared" si="8"/>
        <v>29832</v>
      </c>
      <c r="K38" s="225"/>
      <c r="L38" s="225"/>
      <c r="N38" s="243"/>
      <c r="O38" s="243"/>
      <c r="P38" s="225"/>
      <c r="Q38" s="225"/>
    </row>
    <row r="39" spans="1:17" ht="18.75" customHeight="1" x14ac:dyDescent="0.5">
      <c r="A39" s="1" t="s">
        <v>7</v>
      </c>
      <c r="B39" s="239">
        <v>33874</v>
      </c>
      <c r="C39" s="239">
        <v>32505</v>
      </c>
      <c r="D39" s="234">
        <f t="shared" si="6"/>
        <v>66379</v>
      </c>
      <c r="E39" s="239">
        <v>19299</v>
      </c>
      <c r="F39" s="239">
        <v>18539</v>
      </c>
      <c r="G39" s="235">
        <f t="shared" si="7"/>
        <v>37838</v>
      </c>
      <c r="H39" s="239">
        <v>14373</v>
      </c>
      <c r="I39" s="239">
        <v>13780</v>
      </c>
      <c r="J39" s="236">
        <f t="shared" si="8"/>
        <v>28153</v>
      </c>
      <c r="K39" s="225"/>
      <c r="L39" s="225"/>
      <c r="N39" s="243"/>
      <c r="O39" s="243"/>
      <c r="P39" s="225"/>
      <c r="Q39" s="225"/>
    </row>
    <row r="40" spans="1:17" ht="18.75" customHeight="1" x14ac:dyDescent="0.5">
      <c r="A40" s="1" t="s">
        <v>8</v>
      </c>
      <c r="B40" s="239">
        <v>38922</v>
      </c>
      <c r="C40" s="239">
        <v>37232</v>
      </c>
      <c r="D40" s="234">
        <f t="shared" si="6"/>
        <v>76154</v>
      </c>
      <c r="E40" s="239">
        <v>20859</v>
      </c>
      <c r="F40" s="239">
        <v>20423</v>
      </c>
      <c r="G40" s="235">
        <f t="shared" si="7"/>
        <v>41282</v>
      </c>
      <c r="H40" s="239">
        <v>15782</v>
      </c>
      <c r="I40" s="239">
        <v>15448</v>
      </c>
      <c r="J40" s="236">
        <f t="shared" si="8"/>
        <v>31230</v>
      </c>
      <c r="K40" s="225"/>
      <c r="L40" s="225"/>
      <c r="N40" s="243"/>
      <c r="O40" s="243"/>
      <c r="P40" s="225"/>
      <c r="Q40" s="225"/>
    </row>
    <row r="41" spans="1:17" ht="18.75" customHeight="1" x14ac:dyDescent="0.5">
      <c r="A41" s="1" t="s">
        <v>9</v>
      </c>
      <c r="B41" s="239">
        <v>40175</v>
      </c>
      <c r="C41" s="239">
        <v>39892</v>
      </c>
      <c r="D41" s="234">
        <f t="shared" si="6"/>
        <v>80067</v>
      </c>
      <c r="E41" s="239">
        <v>23478</v>
      </c>
      <c r="F41" s="239">
        <v>23987</v>
      </c>
      <c r="G41" s="235">
        <f t="shared" si="7"/>
        <v>47465</v>
      </c>
      <c r="H41" s="239">
        <v>17321</v>
      </c>
      <c r="I41" s="239">
        <v>17763</v>
      </c>
      <c r="J41" s="236">
        <f t="shared" si="8"/>
        <v>35084</v>
      </c>
      <c r="K41" s="225"/>
      <c r="L41" s="225"/>
      <c r="N41" s="243"/>
      <c r="O41" s="243"/>
      <c r="P41" s="225"/>
      <c r="Q41" s="225"/>
    </row>
    <row r="42" spans="1:17" ht="18.75" customHeight="1" x14ac:dyDescent="0.5">
      <c r="A42" s="1" t="s">
        <v>10</v>
      </c>
      <c r="B42" s="239">
        <v>39231</v>
      </c>
      <c r="C42" s="239">
        <v>41006</v>
      </c>
      <c r="D42" s="234">
        <f t="shared" si="6"/>
        <v>80237</v>
      </c>
      <c r="E42" s="239">
        <v>24072</v>
      </c>
      <c r="F42" s="239">
        <v>25685</v>
      </c>
      <c r="G42" s="235">
        <f t="shared" si="7"/>
        <v>49757</v>
      </c>
      <c r="H42" s="239">
        <v>18563</v>
      </c>
      <c r="I42" s="239">
        <v>19395</v>
      </c>
      <c r="J42" s="236">
        <f t="shared" si="8"/>
        <v>37958</v>
      </c>
      <c r="K42" s="225"/>
      <c r="L42" s="225"/>
      <c r="N42" s="243"/>
      <c r="O42" s="243"/>
      <c r="P42" s="225"/>
      <c r="Q42" s="225"/>
    </row>
    <row r="43" spans="1:17" ht="18.75" customHeight="1" x14ac:dyDescent="0.5">
      <c r="A43" s="1" t="s">
        <v>11</v>
      </c>
      <c r="B43" s="239">
        <v>37842</v>
      </c>
      <c r="C43" s="239">
        <v>41151</v>
      </c>
      <c r="D43" s="234">
        <f t="shared" si="6"/>
        <v>78993</v>
      </c>
      <c r="E43" s="239">
        <v>24343</v>
      </c>
      <c r="F43" s="239">
        <v>27354</v>
      </c>
      <c r="G43" s="235">
        <f t="shared" si="7"/>
        <v>51697</v>
      </c>
      <c r="H43" s="239">
        <v>18276</v>
      </c>
      <c r="I43" s="239">
        <v>20349</v>
      </c>
      <c r="J43" s="236">
        <f t="shared" si="8"/>
        <v>38625</v>
      </c>
      <c r="K43" s="225"/>
      <c r="L43" s="225"/>
      <c r="N43" s="243"/>
      <c r="O43" s="243"/>
      <c r="P43" s="225"/>
      <c r="Q43" s="225"/>
    </row>
    <row r="44" spans="1:17" ht="18.75" customHeight="1" x14ac:dyDescent="0.5">
      <c r="A44" s="1" t="s">
        <v>12</v>
      </c>
      <c r="B44" s="239">
        <v>33574</v>
      </c>
      <c r="C44" s="239">
        <v>37328</v>
      </c>
      <c r="D44" s="234">
        <f t="shared" si="6"/>
        <v>70902</v>
      </c>
      <c r="E44" s="239">
        <v>23146</v>
      </c>
      <c r="F44" s="239">
        <v>26167</v>
      </c>
      <c r="G44" s="235">
        <f t="shared" si="7"/>
        <v>49313</v>
      </c>
      <c r="H44" s="239">
        <v>17249</v>
      </c>
      <c r="I44" s="239">
        <v>19402</v>
      </c>
      <c r="J44" s="236">
        <f t="shared" si="8"/>
        <v>36651</v>
      </c>
      <c r="K44" s="225"/>
      <c r="L44" s="225"/>
      <c r="N44" s="243"/>
      <c r="O44" s="243"/>
      <c r="P44" s="225"/>
      <c r="Q44" s="225"/>
    </row>
    <row r="45" spans="1:17" ht="18.75" customHeight="1" x14ac:dyDescent="0.5">
      <c r="A45" s="1" t="s">
        <v>13</v>
      </c>
      <c r="B45" s="239">
        <v>26096</v>
      </c>
      <c r="C45" s="239">
        <v>29730</v>
      </c>
      <c r="D45" s="234">
        <f t="shared" si="6"/>
        <v>55826</v>
      </c>
      <c r="E45" s="239">
        <v>16822</v>
      </c>
      <c r="F45" s="239">
        <v>19514</v>
      </c>
      <c r="G45" s="235">
        <f t="shared" si="7"/>
        <v>36336</v>
      </c>
      <c r="H45" s="239">
        <v>13918</v>
      </c>
      <c r="I45" s="239">
        <v>15857</v>
      </c>
      <c r="J45" s="236">
        <f t="shared" si="8"/>
        <v>29775</v>
      </c>
      <c r="K45" s="225"/>
      <c r="L45" s="225"/>
      <c r="N45" s="243"/>
      <c r="O45" s="243"/>
      <c r="P45" s="225"/>
      <c r="Q45" s="225"/>
    </row>
    <row r="46" spans="1:17" ht="18.75" customHeight="1" x14ac:dyDescent="0.5">
      <c r="A46" s="1" t="s">
        <v>14</v>
      </c>
      <c r="B46" s="239">
        <v>20702</v>
      </c>
      <c r="C46" s="239">
        <v>24126</v>
      </c>
      <c r="D46" s="234">
        <f t="shared" si="6"/>
        <v>44828</v>
      </c>
      <c r="E46" s="239">
        <v>13844</v>
      </c>
      <c r="F46" s="239">
        <v>17077</v>
      </c>
      <c r="G46" s="235">
        <f t="shared" si="7"/>
        <v>30921</v>
      </c>
      <c r="H46" s="239">
        <v>11231</v>
      </c>
      <c r="I46" s="239">
        <v>13028</v>
      </c>
      <c r="J46" s="236">
        <f t="shared" si="8"/>
        <v>24259</v>
      </c>
      <c r="K46" s="225"/>
      <c r="L46" s="225"/>
      <c r="N46" s="243"/>
      <c r="O46" s="243"/>
      <c r="P46" s="225"/>
      <c r="Q46" s="225"/>
    </row>
    <row r="47" spans="1:17" ht="18.75" customHeight="1" x14ac:dyDescent="0.5">
      <c r="A47" s="1" t="s">
        <v>15</v>
      </c>
      <c r="B47" s="239">
        <v>13623</v>
      </c>
      <c r="C47" s="239">
        <v>16647</v>
      </c>
      <c r="D47" s="234">
        <f t="shared" si="6"/>
        <v>30270</v>
      </c>
      <c r="E47" s="239">
        <v>8693</v>
      </c>
      <c r="F47" s="239">
        <v>11529</v>
      </c>
      <c r="G47" s="235">
        <f t="shared" si="7"/>
        <v>20222</v>
      </c>
      <c r="H47" s="239">
        <v>7072</v>
      </c>
      <c r="I47" s="239">
        <v>8565</v>
      </c>
      <c r="J47" s="236">
        <f t="shared" si="8"/>
        <v>15637</v>
      </c>
      <c r="K47" s="225"/>
      <c r="L47" s="225"/>
      <c r="N47" s="243"/>
      <c r="O47" s="243"/>
      <c r="P47" s="225"/>
      <c r="Q47" s="225"/>
    </row>
    <row r="48" spans="1:17" ht="18.75" customHeight="1" x14ac:dyDescent="0.5">
      <c r="A48" s="1" t="s">
        <v>16</v>
      </c>
      <c r="B48" s="239">
        <v>9125</v>
      </c>
      <c r="C48" s="239">
        <v>11523</v>
      </c>
      <c r="D48" s="234">
        <f t="shared" si="6"/>
        <v>20648</v>
      </c>
      <c r="E48" s="239">
        <v>5797</v>
      </c>
      <c r="F48" s="239">
        <v>8125</v>
      </c>
      <c r="G48" s="235">
        <f t="shared" si="7"/>
        <v>13922</v>
      </c>
      <c r="H48" s="239">
        <v>4881</v>
      </c>
      <c r="I48" s="239">
        <v>6158</v>
      </c>
      <c r="J48" s="236">
        <f t="shared" si="8"/>
        <v>11039</v>
      </c>
      <c r="K48" s="225"/>
      <c r="L48" s="225"/>
      <c r="N48" s="243"/>
      <c r="O48" s="243"/>
      <c r="P48" s="225"/>
      <c r="Q48" s="225"/>
    </row>
    <row r="49" spans="1:17" ht="18.75" customHeight="1" x14ac:dyDescent="0.5">
      <c r="A49" s="1" t="s">
        <v>17</v>
      </c>
      <c r="B49" s="239">
        <v>5995</v>
      </c>
      <c r="C49" s="239">
        <v>8610</v>
      </c>
      <c r="D49" s="234">
        <f t="shared" si="6"/>
        <v>14605</v>
      </c>
      <c r="E49" s="239">
        <v>3943</v>
      </c>
      <c r="F49" s="239">
        <v>6265</v>
      </c>
      <c r="G49" s="235">
        <f t="shared" si="7"/>
        <v>10208</v>
      </c>
      <c r="H49" s="239">
        <v>3273</v>
      </c>
      <c r="I49" s="239">
        <v>4709</v>
      </c>
      <c r="J49" s="236">
        <f t="shared" si="8"/>
        <v>7982</v>
      </c>
      <c r="K49" s="225"/>
      <c r="L49" s="225"/>
      <c r="N49" s="243"/>
      <c r="O49" s="243"/>
      <c r="P49" s="225"/>
      <c r="Q49" s="225"/>
    </row>
    <row r="50" spans="1:17" ht="18.75" customHeight="1" x14ac:dyDescent="0.5">
      <c r="A50" s="1" t="s">
        <v>18</v>
      </c>
      <c r="B50" s="239">
        <v>3157</v>
      </c>
      <c r="C50" s="239">
        <v>4843</v>
      </c>
      <c r="D50" s="234">
        <f t="shared" si="6"/>
        <v>8000</v>
      </c>
      <c r="E50" s="239">
        <v>1868</v>
      </c>
      <c r="F50" s="239">
        <v>3403</v>
      </c>
      <c r="G50" s="235">
        <f t="shared" si="7"/>
        <v>5271</v>
      </c>
      <c r="H50" s="239">
        <v>1730</v>
      </c>
      <c r="I50" s="239">
        <v>2724</v>
      </c>
      <c r="J50" s="236">
        <f t="shared" si="8"/>
        <v>4454</v>
      </c>
      <c r="K50" s="225"/>
      <c r="L50" s="225"/>
      <c r="N50" s="243"/>
      <c r="O50" s="243"/>
      <c r="P50" s="225"/>
      <c r="Q50" s="225"/>
    </row>
    <row r="51" spans="1:17" ht="18.75" customHeight="1" x14ac:dyDescent="0.5">
      <c r="A51" s="1" t="s">
        <v>19</v>
      </c>
      <c r="B51" s="239">
        <v>1315</v>
      </c>
      <c r="C51" s="239">
        <v>2015</v>
      </c>
      <c r="D51" s="234">
        <f t="shared" si="6"/>
        <v>3330</v>
      </c>
      <c r="E51" s="239">
        <v>611</v>
      </c>
      <c r="F51" s="239">
        <v>1233</v>
      </c>
      <c r="G51" s="235">
        <f t="shared" si="7"/>
        <v>1844</v>
      </c>
      <c r="H51" s="239">
        <v>575</v>
      </c>
      <c r="I51" s="239">
        <v>954</v>
      </c>
      <c r="J51" s="236">
        <f t="shared" si="8"/>
        <v>1529</v>
      </c>
      <c r="K51" s="225"/>
      <c r="L51" s="225"/>
      <c r="N51" s="243"/>
      <c r="O51" s="243"/>
      <c r="P51" s="225"/>
      <c r="Q51" s="225"/>
    </row>
    <row r="52" spans="1:17" ht="18.75" customHeight="1" x14ac:dyDescent="0.5">
      <c r="A52" s="1" t="s">
        <v>20</v>
      </c>
      <c r="B52" s="239">
        <v>510</v>
      </c>
      <c r="C52" s="239">
        <v>636</v>
      </c>
      <c r="D52" s="234">
        <f t="shared" si="6"/>
        <v>1146</v>
      </c>
      <c r="E52" s="239">
        <v>199</v>
      </c>
      <c r="F52" s="239">
        <v>321</v>
      </c>
      <c r="G52" s="235">
        <f t="shared" si="7"/>
        <v>520</v>
      </c>
      <c r="H52" s="239">
        <v>159</v>
      </c>
      <c r="I52" s="239">
        <v>228</v>
      </c>
      <c r="J52" s="236">
        <f t="shared" si="8"/>
        <v>387</v>
      </c>
      <c r="K52" s="225"/>
      <c r="L52" s="225"/>
      <c r="N52" s="243"/>
      <c r="O52" s="243"/>
      <c r="P52" s="225"/>
      <c r="Q52" s="225"/>
    </row>
    <row r="53" spans="1:17" ht="18.75" customHeight="1" x14ac:dyDescent="0.5">
      <c r="A53" s="1" t="s">
        <v>21</v>
      </c>
      <c r="B53" s="239">
        <v>214</v>
      </c>
      <c r="C53" s="239">
        <v>273</v>
      </c>
      <c r="D53" s="234">
        <f t="shared" si="6"/>
        <v>487</v>
      </c>
      <c r="E53" s="239">
        <v>71</v>
      </c>
      <c r="F53" s="239">
        <v>103</v>
      </c>
      <c r="G53" s="235">
        <f t="shared" si="7"/>
        <v>174</v>
      </c>
      <c r="H53" s="239">
        <v>37</v>
      </c>
      <c r="I53" s="239">
        <v>70</v>
      </c>
      <c r="J53" s="236">
        <f t="shared" si="8"/>
        <v>107</v>
      </c>
      <c r="K53" s="225"/>
      <c r="L53" s="225"/>
      <c r="N53" s="243"/>
      <c r="O53" s="243"/>
      <c r="P53" s="225"/>
      <c r="Q53" s="225"/>
    </row>
    <row r="54" spans="1:17" ht="18.75" customHeight="1" x14ac:dyDescent="0.5">
      <c r="A54" s="1" t="s">
        <v>22</v>
      </c>
      <c r="B54" s="239">
        <f t="shared" ref="B54:J54" si="9">SUM(B32:B53)</f>
        <v>490339</v>
      </c>
      <c r="C54" s="239">
        <f t="shared" si="9"/>
        <v>501210</v>
      </c>
      <c r="D54" s="233">
        <f t="shared" si="9"/>
        <v>991549</v>
      </c>
      <c r="E54" s="239">
        <f t="shared" si="9"/>
        <v>289106</v>
      </c>
      <c r="F54" s="239">
        <f t="shared" si="9"/>
        <v>306388</v>
      </c>
      <c r="G54" s="235">
        <f t="shared" si="9"/>
        <v>595494</v>
      </c>
      <c r="H54" s="239">
        <f t="shared" si="9"/>
        <v>221816</v>
      </c>
      <c r="I54" s="239">
        <f t="shared" si="9"/>
        <v>231371</v>
      </c>
      <c r="J54" s="235">
        <f t="shared" si="9"/>
        <v>453187</v>
      </c>
      <c r="K54" s="225"/>
      <c r="L54" s="225"/>
    </row>
    <row r="55" spans="1:17" customFormat="1" ht="23.25" customHeight="1" x14ac:dyDescent="0.5">
      <c r="A55" s="169" t="s">
        <v>223</v>
      </c>
      <c r="B55" s="128"/>
      <c r="C55" s="128"/>
      <c r="D55" s="128"/>
      <c r="E55" s="22"/>
      <c r="F55" s="22"/>
      <c r="G55" s="22"/>
      <c r="H55" s="128"/>
      <c r="I55" s="128"/>
      <c r="J55" s="128"/>
    </row>
    <row r="56" spans="1:17" customFormat="1" ht="21.75" x14ac:dyDescent="0.5">
      <c r="A56" s="169" t="s">
        <v>214</v>
      </c>
      <c r="B56" s="135"/>
      <c r="C56" s="135"/>
      <c r="D56" s="135"/>
      <c r="E56" s="133"/>
      <c r="F56" s="133"/>
      <c r="G56" s="133"/>
      <c r="H56" s="133"/>
      <c r="I56" s="133"/>
      <c r="J56" s="133"/>
    </row>
  </sheetData>
  <phoneticPr fontId="8" type="noConversion"/>
  <pageMargins left="0.74803149606299213" right="0.74803149606299213" top="0.59055118110236227" bottom="0.59055118110236227" header="0.51181102362204722" footer="0.51181102362204722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opLeftCell="A13" zoomScale="90" zoomScaleNormal="90" zoomScaleSheetLayoutView="80" workbookViewId="0">
      <selection activeCell="B26" sqref="B26"/>
    </sheetView>
  </sheetViews>
  <sheetFormatPr defaultRowHeight="18.75" customHeight="1" x14ac:dyDescent="0.5"/>
  <cols>
    <col min="1" max="10" width="12.125" style="9" customWidth="1"/>
    <col min="11" max="16384" width="9" style="9"/>
  </cols>
  <sheetData>
    <row r="1" spans="1:17" s="49" customFormat="1" ht="22.5" customHeight="1" x14ac:dyDescent="0.5">
      <c r="A1" s="49" t="s">
        <v>239</v>
      </c>
    </row>
    <row r="2" spans="1:17" ht="18.75" customHeight="1" x14ac:dyDescent="0.5">
      <c r="B2" s="28"/>
      <c r="C2" s="43" t="s">
        <v>46</v>
      </c>
      <c r="D2" s="32"/>
      <c r="E2" s="4"/>
      <c r="F2" s="55" t="s">
        <v>41</v>
      </c>
      <c r="G2" s="8"/>
      <c r="H2" s="10"/>
      <c r="I2" s="56" t="s">
        <v>42</v>
      </c>
      <c r="J2" s="14"/>
    </row>
    <row r="3" spans="1:17" ht="18.75" customHeight="1" x14ac:dyDescent="0.5">
      <c r="A3" s="1" t="s">
        <v>0</v>
      </c>
      <c r="B3" s="30" t="s">
        <v>24</v>
      </c>
      <c r="C3" s="30" t="s">
        <v>25</v>
      </c>
      <c r="D3" s="30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17" ht="18.75" customHeight="1" x14ac:dyDescent="0.5">
      <c r="A4" s="1">
        <v>0</v>
      </c>
      <c r="B4" s="230">
        <f>E4+H4+B32+E32+H32</f>
        <v>11905</v>
      </c>
      <c r="C4" s="230">
        <f>F4+I4+C32+F32+I32</f>
        <v>11260</v>
      </c>
      <c r="D4" s="230">
        <f>G4+J4+D32+G32+J32</f>
        <v>23165</v>
      </c>
      <c r="E4" s="239">
        <v>1196</v>
      </c>
      <c r="F4" s="239">
        <v>1134</v>
      </c>
      <c r="G4" s="232">
        <f>E4+F4</f>
        <v>2330</v>
      </c>
      <c r="H4" s="239">
        <v>3111</v>
      </c>
      <c r="I4" s="239">
        <v>2917</v>
      </c>
      <c r="J4" s="233">
        <f>H4+I4</f>
        <v>6028</v>
      </c>
      <c r="K4" s="225"/>
      <c r="L4" s="225"/>
      <c r="N4" s="243"/>
      <c r="O4" s="243"/>
      <c r="P4" s="225"/>
      <c r="Q4" s="225"/>
    </row>
    <row r="5" spans="1:17" ht="18.75" customHeight="1" x14ac:dyDescent="0.5">
      <c r="A5" s="3" t="s">
        <v>1</v>
      </c>
      <c r="B5" s="230">
        <f t="shared" ref="B5:B25" si="0">E5+H5+B33+E33+H33</f>
        <v>56355</v>
      </c>
      <c r="C5" s="230">
        <f t="shared" ref="C5:C25" si="1">F5+I5+C33+F33+I33</f>
        <v>52624</v>
      </c>
      <c r="D5" s="230">
        <f t="shared" ref="D5:D25" si="2">G5+J5+D33+G33+J33</f>
        <v>108979</v>
      </c>
      <c r="E5" s="239">
        <v>5772</v>
      </c>
      <c r="F5" s="239">
        <v>5431</v>
      </c>
      <c r="G5" s="232">
        <f t="shared" ref="G5:G25" si="3">E5+F5</f>
        <v>11203</v>
      </c>
      <c r="H5" s="239">
        <v>14615</v>
      </c>
      <c r="I5" s="239">
        <v>13430</v>
      </c>
      <c r="J5" s="233">
        <f t="shared" ref="J5:J25" si="4">H5+I5</f>
        <v>28045</v>
      </c>
      <c r="K5" s="225"/>
      <c r="L5" s="225"/>
      <c r="N5" s="243"/>
      <c r="O5" s="243"/>
      <c r="P5" s="225"/>
      <c r="Q5" s="225"/>
    </row>
    <row r="6" spans="1:17" ht="18.75" customHeight="1" x14ac:dyDescent="0.5">
      <c r="A6" s="2" t="s">
        <v>2</v>
      </c>
      <c r="B6" s="230">
        <f t="shared" si="0"/>
        <v>84181</v>
      </c>
      <c r="C6" s="230">
        <f t="shared" si="1"/>
        <v>79024</v>
      </c>
      <c r="D6" s="230">
        <f t="shared" si="2"/>
        <v>163205</v>
      </c>
      <c r="E6" s="239">
        <v>8638</v>
      </c>
      <c r="F6" s="239">
        <v>8086</v>
      </c>
      <c r="G6" s="232">
        <f t="shared" si="3"/>
        <v>16724</v>
      </c>
      <c r="H6" s="239">
        <v>21953</v>
      </c>
      <c r="I6" s="239">
        <v>20417</v>
      </c>
      <c r="J6" s="233">
        <f t="shared" si="4"/>
        <v>42370</v>
      </c>
      <c r="K6" s="225"/>
      <c r="L6" s="225"/>
      <c r="N6" s="243"/>
      <c r="O6" s="243"/>
      <c r="P6" s="225"/>
      <c r="Q6" s="225"/>
    </row>
    <row r="7" spans="1:17" ht="18.75" customHeight="1" x14ac:dyDescent="0.5">
      <c r="A7" s="1" t="s">
        <v>3</v>
      </c>
      <c r="B7" s="230">
        <f t="shared" si="0"/>
        <v>89663</v>
      </c>
      <c r="C7" s="230">
        <f t="shared" si="1"/>
        <v>83963</v>
      </c>
      <c r="D7" s="230">
        <f t="shared" si="2"/>
        <v>173626</v>
      </c>
      <c r="E7" s="239">
        <v>9155</v>
      </c>
      <c r="F7" s="239">
        <v>8692</v>
      </c>
      <c r="G7" s="232">
        <f t="shared" si="3"/>
        <v>17847</v>
      </c>
      <c r="H7" s="239">
        <v>23183</v>
      </c>
      <c r="I7" s="239">
        <v>21669</v>
      </c>
      <c r="J7" s="233">
        <f t="shared" si="4"/>
        <v>44852</v>
      </c>
      <c r="K7" s="225"/>
      <c r="L7" s="225"/>
      <c r="N7" s="243"/>
      <c r="O7" s="243"/>
      <c r="P7" s="225"/>
      <c r="Q7" s="225"/>
    </row>
    <row r="8" spans="1:17" ht="18.75" customHeight="1" x14ac:dyDescent="0.5">
      <c r="A8" s="1" t="s">
        <v>4</v>
      </c>
      <c r="B8" s="230">
        <f t="shared" si="0"/>
        <v>88441</v>
      </c>
      <c r="C8" s="230">
        <f t="shared" si="1"/>
        <v>81888</v>
      </c>
      <c r="D8" s="230">
        <f t="shared" si="2"/>
        <v>170329</v>
      </c>
      <c r="E8" s="239">
        <v>8938</v>
      </c>
      <c r="F8" s="239">
        <v>8432</v>
      </c>
      <c r="G8" s="232">
        <f t="shared" si="3"/>
        <v>17370</v>
      </c>
      <c r="H8" s="239">
        <v>22653</v>
      </c>
      <c r="I8" s="239">
        <v>20937</v>
      </c>
      <c r="J8" s="233">
        <f t="shared" si="4"/>
        <v>43590</v>
      </c>
      <c r="K8" s="225"/>
      <c r="L8" s="225"/>
      <c r="N8" s="243"/>
      <c r="O8" s="243"/>
      <c r="P8" s="225"/>
      <c r="Q8" s="225"/>
    </row>
    <row r="9" spans="1:17" ht="18.75" customHeight="1" x14ac:dyDescent="0.5">
      <c r="A9" s="1" t="s">
        <v>5</v>
      </c>
      <c r="B9" s="230">
        <f t="shared" si="0"/>
        <v>100565</v>
      </c>
      <c r="C9" s="230">
        <f t="shared" si="1"/>
        <v>97722</v>
      </c>
      <c r="D9" s="230">
        <f t="shared" si="2"/>
        <v>198287</v>
      </c>
      <c r="E9" s="239">
        <v>10061</v>
      </c>
      <c r="F9" s="239">
        <v>10193</v>
      </c>
      <c r="G9" s="232">
        <f t="shared" si="3"/>
        <v>20254</v>
      </c>
      <c r="H9" s="239">
        <v>24720</v>
      </c>
      <c r="I9" s="239">
        <v>24525</v>
      </c>
      <c r="J9" s="233">
        <f t="shared" si="4"/>
        <v>49245</v>
      </c>
      <c r="K9" s="225"/>
      <c r="L9" s="225"/>
      <c r="N9" s="243"/>
      <c r="O9" s="243"/>
      <c r="P9" s="225"/>
      <c r="Q9" s="225"/>
    </row>
    <row r="10" spans="1:17" ht="18.75" customHeight="1" x14ac:dyDescent="0.5">
      <c r="A10" s="1" t="s">
        <v>6</v>
      </c>
      <c r="B10" s="230">
        <f t="shared" si="0"/>
        <v>105396</v>
      </c>
      <c r="C10" s="230">
        <f t="shared" si="1"/>
        <v>100960</v>
      </c>
      <c r="D10" s="230">
        <f t="shared" si="2"/>
        <v>206356</v>
      </c>
      <c r="E10" s="239">
        <v>11224</v>
      </c>
      <c r="F10" s="239">
        <v>10801</v>
      </c>
      <c r="G10" s="232">
        <f t="shared" si="3"/>
        <v>22025</v>
      </c>
      <c r="H10" s="239">
        <v>26329</v>
      </c>
      <c r="I10" s="239">
        <v>25217</v>
      </c>
      <c r="J10" s="233">
        <f t="shared" si="4"/>
        <v>51546</v>
      </c>
      <c r="K10" s="225"/>
      <c r="L10" s="225"/>
      <c r="N10" s="243"/>
      <c r="O10" s="243"/>
      <c r="P10" s="225"/>
      <c r="Q10" s="225"/>
    </row>
    <row r="11" spans="1:17" ht="18.75" customHeight="1" x14ac:dyDescent="0.5">
      <c r="A11" s="1" t="s">
        <v>7</v>
      </c>
      <c r="B11" s="230">
        <f t="shared" si="0"/>
        <v>99181</v>
      </c>
      <c r="C11" s="230">
        <f t="shared" si="1"/>
        <v>94126</v>
      </c>
      <c r="D11" s="230">
        <f t="shared" si="2"/>
        <v>193307</v>
      </c>
      <c r="E11" s="239">
        <v>10406</v>
      </c>
      <c r="F11" s="239">
        <v>9930</v>
      </c>
      <c r="G11" s="232">
        <f t="shared" si="3"/>
        <v>20336</v>
      </c>
      <c r="H11" s="239">
        <v>24938</v>
      </c>
      <c r="I11" s="239">
        <v>23662</v>
      </c>
      <c r="J11" s="233">
        <f t="shared" si="4"/>
        <v>48600</v>
      </c>
      <c r="K11" s="225"/>
      <c r="L11" s="225"/>
      <c r="N11" s="243"/>
      <c r="O11" s="243"/>
      <c r="P11" s="225"/>
      <c r="Q11" s="225"/>
    </row>
    <row r="12" spans="1:17" ht="18.75" customHeight="1" x14ac:dyDescent="0.5">
      <c r="A12" s="1" t="s">
        <v>8</v>
      </c>
      <c r="B12" s="230">
        <f t="shared" si="0"/>
        <v>109030</v>
      </c>
      <c r="C12" s="230">
        <f t="shared" si="1"/>
        <v>106780</v>
      </c>
      <c r="D12" s="230">
        <f t="shared" si="2"/>
        <v>215810</v>
      </c>
      <c r="E12" s="239">
        <v>11381</v>
      </c>
      <c r="F12" s="239">
        <v>11202</v>
      </c>
      <c r="G12" s="232">
        <f t="shared" si="3"/>
        <v>22583</v>
      </c>
      <c r="H12" s="239">
        <v>27369</v>
      </c>
      <c r="I12" s="239">
        <v>26466</v>
      </c>
      <c r="J12" s="233">
        <f t="shared" si="4"/>
        <v>53835</v>
      </c>
      <c r="K12" s="225"/>
      <c r="L12" s="225"/>
      <c r="N12" s="243"/>
      <c r="O12" s="243"/>
      <c r="P12" s="225"/>
      <c r="Q12" s="225"/>
    </row>
    <row r="13" spans="1:17" ht="18.75" customHeight="1" x14ac:dyDescent="0.5">
      <c r="A13" s="1" t="s">
        <v>9</v>
      </c>
      <c r="B13" s="230">
        <f t="shared" si="0"/>
        <v>113224</v>
      </c>
      <c r="C13" s="230">
        <f t="shared" si="1"/>
        <v>113313</v>
      </c>
      <c r="D13" s="230">
        <f t="shared" si="2"/>
        <v>226537</v>
      </c>
      <c r="E13" s="239">
        <v>12024</v>
      </c>
      <c r="F13" s="239">
        <v>12244</v>
      </c>
      <c r="G13" s="232">
        <f t="shared" si="3"/>
        <v>24268</v>
      </c>
      <c r="H13" s="239">
        <v>28828</v>
      </c>
      <c r="I13" s="239">
        <v>28720</v>
      </c>
      <c r="J13" s="233">
        <f t="shared" si="4"/>
        <v>57548</v>
      </c>
      <c r="K13" s="225"/>
      <c r="L13" s="225"/>
      <c r="N13" s="243"/>
      <c r="O13" s="243"/>
      <c r="P13" s="225"/>
      <c r="Q13" s="225"/>
    </row>
    <row r="14" spans="1:17" ht="18.75" customHeight="1" x14ac:dyDescent="0.5">
      <c r="A14" s="1" t="s">
        <v>10</v>
      </c>
      <c r="B14" s="230">
        <f t="shared" si="0"/>
        <v>113292</v>
      </c>
      <c r="C14" s="230">
        <f t="shared" si="1"/>
        <v>118676</v>
      </c>
      <c r="D14" s="230">
        <f t="shared" si="2"/>
        <v>231968</v>
      </c>
      <c r="E14" s="239">
        <v>12210</v>
      </c>
      <c r="F14" s="239">
        <v>12760</v>
      </c>
      <c r="G14" s="232">
        <f t="shared" si="3"/>
        <v>24970</v>
      </c>
      <c r="H14" s="239">
        <v>28564</v>
      </c>
      <c r="I14" s="239">
        <v>29266</v>
      </c>
      <c r="J14" s="233">
        <f t="shared" si="4"/>
        <v>57830</v>
      </c>
      <c r="K14" s="225"/>
      <c r="L14" s="225"/>
      <c r="N14" s="243"/>
      <c r="O14" s="243"/>
      <c r="P14" s="225"/>
      <c r="Q14" s="225"/>
    </row>
    <row r="15" spans="1:17" ht="18.75" customHeight="1" x14ac:dyDescent="0.5">
      <c r="A15" s="1" t="s">
        <v>11</v>
      </c>
      <c r="B15" s="230">
        <f t="shared" si="0"/>
        <v>117114</v>
      </c>
      <c r="C15" s="230">
        <f t="shared" si="1"/>
        <v>129776</v>
      </c>
      <c r="D15" s="230">
        <f t="shared" si="2"/>
        <v>246890</v>
      </c>
      <c r="E15" s="239">
        <v>12916</v>
      </c>
      <c r="F15" s="239">
        <v>14581</v>
      </c>
      <c r="G15" s="232">
        <f t="shared" si="3"/>
        <v>27497</v>
      </c>
      <c r="H15" s="239">
        <v>28404</v>
      </c>
      <c r="I15" s="239">
        <v>30629</v>
      </c>
      <c r="J15" s="233">
        <f t="shared" si="4"/>
        <v>59033</v>
      </c>
      <c r="K15" s="225"/>
      <c r="L15" s="225"/>
      <c r="N15" s="243"/>
      <c r="O15" s="243"/>
      <c r="P15" s="225"/>
      <c r="Q15" s="225"/>
    </row>
    <row r="16" spans="1:17" ht="18.75" customHeight="1" x14ac:dyDescent="0.5">
      <c r="A16" s="1" t="s">
        <v>12</v>
      </c>
      <c r="B16" s="230">
        <f t="shared" si="0"/>
        <v>105745</v>
      </c>
      <c r="C16" s="230">
        <f t="shared" si="1"/>
        <v>119093</v>
      </c>
      <c r="D16" s="230">
        <f t="shared" si="2"/>
        <v>224838</v>
      </c>
      <c r="E16" s="239">
        <v>12044</v>
      </c>
      <c r="F16" s="239">
        <v>14396</v>
      </c>
      <c r="G16" s="232">
        <f t="shared" si="3"/>
        <v>26440</v>
      </c>
      <c r="H16" s="239">
        <v>25041</v>
      </c>
      <c r="I16" s="239">
        <v>27327</v>
      </c>
      <c r="J16" s="233">
        <f t="shared" si="4"/>
        <v>52368</v>
      </c>
      <c r="K16" s="225"/>
      <c r="L16" s="225"/>
      <c r="N16" s="243"/>
      <c r="O16" s="243"/>
      <c r="P16" s="225"/>
      <c r="Q16" s="225"/>
    </row>
    <row r="17" spans="1:17" ht="18.75" customHeight="1" x14ac:dyDescent="0.5">
      <c r="A17" s="1" t="s">
        <v>13</v>
      </c>
      <c r="B17" s="230">
        <f t="shared" si="0"/>
        <v>81409</v>
      </c>
      <c r="C17" s="230">
        <f t="shared" si="1"/>
        <v>95986</v>
      </c>
      <c r="D17" s="230">
        <f t="shared" si="2"/>
        <v>177395</v>
      </c>
      <c r="E17" s="239">
        <v>9392</v>
      </c>
      <c r="F17" s="239">
        <v>11716</v>
      </c>
      <c r="G17" s="232">
        <f t="shared" si="3"/>
        <v>21108</v>
      </c>
      <c r="H17" s="239">
        <v>19118</v>
      </c>
      <c r="I17" s="239">
        <v>21893</v>
      </c>
      <c r="J17" s="233">
        <f t="shared" si="4"/>
        <v>41011</v>
      </c>
      <c r="K17" s="225"/>
      <c r="L17" s="225"/>
      <c r="N17" s="243"/>
      <c r="O17" s="243"/>
      <c r="P17" s="225"/>
      <c r="Q17" s="225"/>
    </row>
    <row r="18" spans="1:17" ht="18.75" customHeight="1" x14ac:dyDescent="0.5">
      <c r="A18" s="1" t="s">
        <v>14</v>
      </c>
      <c r="B18" s="230">
        <f t="shared" si="0"/>
        <v>67846</v>
      </c>
      <c r="C18" s="230">
        <f t="shared" si="1"/>
        <v>81913</v>
      </c>
      <c r="D18" s="230">
        <f t="shared" si="2"/>
        <v>149759</v>
      </c>
      <c r="E18" s="239">
        <v>7948</v>
      </c>
      <c r="F18" s="239">
        <v>10258</v>
      </c>
      <c r="G18" s="232">
        <f t="shared" si="3"/>
        <v>18206</v>
      </c>
      <c r="H18" s="239">
        <v>15528</v>
      </c>
      <c r="I18" s="239">
        <v>17788</v>
      </c>
      <c r="J18" s="233">
        <f t="shared" si="4"/>
        <v>33316</v>
      </c>
      <c r="K18" s="225"/>
      <c r="L18" s="225"/>
      <c r="N18" s="243"/>
      <c r="O18" s="243"/>
      <c r="P18" s="225"/>
      <c r="Q18" s="225"/>
    </row>
    <row r="19" spans="1:17" ht="18.75" customHeight="1" x14ac:dyDescent="0.5">
      <c r="A19" s="1" t="s">
        <v>15</v>
      </c>
      <c r="B19" s="230">
        <f t="shared" si="0"/>
        <v>44619</v>
      </c>
      <c r="C19" s="230">
        <f t="shared" si="1"/>
        <v>55740</v>
      </c>
      <c r="D19" s="230">
        <f t="shared" si="2"/>
        <v>100359</v>
      </c>
      <c r="E19" s="239">
        <v>5407</v>
      </c>
      <c r="F19" s="239">
        <v>7208</v>
      </c>
      <c r="G19" s="232">
        <f t="shared" si="3"/>
        <v>12615</v>
      </c>
      <c r="H19" s="239">
        <v>10110</v>
      </c>
      <c r="I19" s="239">
        <v>11959</v>
      </c>
      <c r="J19" s="233">
        <f t="shared" si="4"/>
        <v>22069</v>
      </c>
      <c r="K19" s="225"/>
      <c r="L19" s="225"/>
      <c r="N19" s="243"/>
      <c r="O19" s="243"/>
      <c r="P19" s="225"/>
      <c r="Q19" s="225"/>
    </row>
    <row r="20" spans="1:17" ht="18.75" customHeight="1" x14ac:dyDescent="0.5">
      <c r="A20" s="1" t="s">
        <v>16</v>
      </c>
      <c r="B20" s="230">
        <f t="shared" si="0"/>
        <v>30504</v>
      </c>
      <c r="C20" s="230">
        <f t="shared" si="1"/>
        <v>40579</v>
      </c>
      <c r="D20" s="230">
        <f t="shared" si="2"/>
        <v>71083</v>
      </c>
      <c r="E20" s="239">
        <v>3854</v>
      </c>
      <c r="F20" s="239">
        <v>5195</v>
      </c>
      <c r="G20" s="232">
        <f t="shared" si="3"/>
        <v>9049</v>
      </c>
      <c r="H20" s="239">
        <v>6497</v>
      </c>
      <c r="I20" s="239">
        <v>8236</v>
      </c>
      <c r="J20" s="233">
        <f t="shared" si="4"/>
        <v>14733</v>
      </c>
      <c r="K20" s="225"/>
      <c r="L20" s="225"/>
      <c r="N20" s="243"/>
      <c r="O20" s="243"/>
      <c r="P20" s="225"/>
      <c r="Q20" s="225"/>
    </row>
    <row r="21" spans="1:17" ht="18.75" customHeight="1" x14ac:dyDescent="0.5">
      <c r="A21" s="1" t="s">
        <v>17</v>
      </c>
      <c r="B21" s="230">
        <f t="shared" si="0"/>
        <v>21548</v>
      </c>
      <c r="C21" s="230">
        <f t="shared" si="1"/>
        <v>31012</v>
      </c>
      <c r="D21" s="230">
        <f t="shared" si="2"/>
        <v>52560</v>
      </c>
      <c r="E21" s="239">
        <v>2784</v>
      </c>
      <c r="F21" s="239">
        <v>4176</v>
      </c>
      <c r="G21" s="232">
        <f t="shared" si="3"/>
        <v>6960</v>
      </c>
      <c r="H21" s="239">
        <v>4413</v>
      </c>
      <c r="I21" s="239">
        <v>5912</v>
      </c>
      <c r="J21" s="233">
        <f t="shared" si="4"/>
        <v>10325</v>
      </c>
      <c r="K21" s="225"/>
      <c r="L21" s="225"/>
      <c r="N21" s="243"/>
      <c r="O21" s="243"/>
      <c r="P21" s="225"/>
      <c r="Q21" s="225"/>
    </row>
    <row r="22" spans="1:17" ht="18.75" customHeight="1" x14ac:dyDescent="0.5">
      <c r="A22" s="1" t="s">
        <v>18</v>
      </c>
      <c r="B22" s="230">
        <f t="shared" si="0"/>
        <v>10896</v>
      </c>
      <c r="C22" s="230">
        <f t="shared" si="1"/>
        <v>16833</v>
      </c>
      <c r="D22" s="230">
        <f t="shared" si="2"/>
        <v>27729</v>
      </c>
      <c r="E22" s="239">
        <v>1359</v>
      </c>
      <c r="F22" s="239">
        <v>2168</v>
      </c>
      <c r="G22" s="232">
        <f t="shared" si="3"/>
        <v>3527</v>
      </c>
      <c r="H22" s="239">
        <v>2276</v>
      </c>
      <c r="I22" s="239">
        <v>3343</v>
      </c>
      <c r="J22" s="233">
        <f t="shared" si="4"/>
        <v>5619</v>
      </c>
      <c r="K22" s="225"/>
      <c r="L22" s="225"/>
      <c r="N22" s="243"/>
      <c r="O22" s="243"/>
      <c r="P22" s="225"/>
      <c r="Q22" s="225"/>
    </row>
    <row r="23" spans="1:17" ht="18.75" customHeight="1" x14ac:dyDescent="0.5">
      <c r="A23" s="1" t="s">
        <v>19</v>
      </c>
      <c r="B23" s="230">
        <f t="shared" si="0"/>
        <v>4248</v>
      </c>
      <c r="C23" s="230">
        <f t="shared" si="1"/>
        <v>6917</v>
      </c>
      <c r="D23" s="230">
        <f t="shared" si="2"/>
        <v>11165</v>
      </c>
      <c r="E23" s="239">
        <v>476</v>
      </c>
      <c r="F23" s="239">
        <v>875</v>
      </c>
      <c r="G23" s="232">
        <f t="shared" si="3"/>
        <v>1351</v>
      </c>
      <c r="H23" s="239">
        <v>859</v>
      </c>
      <c r="I23" s="239">
        <v>1327</v>
      </c>
      <c r="J23" s="233">
        <f t="shared" si="4"/>
        <v>2186</v>
      </c>
      <c r="K23" s="225"/>
      <c r="L23" s="225"/>
      <c r="N23" s="243"/>
      <c r="O23" s="243"/>
      <c r="P23" s="225"/>
      <c r="Q23" s="225"/>
    </row>
    <row r="24" spans="1:17" ht="18.75" customHeight="1" x14ac:dyDescent="0.5">
      <c r="A24" s="1" t="s">
        <v>20</v>
      </c>
      <c r="B24" s="230">
        <f t="shared" si="0"/>
        <v>1540</v>
      </c>
      <c r="C24" s="230">
        <f t="shared" si="1"/>
        <v>2059</v>
      </c>
      <c r="D24" s="230">
        <f t="shared" si="2"/>
        <v>3599</v>
      </c>
      <c r="E24" s="239">
        <v>133</v>
      </c>
      <c r="F24" s="239">
        <v>217</v>
      </c>
      <c r="G24" s="232">
        <f t="shared" si="3"/>
        <v>350</v>
      </c>
      <c r="H24" s="239">
        <v>348</v>
      </c>
      <c r="I24" s="239">
        <v>473</v>
      </c>
      <c r="J24" s="233">
        <f t="shared" si="4"/>
        <v>821</v>
      </c>
      <c r="K24" s="225"/>
      <c r="L24" s="225"/>
      <c r="N24" s="243"/>
      <c r="O24" s="243"/>
      <c r="P24" s="225"/>
      <c r="Q24" s="225"/>
    </row>
    <row r="25" spans="1:17" ht="18.75" customHeight="1" x14ac:dyDescent="0.5">
      <c r="A25" s="1" t="s">
        <v>21</v>
      </c>
      <c r="B25" s="230">
        <f t="shared" si="0"/>
        <v>467</v>
      </c>
      <c r="C25" s="230">
        <f t="shared" si="1"/>
        <v>602</v>
      </c>
      <c r="D25" s="230">
        <f t="shared" si="2"/>
        <v>1069</v>
      </c>
      <c r="E25" s="239">
        <v>34</v>
      </c>
      <c r="F25" s="239">
        <v>37</v>
      </c>
      <c r="G25" s="232">
        <f t="shared" si="3"/>
        <v>71</v>
      </c>
      <c r="H25" s="239">
        <v>118</v>
      </c>
      <c r="I25" s="239">
        <v>165</v>
      </c>
      <c r="J25" s="233">
        <f t="shared" si="4"/>
        <v>283</v>
      </c>
      <c r="K25" s="225"/>
      <c r="L25" s="225"/>
      <c r="N25" s="243"/>
      <c r="O25" s="243"/>
      <c r="P25" s="225"/>
      <c r="Q25" s="225"/>
    </row>
    <row r="26" spans="1:17" ht="18.75" customHeight="1" x14ac:dyDescent="0.5">
      <c r="A26" s="1" t="s">
        <v>22</v>
      </c>
      <c r="B26" s="235">
        <f>E26+H26+B54+E54+H54</f>
        <v>1457169</v>
      </c>
      <c r="C26" s="235">
        <f>F26+I26+C54+F54+I54</f>
        <v>1520846</v>
      </c>
      <c r="D26" s="235">
        <f>G26+J26+D54+G54+J54</f>
        <v>2978015</v>
      </c>
      <c r="E26" s="239">
        <f t="shared" ref="E26:J26" si="5">SUM(E4:E25)</f>
        <v>157352</v>
      </c>
      <c r="F26" s="239">
        <f t="shared" si="5"/>
        <v>169732</v>
      </c>
      <c r="G26" s="232">
        <f t="shared" si="5"/>
        <v>327084</v>
      </c>
      <c r="H26" s="239">
        <f t="shared" si="5"/>
        <v>358975</v>
      </c>
      <c r="I26" s="239">
        <f t="shared" si="5"/>
        <v>366278</v>
      </c>
      <c r="J26" s="233">
        <f t="shared" si="5"/>
        <v>725253</v>
      </c>
      <c r="K26" s="225"/>
      <c r="L26" s="225"/>
      <c r="P26" s="225"/>
    </row>
    <row r="27" spans="1:17" customFormat="1" ht="23.25" customHeight="1" x14ac:dyDescent="0.5">
      <c r="A27" s="169" t="s">
        <v>223</v>
      </c>
      <c r="B27" s="128"/>
      <c r="C27" s="128"/>
      <c r="D27" s="128"/>
      <c r="E27" s="22"/>
      <c r="F27" s="22"/>
      <c r="G27" s="22"/>
      <c r="H27" s="128"/>
      <c r="I27" s="128"/>
      <c r="J27" s="128"/>
    </row>
    <row r="28" spans="1:17" customFormat="1" ht="21.75" x14ac:dyDescent="0.5">
      <c r="A28" s="169" t="s">
        <v>213</v>
      </c>
      <c r="B28" s="135"/>
      <c r="C28" s="135"/>
      <c r="D28" s="135"/>
      <c r="E28" s="133"/>
      <c r="F28" s="133"/>
      <c r="G28" s="133"/>
      <c r="H28" s="133"/>
      <c r="I28" s="133"/>
      <c r="J28" s="133"/>
    </row>
    <row r="29" spans="1:17" s="49" customFormat="1" ht="22.5" customHeight="1" x14ac:dyDescent="0.5">
      <c r="A29" s="49" t="s">
        <v>240</v>
      </c>
    </row>
    <row r="30" spans="1:17" ht="18.75" customHeight="1" x14ac:dyDescent="0.5">
      <c r="B30" s="15"/>
      <c r="C30" s="57" t="s">
        <v>43</v>
      </c>
      <c r="D30" s="18"/>
      <c r="E30" s="19"/>
      <c r="F30" s="58" t="s">
        <v>44</v>
      </c>
      <c r="G30" s="21"/>
      <c r="H30" s="25"/>
      <c r="I30" s="59" t="s">
        <v>45</v>
      </c>
      <c r="J30" s="170"/>
    </row>
    <row r="31" spans="1:17" ht="18.75" customHeight="1" x14ac:dyDescent="0.5">
      <c r="A31" s="1" t="s">
        <v>0</v>
      </c>
      <c r="B31" s="17" t="s">
        <v>24</v>
      </c>
      <c r="C31" s="17" t="s">
        <v>25</v>
      </c>
      <c r="D31" s="17" t="s">
        <v>26</v>
      </c>
      <c r="E31" s="23" t="s">
        <v>24</v>
      </c>
      <c r="F31" s="23" t="s">
        <v>25</v>
      </c>
      <c r="G31" s="23" t="s">
        <v>26</v>
      </c>
      <c r="H31" s="27" t="s">
        <v>24</v>
      </c>
      <c r="I31" s="27" t="s">
        <v>25</v>
      </c>
      <c r="J31" s="27" t="s">
        <v>26</v>
      </c>
    </row>
    <row r="32" spans="1:17" ht="18.75" customHeight="1" x14ac:dyDescent="0.5">
      <c r="A32" s="1">
        <v>0</v>
      </c>
      <c r="B32" s="239">
        <v>1983</v>
      </c>
      <c r="C32" s="239">
        <v>1973</v>
      </c>
      <c r="D32" s="234">
        <f>B32+C32</f>
        <v>3956</v>
      </c>
      <c r="E32" s="239">
        <v>4156</v>
      </c>
      <c r="F32" s="239">
        <v>3854</v>
      </c>
      <c r="G32" s="235">
        <f>E32+F32</f>
        <v>8010</v>
      </c>
      <c r="H32" s="239">
        <v>1459</v>
      </c>
      <c r="I32" s="239">
        <v>1382</v>
      </c>
      <c r="J32" s="236">
        <f>H32+I32</f>
        <v>2841</v>
      </c>
      <c r="K32" s="225"/>
      <c r="L32" s="225"/>
      <c r="N32" s="243"/>
      <c r="O32" s="243"/>
      <c r="Q32" s="225"/>
    </row>
    <row r="33" spans="1:17" ht="18.75" customHeight="1" x14ac:dyDescent="0.5">
      <c r="A33" s="3" t="s">
        <v>1</v>
      </c>
      <c r="B33" s="239">
        <v>9724</v>
      </c>
      <c r="C33" s="239">
        <v>9149</v>
      </c>
      <c r="D33" s="234">
        <f t="shared" ref="D33:D53" si="6">B33+C33</f>
        <v>18873</v>
      </c>
      <c r="E33" s="239">
        <v>19671</v>
      </c>
      <c r="F33" s="239">
        <v>18317</v>
      </c>
      <c r="G33" s="235">
        <f t="shared" ref="G33:G53" si="7">E33+F33</f>
        <v>37988</v>
      </c>
      <c r="H33" s="239">
        <v>6573</v>
      </c>
      <c r="I33" s="239">
        <v>6297</v>
      </c>
      <c r="J33" s="236">
        <f t="shared" ref="J33:J53" si="8">H33+I33</f>
        <v>12870</v>
      </c>
      <c r="K33" s="225"/>
      <c r="L33" s="225"/>
      <c r="N33" s="243"/>
      <c r="O33" s="243"/>
      <c r="Q33" s="225"/>
    </row>
    <row r="34" spans="1:17" ht="18.75" customHeight="1" x14ac:dyDescent="0.5">
      <c r="A34" s="2" t="s">
        <v>2</v>
      </c>
      <c r="B34" s="239">
        <v>14910</v>
      </c>
      <c r="C34" s="239">
        <v>13944</v>
      </c>
      <c r="D34" s="234">
        <f t="shared" si="6"/>
        <v>28854</v>
      </c>
      <c r="E34" s="239">
        <v>29243</v>
      </c>
      <c r="F34" s="239">
        <v>27559</v>
      </c>
      <c r="G34" s="235">
        <f t="shared" si="7"/>
        <v>56802</v>
      </c>
      <c r="H34" s="239">
        <v>9437</v>
      </c>
      <c r="I34" s="239">
        <v>9018</v>
      </c>
      <c r="J34" s="236">
        <f t="shared" si="8"/>
        <v>18455</v>
      </c>
      <c r="K34" s="225"/>
      <c r="L34" s="225"/>
      <c r="N34" s="243"/>
      <c r="O34" s="243"/>
      <c r="Q34" s="225"/>
    </row>
    <row r="35" spans="1:17" ht="18.75" customHeight="1" x14ac:dyDescent="0.5">
      <c r="A35" s="1" t="s">
        <v>3</v>
      </c>
      <c r="B35" s="239">
        <v>16165</v>
      </c>
      <c r="C35" s="239">
        <v>15166</v>
      </c>
      <c r="D35" s="234">
        <f t="shared" si="6"/>
        <v>31331</v>
      </c>
      <c r="E35" s="239">
        <v>30950</v>
      </c>
      <c r="F35" s="239">
        <v>28915</v>
      </c>
      <c r="G35" s="235">
        <f t="shared" si="7"/>
        <v>59865</v>
      </c>
      <c r="H35" s="239">
        <v>10210</v>
      </c>
      <c r="I35" s="239">
        <v>9521</v>
      </c>
      <c r="J35" s="236">
        <f t="shared" si="8"/>
        <v>19731</v>
      </c>
      <c r="K35" s="225"/>
      <c r="L35" s="225"/>
      <c r="N35" s="243"/>
      <c r="O35" s="243"/>
      <c r="Q35" s="225"/>
    </row>
    <row r="36" spans="1:17" ht="18.75" customHeight="1" x14ac:dyDescent="0.5">
      <c r="A36" s="1" t="s">
        <v>4</v>
      </c>
      <c r="B36" s="239">
        <v>15999</v>
      </c>
      <c r="C36" s="239">
        <v>14495</v>
      </c>
      <c r="D36" s="234">
        <f t="shared" si="6"/>
        <v>30494</v>
      </c>
      <c r="E36" s="239">
        <v>30663</v>
      </c>
      <c r="F36" s="239">
        <v>28843</v>
      </c>
      <c r="G36" s="235">
        <f t="shared" si="7"/>
        <v>59506</v>
      </c>
      <c r="H36" s="239">
        <v>10188</v>
      </c>
      <c r="I36" s="239">
        <v>9181</v>
      </c>
      <c r="J36" s="236">
        <f t="shared" si="8"/>
        <v>19369</v>
      </c>
      <c r="K36" s="225"/>
      <c r="L36" s="225"/>
      <c r="N36" s="243"/>
      <c r="O36" s="243"/>
      <c r="Q36" s="225"/>
    </row>
    <row r="37" spans="1:17" ht="18.75" customHeight="1" x14ac:dyDescent="0.5">
      <c r="A37" s="1" t="s">
        <v>5</v>
      </c>
      <c r="B37" s="239">
        <v>17927</v>
      </c>
      <c r="C37" s="239">
        <v>17822</v>
      </c>
      <c r="D37" s="234">
        <f t="shared" si="6"/>
        <v>35749</v>
      </c>
      <c r="E37" s="239">
        <v>36937</v>
      </c>
      <c r="F37" s="239">
        <v>34399</v>
      </c>
      <c r="G37" s="235">
        <f t="shared" si="7"/>
        <v>71336</v>
      </c>
      <c r="H37" s="239">
        <v>10920</v>
      </c>
      <c r="I37" s="239">
        <v>10783</v>
      </c>
      <c r="J37" s="236">
        <f t="shared" si="8"/>
        <v>21703</v>
      </c>
      <c r="K37" s="225"/>
      <c r="L37" s="225"/>
      <c r="N37" s="243"/>
      <c r="O37" s="243"/>
      <c r="Q37" s="225"/>
    </row>
    <row r="38" spans="1:17" ht="18.75" customHeight="1" x14ac:dyDescent="0.5">
      <c r="A38" s="1" t="s">
        <v>6</v>
      </c>
      <c r="B38" s="239">
        <v>18729</v>
      </c>
      <c r="C38" s="239">
        <v>17878</v>
      </c>
      <c r="D38" s="234">
        <f t="shared" si="6"/>
        <v>36607</v>
      </c>
      <c r="E38" s="239">
        <v>37646</v>
      </c>
      <c r="F38" s="239">
        <v>35965</v>
      </c>
      <c r="G38" s="235">
        <f t="shared" si="7"/>
        <v>73611</v>
      </c>
      <c r="H38" s="239">
        <v>11468</v>
      </c>
      <c r="I38" s="239">
        <v>11099</v>
      </c>
      <c r="J38" s="236">
        <f t="shared" si="8"/>
        <v>22567</v>
      </c>
      <c r="K38" s="225"/>
      <c r="L38" s="225"/>
      <c r="N38" s="243"/>
      <c r="O38" s="243"/>
      <c r="Q38" s="225"/>
    </row>
    <row r="39" spans="1:17" ht="18.75" customHeight="1" x14ac:dyDescent="0.5">
      <c r="A39" s="1" t="s">
        <v>7</v>
      </c>
      <c r="B39" s="239">
        <v>17643</v>
      </c>
      <c r="C39" s="239">
        <v>16774</v>
      </c>
      <c r="D39" s="234">
        <f t="shared" si="6"/>
        <v>34417</v>
      </c>
      <c r="E39" s="239">
        <v>35137</v>
      </c>
      <c r="F39" s="239">
        <v>33259</v>
      </c>
      <c r="G39" s="235">
        <f t="shared" si="7"/>
        <v>68396</v>
      </c>
      <c r="H39" s="239">
        <v>11057</v>
      </c>
      <c r="I39" s="239">
        <v>10501</v>
      </c>
      <c r="J39" s="236">
        <f t="shared" si="8"/>
        <v>21558</v>
      </c>
      <c r="K39" s="225"/>
      <c r="L39" s="225"/>
      <c r="N39" s="243"/>
      <c r="O39" s="243"/>
      <c r="Q39" s="225"/>
    </row>
    <row r="40" spans="1:17" ht="18.75" customHeight="1" x14ac:dyDescent="0.5">
      <c r="A40" s="1" t="s">
        <v>8</v>
      </c>
      <c r="B40" s="239">
        <v>20150</v>
      </c>
      <c r="C40" s="239">
        <v>19431</v>
      </c>
      <c r="D40" s="234">
        <f t="shared" si="6"/>
        <v>39581</v>
      </c>
      <c r="E40" s="239">
        <v>38197</v>
      </c>
      <c r="F40" s="239">
        <v>37854</v>
      </c>
      <c r="G40" s="235">
        <f t="shared" si="7"/>
        <v>76051</v>
      </c>
      <c r="H40" s="239">
        <v>11933</v>
      </c>
      <c r="I40" s="239">
        <v>11827</v>
      </c>
      <c r="J40" s="236">
        <f t="shared" si="8"/>
        <v>23760</v>
      </c>
      <c r="K40" s="225"/>
      <c r="L40" s="225"/>
      <c r="N40" s="243"/>
      <c r="O40" s="243"/>
      <c r="Q40" s="225"/>
    </row>
    <row r="41" spans="1:17" ht="18.75" customHeight="1" x14ac:dyDescent="0.5">
      <c r="A41" s="1" t="s">
        <v>9</v>
      </c>
      <c r="B41" s="239">
        <v>20835</v>
      </c>
      <c r="C41" s="239">
        <v>20494</v>
      </c>
      <c r="D41" s="234">
        <f t="shared" si="6"/>
        <v>41329</v>
      </c>
      <c r="E41" s="239">
        <v>39188</v>
      </c>
      <c r="F41" s="239">
        <v>39383</v>
      </c>
      <c r="G41" s="235">
        <f t="shared" si="7"/>
        <v>78571</v>
      </c>
      <c r="H41" s="239">
        <v>12349</v>
      </c>
      <c r="I41" s="239">
        <v>12472</v>
      </c>
      <c r="J41" s="236">
        <f t="shared" si="8"/>
        <v>24821</v>
      </c>
      <c r="K41" s="225"/>
      <c r="L41" s="225"/>
      <c r="N41" s="243"/>
      <c r="O41" s="243"/>
      <c r="Q41" s="225"/>
    </row>
    <row r="42" spans="1:17" ht="18.75" customHeight="1" x14ac:dyDescent="0.5">
      <c r="A42" s="1" t="s">
        <v>10</v>
      </c>
      <c r="B42" s="239">
        <v>20478</v>
      </c>
      <c r="C42" s="239">
        <v>21310</v>
      </c>
      <c r="D42" s="234">
        <f t="shared" si="6"/>
        <v>41788</v>
      </c>
      <c r="E42" s="239">
        <v>39356</v>
      </c>
      <c r="F42" s="239">
        <v>42207</v>
      </c>
      <c r="G42" s="235">
        <f t="shared" si="7"/>
        <v>81563</v>
      </c>
      <c r="H42" s="239">
        <v>12684</v>
      </c>
      <c r="I42" s="239">
        <v>13133</v>
      </c>
      <c r="J42" s="236">
        <f t="shared" si="8"/>
        <v>25817</v>
      </c>
      <c r="K42" s="225"/>
      <c r="L42" s="225"/>
      <c r="N42" s="243"/>
      <c r="O42" s="243"/>
      <c r="Q42" s="225"/>
    </row>
    <row r="43" spans="1:17" ht="18.75" customHeight="1" x14ac:dyDescent="0.5">
      <c r="A43" s="1" t="s">
        <v>11</v>
      </c>
      <c r="B43" s="239">
        <v>20839</v>
      </c>
      <c r="C43" s="239">
        <v>23461</v>
      </c>
      <c r="D43" s="234">
        <f t="shared" si="6"/>
        <v>44300</v>
      </c>
      <c r="E43" s="239">
        <v>42280</v>
      </c>
      <c r="F43" s="239">
        <v>47286</v>
      </c>
      <c r="G43" s="235">
        <f t="shared" si="7"/>
        <v>89566</v>
      </c>
      <c r="H43" s="239">
        <v>12675</v>
      </c>
      <c r="I43" s="239">
        <v>13819</v>
      </c>
      <c r="J43" s="236">
        <f t="shared" si="8"/>
        <v>26494</v>
      </c>
      <c r="K43" s="225"/>
      <c r="L43" s="225"/>
      <c r="N43" s="243"/>
      <c r="O43" s="243"/>
      <c r="Q43" s="225"/>
    </row>
    <row r="44" spans="1:17" ht="18.75" customHeight="1" x14ac:dyDescent="0.5">
      <c r="A44" s="1" t="s">
        <v>12</v>
      </c>
      <c r="B44" s="239">
        <v>19181</v>
      </c>
      <c r="C44" s="239">
        <v>21924</v>
      </c>
      <c r="D44" s="234">
        <f t="shared" si="6"/>
        <v>41105</v>
      </c>
      <c r="E44" s="239">
        <v>38524</v>
      </c>
      <c r="F44" s="239">
        <v>43250</v>
      </c>
      <c r="G44" s="235">
        <f t="shared" si="7"/>
        <v>81774</v>
      </c>
      <c r="H44" s="239">
        <v>10955</v>
      </c>
      <c r="I44" s="239">
        <v>12196</v>
      </c>
      <c r="J44" s="236">
        <f t="shared" si="8"/>
        <v>23151</v>
      </c>
      <c r="K44" s="225"/>
      <c r="L44" s="225"/>
      <c r="N44" s="243"/>
      <c r="O44" s="243"/>
      <c r="Q44" s="225"/>
    </row>
    <row r="45" spans="1:17" ht="18.75" customHeight="1" x14ac:dyDescent="0.5">
      <c r="A45" s="1" t="s">
        <v>13</v>
      </c>
      <c r="B45" s="239">
        <v>14776</v>
      </c>
      <c r="C45" s="239">
        <v>17492</v>
      </c>
      <c r="D45" s="234">
        <f t="shared" si="6"/>
        <v>32268</v>
      </c>
      <c r="E45" s="239">
        <v>29377</v>
      </c>
      <c r="F45" s="239">
        <v>34463</v>
      </c>
      <c r="G45" s="235">
        <f t="shared" si="7"/>
        <v>63840</v>
      </c>
      <c r="H45" s="239">
        <v>8746</v>
      </c>
      <c r="I45" s="239">
        <v>10422</v>
      </c>
      <c r="J45" s="236">
        <f t="shared" si="8"/>
        <v>19168</v>
      </c>
      <c r="K45" s="225"/>
      <c r="L45" s="225"/>
      <c r="N45" s="243"/>
      <c r="O45" s="243"/>
      <c r="Q45" s="225"/>
    </row>
    <row r="46" spans="1:17" ht="18.75" customHeight="1" x14ac:dyDescent="0.5">
      <c r="A46" s="1" t="s">
        <v>14</v>
      </c>
      <c r="B46" s="239">
        <v>12794</v>
      </c>
      <c r="C46" s="239">
        <v>15469</v>
      </c>
      <c r="D46" s="234">
        <f t="shared" si="6"/>
        <v>28263</v>
      </c>
      <c r="E46" s="239">
        <v>24305</v>
      </c>
      <c r="F46" s="239">
        <v>29570</v>
      </c>
      <c r="G46" s="235">
        <f t="shared" si="7"/>
        <v>53875</v>
      </c>
      <c r="H46" s="239">
        <v>7271</v>
      </c>
      <c r="I46" s="239">
        <v>8828</v>
      </c>
      <c r="J46" s="236">
        <f t="shared" si="8"/>
        <v>16099</v>
      </c>
      <c r="K46" s="225"/>
      <c r="L46" s="225"/>
      <c r="N46" s="243"/>
      <c r="O46" s="243"/>
      <c r="Q46" s="225"/>
    </row>
    <row r="47" spans="1:17" ht="18.75" customHeight="1" x14ac:dyDescent="0.5">
      <c r="A47" s="1" t="s">
        <v>15</v>
      </c>
      <c r="B47" s="239">
        <v>8074</v>
      </c>
      <c r="C47" s="239">
        <v>10202</v>
      </c>
      <c r="D47" s="234">
        <f t="shared" si="6"/>
        <v>18276</v>
      </c>
      <c r="E47" s="239">
        <v>15929</v>
      </c>
      <c r="F47" s="239">
        <v>20295</v>
      </c>
      <c r="G47" s="235">
        <f t="shared" si="7"/>
        <v>36224</v>
      </c>
      <c r="H47" s="239">
        <v>5099</v>
      </c>
      <c r="I47" s="239">
        <v>6076</v>
      </c>
      <c r="J47" s="236">
        <f t="shared" si="8"/>
        <v>11175</v>
      </c>
      <c r="K47" s="225"/>
      <c r="L47" s="225"/>
      <c r="N47" s="243"/>
      <c r="O47" s="243"/>
      <c r="Q47" s="225"/>
    </row>
    <row r="48" spans="1:17" ht="18.75" customHeight="1" x14ac:dyDescent="0.5">
      <c r="A48" s="1" t="s">
        <v>16</v>
      </c>
      <c r="B48" s="239">
        <v>5398</v>
      </c>
      <c r="C48" s="239">
        <v>7583</v>
      </c>
      <c r="D48" s="234">
        <f t="shared" si="6"/>
        <v>12981</v>
      </c>
      <c r="E48" s="239">
        <v>11109</v>
      </c>
      <c r="F48" s="239">
        <v>14856</v>
      </c>
      <c r="G48" s="235">
        <f t="shared" si="7"/>
        <v>25965</v>
      </c>
      <c r="H48" s="239">
        <v>3646</v>
      </c>
      <c r="I48" s="239">
        <v>4709</v>
      </c>
      <c r="J48" s="236">
        <f t="shared" si="8"/>
        <v>8355</v>
      </c>
      <c r="K48" s="225"/>
      <c r="L48" s="225"/>
      <c r="N48" s="243"/>
      <c r="O48" s="243"/>
      <c r="Q48" s="225"/>
    </row>
    <row r="49" spans="1:17" ht="18.75" customHeight="1" x14ac:dyDescent="0.5">
      <c r="A49" s="1" t="s">
        <v>17</v>
      </c>
      <c r="B49" s="239">
        <v>3790</v>
      </c>
      <c r="C49" s="239">
        <v>5683</v>
      </c>
      <c r="D49" s="234">
        <f t="shared" si="6"/>
        <v>9473</v>
      </c>
      <c r="E49" s="239">
        <v>8133</v>
      </c>
      <c r="F49" s="239">
        <v>11728</v>
      </c>
      <c r="G49" s="235">
        <f t="shared" si="7"/>
        <v>19861</v>
      </c>
      <c r="H49" s="239">
        <v>2428</v>
      </c>
      <c r="I49" s="239">
        <v>3513</v>
      </c>
      <c r="J49" s="236">
        <f t="shared" si="8"/>
        <v>5941</v>
      </c>
      <c r="K49" s="225"/>
      <c r="L49" s="225"/>
      <c r="N49" s="243"/>
      <c r="O49" s="243"/>
      <c r="Q49" s="225"/>
    </row>
    <row r="50" spans="1:17" ht="18.75" customHeight="1" x14ac:dyDescent="0.5">
      <c r="A50" s="1" t="s">
        <v>18</v>
      </c>
      <c r="B50" s="239">
        <v>1926</v>
      </c>
      <c r="C50" s="239">
        <v>3105</v>
      </c>
      <c r="D50" s="234">
        <f t="shared" si="6"/>
        <v>5031</v>
      </c>
      <c r="E50" s="239">
        <v>4196</v>
      </c>
      <c r="F50" s="239">
        <v>6336</v>
      </c>
      <c r="G50" s="235">
        <f t="shared" si="7"/>
        <v>10532</v>
      </c>
      <c r="H50" s="239">
        <v>1139</v>
      </c>
      <c r="I50" s="239">
        <v>1881</v>
      </c>
      <c r="J50" s="236">
        <f t="shared" si="8"/>
        <v>3020</v>
      </c>
      <c r="K50" s="225"/>
      <c r="L50" s="225"/>
      <c r="N50" s="243"/>
      <c r="O50" s="243"/>
      <c r="Q50" s="225"/>
    </row>
    <row r="51" spans="1:17" ht="18.75" customHeight="1" x14ac:dyDescent="0.5">
      <c r="A51" s="1" t="s">
        <v>19</v>
      </c>
      <c r="B51" s="239">
        <v>689</v>
      </c>
      <c r="C51" s="239">
        <v>1224</v>
      </c>
      <c r="D51" s="234">
        <f t="shared" si="6"/>
        <v>1913</v>
      </c>
      <c r="E51" s="239">
        <v>1767</v>
      </c>
      <c r="F51" s="239">
        <v>2745</v>
      </c>
      <c r="G51" s="235">
        <f t="shared" si="7"/>
        <v>4512</v>
      </c>
      <c r="H51" s="239">
        <v>457</v>
      </c>
      <c r="I51" s="239">
        <v>746</v>
      </c>
      <c r="J51" s="236">
        <f t="shared" si="8"/>
        <v>1203</v>
      </c>
      <c r="K51" s="225"/>
      <c r="L51" s="225"/>
      <c r="N51" s="243"/>
      <c r="O51" s="243"/>
      <c r="Q51" s="225"/>
    </row>
    <row r="52" spans="1:17" ht="18.75" customHeight="1" x14ac:dyDescent="0.5">
      <c r="A52" s="1" t="s">
        <v>20</v>
      </c>
      <c r="B52" s="239">
        <v>199</v>
      </c>
      <c r="C52" s="239">
        <v>278</v>
      </c>
      <c r="D52" s="234">
        <f t="shared" si="6"/>
        <v>477</v>
      </c>
      <c r="E52" s="239">
        <v>735</v>
      </c>
      <c r="F52" s="239">
        <v>853</v>
      </c>
      <c r="G52" s="235">
        <f t="shared" si="7"/>
        <v>1588</v>
      </c>
      <c r="H52" s="239">
        <v>125</v>
      </c>
      <c r="I52" s="239">
        <v>238</v>
      </c>
      <c r="J52" s="236">
        <f t="shared" si="8"/>
        <v>363</v>
      </c>
      <c r="K52" s="225"/>
      <c r="L52" s="225"/>
      <c r="N52" s="243"/>
      <c r="O52" s="243"/>
      <c r="Q52" s="225"/>
    </row>
    <row r="53" spans="1:17" ht="18.75" customHeight="1" x14ac:dyDescent="0.5">
      <c r="A53" s="1" t="s">
        <v>21</v>
      </c>
      <c r="B53" s="239">
        <v>67</v>
      </c>
      <c r="C53" s="239">
        <v>88</v>
      </c>
      <c r="D53" s="234">
        <f t="shared" si="6"/>
        <v>155</v>
      </c>
      <c r="E53" s="239">
        <v>227</v>
      </c>
      <c r="F53" s="239">
        <v>264</v>
      </c>
      <c r="G53" s="235">
        <f t="shared" si="7"/>
        <v>491</v>
      </c>
      <c r="H53" s="239">
        <v>21</v>
      </c>
      <c r="I53" s="239">
        <v>48</v>
      </c>
      <c r="J53" s="236">
        <f t="shared" si="8"/>
        <v>69</v>
      </c>
      <c r="K53" s="225"/>
      <c r="L53" s="225"/>
      <c r="N53" s="243"/>
      <c r="O53" s="243"/>
      <c r="Q53" s="225"/>
    </row>
    <row r="54" spans="1:17" ht="18.75" customHeight="1" x14ac:dyDescent="0.5">
      <c r="A54" s="1" t="s">
        <v>22</v>
      </c>
      <c r="B54" s="239">
        <f t="shared" ref="B54:J54" si="9">SUM(B32:B53)</f>
        <v>262276</v>
      </c>
      <c r="C54" s="239">
        <f t="shared" si="9"/>
        <v>274945</v>
      </c>
      <c r="D54" s="233">
        <f t="shared" si="9"/>
        <v>537221</v>
      </c>
      <c r="E54" s="239">
        <f t="shared" si="9"/>
        <v>517726</v>
      </c>
      <c r="F54" s="239">
        <f t="shared" si="9"/>
        <v>542201</v>
      </c>
      <c r="G54" s="235">
        <f t="shared" si="9"/>
        <v>1059927</v>
      </c>
      <c r="H54" s="239">
        <f t="shared" si="9"/>
        <v>160840</v>
      </c>
      <c r="I54" s="239">
        <f t="shared" si="9"/>
        <v>167690</v>
      </c>
      <c r="J54" s="235">
        <f t="shared" si="9"/>
        <v>328530</v>
      </c>
      <c r="K54" s="225"/>
      <c r="L54" s="225"/>
    </row>
    <row r="55" spans="1:17" customFormat="1" ht="23.25" customHeight="1" x14ac:dyDescent="0.5">
      <c r="A55" s="169" t="s">
        <v>223</v>
      </c>
      <c r="B55" s="128"/>
      <c r="C55" s="128"/>
      <c r="D55" s="128"/>
      <c r="E55" s="22"/>
      <c r="F55" s="22"/>
      <c r="G55" s="22"/>
      <c r="H55" s="128"/>
      <c r="I55" s="128"/>
      <c r="J55" s="128"/>
    </row>
    <row r="56" spans="1:17" customFormat="1" ht="21.75" x14ac:dyDescent="0.5">
      <c r="A56" s="169" t="s">
        <v>213</v>
      </c>
      <c r="B56" s="135"/>
      <c r="C56" s="135"/>
      <c r="D56" s="135"/>
      <c r="E56" s="133"/>
      <c r="F56" s="133"/>
      <c r="G56" s="133"/>
      <c r="H56" s="133"/>
      <c r="I56" s="133"/>
      <c r="J56" s="133"/>
    </row>
  </sheetData>
  <phoneticPr fontId="8" type="noConversion"/>
  <pageMargins left="0.74803149606299213" right="0.74803149606299213" top="0.59055118110236227" bottom="0.59055118110236227" header="0.51181102362204722" footer="0.51181102362204722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"/>
  <sheetViews>
    <sheetView topLeftCell="A16" zoomScaleNormal="100" workbookViewId="0">
      <selection activeCell="D26" sqref="D26"/>
    </sheetView>
  </sheetViews>
  <sheetFormatPr defaultRowHeight="18.75" customHeight="1" x14ac:dyDescent="0.5"/>
  <cols>
    <col min="1" max="10" width="12.125" style="9" customWidth="1"/>
    <col min="11" max="16384" width="9" style="9"/>
  </cols>
  <sheetData>
    <row r="1" spans="1:27" s="49" customFormat="1" ht="22.5" customHeight="1" x14ac:dyDescent="0.5">
      <c r="A1" s="49" t="s">
        <v>241</v>
      </c>
    </row>
    <row r="2" spans="1:27" ht="18.75" customHeight="1" x14ac:dyDescent="0.5">
      <c r="B2" s="42"/>
      <c r="C2" s="43" t="s">
        <v>65</v>
      </c>
      <c r="D2" s="48"/>
      <c r="E2" s="4"/>
      <c r="F2" s="60" t="s">
        <v>48</v>
      </c>
      <c r="G2" s="8"/>
      <c r="H2" s="10"/>
      <c r="I2" s="61" t="s">
        <v>49</v>
      </c>
      <c r="J2" s="14"/>
    </row>
    <row r="3" spans="1:27" ht="18.75" customHeight="1" x14ac:dyDescent="0.5">
      <c r="A3" s="1" t="s">
        <v>0</v>
      </c>
      <c r="B3" s="46" t="s">
        <v>24</v>
      </c>
      <c r="C3" s="46" t="s">
        <v>25</v>
      </c>
      <c r="D3" s="46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27" ht="18.75" customHeight="1" x14ac:dyDescent="0.5">
      <c r="A4" s="1">
        <v>0</v>
      </c>
      <c r="B4" s="231">
        <f>E4+H4+B32+E32+H32+B60+E60+H60</f>
        <v>23680</v>
      </c>
      <c r="C4" s="231">
        <f>F4+I4+C32+F32+I32+C60+F60+I60</f>
        <v>22582</v>
      </c>
      <c r="D4" s="231">
        <f>G4+J4+D32+G32+J32+D60+G60+J60</f>
        <v>46262</v>
      </c>
      <c r="E4" s="239">
        <v>5211</v>
      </c>
      <c r="F4" s="239">
        <v>5079</v>
      </c>
      <c r="G4" s="232">
        <f>E4+F4</f>
        <v>10290</v>
      </c>
      <c r="H4" s="239">
        <v>5475</v>
      </c>
      <c r="I4" s="239">
        <v>5207</v>
      </c>
      <c r="J4" s="233">
        <f>H4+I4</f>
        <v>10682</v>
      </c>
      <c r="K4" s="225"/>
      <c r="L4" s="225"/>
      <c r="N4" s="243"/>
      <c r="O4" s="243"/>
      <c r="Q4" s="225"/>
      <c r="AA4" s="225"/>
    </row>
    <row r="5" spans="1:27" ht="18.75" customHeight="1" x14ac:dyDescent="0.5">
      <c r="A5" s="3" t="s">
        <v>1</v>
      </c>
      <c r="B5" s="231">
        <f t="shared" ref="B5:B25" si="0">E5+H5+B33+E33+H33+B61+E61+H61</f>
        <v>105859</v>
      </c>
      <c r="C5" s="231">
        <f t="shared" ref="C5:C25" si="1">F5+I5+C33+F33+I33+C61+F61+I61</f>
        <v>100203</v>
      </c>
      <c r="D5" s="231">
        <f t="shared" ref="D5:D25" si="2">B5+C5</f>
        <v>206062</v>
      </c>
      <c r="E5" s="239">
        <v>23390</v>
      </c>
      <c r="F5" s="239">
        <v>22339</v>
      </c>
      <c r="G5" s="232">
        <f t="shared" ref="G5:G25" si="3">E5+F5</f>
        <v>45729</v>
      </c>
      <c r="H5" s="239">
        <v>24781</v>
      </c>
      <c r="I5" s="239">
        <v>23396</v>
      </c>
      <c r="J5" s="233">
        <f t="shared" ref="J5:J25" si="4">H5+I5</f>
        <v>48177</v>
      </c>
      <c r="K5" s="225"/>
      <c r="L5" s="225"/>
      <c r="N5" s="243"/>
      <c r="O5" s="243"/>
      <c r="Q5" s="225"/>
      <c r="AA5" s="225"/>
    </row>
    <row r="6" spans="1:27" ht="18.75" customHeight="1" x14ac:dyDescent="0.5">
      <c r="A6" s="2" t="s">
        <v>2</v>
      </c>
      <c r="B6" s="231">
        <f t="shared" si="0"/>
        <v>150857</v>
      </c>
      <c r="C6" s="231">
        <f t="shared" si="1"/>
        <v>141741</v>
      </c>
      <c r="D6" s="231">
        <f t="shared" si="2"/>
        <v>292598</v>
      </c>
      <c r="E6" s="239">
        <v>33096</v>
      </c>
      <c r="F6" s="239">
        <v>31300</v>
      </c>
      <c r="G6" s="232">
        <f t="shared" si="3"/>
        <v>64396</v>
      </c>
      <c r="H6" s="239">
        <v>34812</v>
      </c>
      <c r="I6" s="239">
        <v>32635</v>
      </c>
      <c r="J6" s="233">
        <f t="shared" si="4"/>
        <v>67447</v>
      </c>
      <c r="K6" s="225"/>
      <c r="L6" s="225"/>
      <c r="N6" s="243"/>
      <c r="O6" s="243"/>
      <c r="Q6" s="225"/>
      <c r="AA6" s="225"/>
    </row>
    <row r="7" spans="1:27" ht="18.75" customHeight="1" x14ac:dyDescent="0.5">
      <c r="A7" s="1" t="s">
        <v>3</v>
      </c>
      <c r="B7" s="231">
        <f t="shared" si="0"/>
        <v>158008</v>
      </c>
      <c r="C7" s="231">
        <f t="shared" si="1"/>
        <v>148511</v>
      </c>
      <c r="D7" s="231">
        <f t="shared" si="2"/>
        <v>306519</v>
      </c>
      <c r="E7" s="239">
        <v>34387</v>
      </c>
      <c r="F7" s="239">
        <v>32229</v>
      </c>
      <c r="G7" s="232">
        <f t="shared" si="3"/>
        <v>66616</v>
      </c>
      <c r="H7" s="239">
        <v>35871</v>
      </c>
      <c r="I7" s="239">
        <v>33867</v>
      </c>
      <c r="J7" s="233">
        <f t="shared" si="4"/>
        <v>69738</v>
      </c>
      <c r="K7" s="225"/>
      <c r="L7" s="225"/>
      <c r="N7" s="243"/>
      <c r="O7" s="243"/>
      <c r="Q7" s="225"/>
      <c r="AA7" s="225"/>
    </row>
    <row r="8" spans="1:27" ht="18.75" customHeight="1" x14ac:dyDescent="0.5">
      <c r="A8" s="1" t="s">
        <v>4</v>
      </c>
      <c r="B8" s="231">
        <f t="shared" si="0"/>
        <v>158651</v>
      </c>
      <c r="C8" s="231">
        <f t="shared" si="1"/>
        <v>151767</v>
      </c>
      <c r="D8" s="231">
        <f t="shared" si="2"/>
        <v>310418</v>
      </c>
      <c r="E8" s="239">
        <v>34246</v>
      </c>
      <c r="F8" s="239">
        <v>33535</v>
      </c>
      <c r="G8" s="232">
        <f t="shared" si="3"/>
        <v>67781</v>
      </c>
      <c r="H8" s="239">
        <v>34877</v>
      </c>
      <c r="I8" s="239">
        <v>35508</v>
      </c>
      <c r="J8" s="233">
        <f t="shared" si="4"/>
        <v>70385</v>
      </c>
      <c r="K8" s="225"/>
      <c r="L8" s="225"/>
      <c r="N8" s="243"/>
      <c r="O8" s="243"/>
      <c r="Q8" s="225"/>
      <c r="AA8" s="225"/>
    </row>
    <row r="9" spans="1:27" ht="18.75" customHeight="1" x14ac:dyDescent="0.5">
      <c r="A9" s="1" t="s">
        <v>5</v>
      </c>
      <c r="B9" s="231">
        <f t="shared" si="0"/>
        <v>198744</v>
      </c>
      <c r="C9" s="231">
        <f t="shared" si="1"/>
        <v>180913</v>
      </c>
      <c r="D9" s="231">
        <f t="shared" si="2"/>
        <v>379657</v>
      </c>
      <c r="E9" s="239">
        <v>39246</v>
      </c>
      <c r="F9" s="239">
        <v>40117</v>
      </c>
      <c r="G9" s="232">
        <f t="shared" si="3"/>
        <v>79363</v>
      </c>
      <c r="H9" s="239">
        <v>39681</v>
      </c>
      <c r="I9" s="239">
        <v>43052</v>
      </c>
      <c r="J9" s="233">
        <f t="shared" si="4"/>
        <v>82733</v>
      </c>
      <c r="K9" s="225"/>
      <c r="L9" s="225"/>
      <c r="N9" s="243"/>
      <c r="O9" s="243"/>
      <c r="Q9" s="225"/>
      <c r="AA9" s="225"/>
    </row>
    <row r="10" spans="1:27" ht="18.75" customHeight="1" x14ac:dyDescent="0.5">
      <c r="A10" s="1" t="s">
        <v>6</v>
      </c>
      <c r="B10" s="231">
        <f t="shared" si="0"/>
        <v>185228</v>
      </c>
      <c r="C10" s="231">
        <f t="shared" si="1"/>
        <v>184939</v>
      </c>
      <c r="D10" s="231">
        <f t="shared" si="2"/>
        <v>370167</v>
      </c>
      <c r="E10" s="239">
        <v>40200</v>
      </c>
      <c r="F10" s="239">
        <v>43510</v>
      </c>
      <c r="G10" s="232">
        <f t="shared" si="3"/>
        <v>83710</v>
      </c>
      <c r="H10" s="239">
        <v>38616</v>
      </c>
      <c r="I10" s="239">
        <v>40621</v>
      </c>
      <c r="J10" s="233">
        <f t="shared" si="4"/>
        <v>79237</v>
      </c>
      <c r="K10" s="225"/>
      <c r="L10" s="225"/>
      <c r="N10" s="243"/>
      <c r="O10" s="243"/>
      <c r="Q10" s="225"/>
      <c r="AA10" s="225"/>
    </row>
    <row r="11" spans="1:27" ht="18.75" customHeight="1" x14ac:dyDescent="0.5">
      <c r="A11" s="1" t="s">
        <v>7</v>
      </c>
      <c r="B11" s="231">
        <f t="shared" si="0"/>
        <v>180108</v>
      </c>
      <c r="C11" s="231">
        <f t="shared" si="1"/>
        <v>185580</v>
      </c>
      <c r="D11" s="231">
        <f t="shared" si="2"/>
        <v>365688</v>
      </c>
      <c r="E11" s="239">
        <v>40694</v>
      </c>
      <c r="F11" s="239">
        <v>45735</v>
      </c>
      <c r="G11" s="232">
        <f t="shared" si="3"/>
        <v>86429</v>
      </c>
      <c r="H11" s="239">
        <v>37701</v>
      </c>
      <c r="I11" s="239">
        <v>42178</v>
      </c>
      <c r="J11" s="233">
        <f t="shared" si="4"/>
        <v>79879</v>
      </c>
      <c r="K11" s="225"/>
      <c r="L11" s="225"/>
      <c r="N11" s="243"/>
      <c r="O11" s="243"/>
      <c r="Q11" s="225"/>
      <c r="AA11" s="225"/>
    </row>
    <row r="12" spans="1:27" ht="18.75" customHeight="1" x14ac:dyDescent="0.5">
      <c r="A12" s="1" t="s">
        <v>8</v>
      </c>
      <c r="B12" s="231">
        <f t="shared" si="0"/>
        <v>204400</v>
      </c>
      <c r="C12" s="231">
        <f t="shared" si="1"/>
        <v>217778</v>
      </c>
      <c r="D12" s="231">
        <f t="shared" si="2"/>
        <v>422178</v>
      </c>
      <c r="E12" s="239">
        <v>48581</v>
      </c>
      <c r="F12" s="239">
        <v>56630</v>
      </c>
      <c r="G12" s="232">
        <f t="shared" si="3"/>
        <v>105211</v>
      </c>
      <c r="H12" s="239">
        <v>45925</v>
      </c>
      <c r="I12" s="239">
        <v>52063</v>
      </c>
      <c r="J12" s="233">
        <f t="shared" si="4"/>
        <v>97988</v>
      </c>
      <c r="K12" s="225"/>
      <c r="L12" s="225"/>
      <c r="N12" s="243"/>
      <c r="O12" s="243"/>
      <c r="Q12" s="225"/>
      <c r="AA12" s="225"/>
    </row>
    <row r="13" spans="1:27" ht="18.75" customHeight="1" x14ac:dyDescent="0.5">
      <c r="A13" s="1" t="s">
        <v>9</v>
      </c>
      <c r="B13" s="231">
        <f t="shared" si="0"/>
        <v>208817</v>
      </c>
      <c r="C13" s="231">
        <f t="shared" si="1"/>
        <v>226844</v>
      </c>
      <c r="D13" s="231">
        <f t="shared" si="2"/>
        <v>435661</v>
      </c>
      <c r="E13" s="239">
        <v>48797</v>
      </c>
      <c r="F13" s="239">
        <v>57510</v>
      </c>
      <c r="G13" s="232">
        <f t="shared" si="3"/>
        <v>106307</v>
      </c>
      <c r="H13" s="239">
        <v>48052</v>
      </c>
      <c r="I13" s="239">
        <v>54824</v>
      </c>
      <c r="J13" s="233">
        <f t="shared" si="4"/>
        <v>102876</v>
      </c>
      <c r="K13" s="225"/>
      <c r="L13" s="225"/>
      <c r="N13" s="243"/>
      <c r="O13" s="243"/>
      <c r="Q13" s="225"/>
      <c r="AA13" s="225"/>
    </row>
    <row r="14" spans="1:27" ht="18.75" customHeight="1" x14ac:dyDescent="0.5">
      <c r="A14" s="1" t="s">
        <v>10</v>
      </c>
      <c r="B14" s="231">
        <f t="shared" si="0"/>
        <v>204885</v>
      </c>
      <c r="C14" s="231">
        <f t="shared" si="1"/>
        <v>229490</v>
      </c>
      <c r="D14" s="231">
        <f t="shared" si="2"/>
        <v>434375</v>
      </c>
      <c r="E14" s="239">
        <v>47244</v>
      </c>
      <c r="F14" s="239">
        <v>57202</v>
      </c>
      <c r="G14" s="232">
        <f t="shared" si="3"/>
        <v>104446</v>
      </c>
      <c r="H14" s="239">
        <v>47240</v>
      </c>
      <c r="I14" s="239">
        <v>54159</v>
      </c>
      <c r="J14" s="233">
        <f t="shared" si="4"/>
        <v>101399</v>
      </c>
      <c r="K14" s="225"/>
      <c r="L14" s="225"/>
      <c r="N14" s="243"/>
      <c r="O14" s="243"/>
      <c r="Q14" s="225"/>
      <c r="AA14" s="225"/>
    </row>
    <row r="15" spans="1:27" ht="18.75" customHeight="1" x14ac:dyDescent="0.5">
      <c r="A15" s="1" t="s">
        <v>11</v>
      </c>
      <c r="B15" s="231">
        <f t="shared" si="0"/>
        <v>203677</v>
      </c>
      <c r="C15" s="231">
        <f t="shared" si="1"/>
        <v>236634</v>
      </c>
      <c r="D15" s="231">
        <f t="shared" si="2"/>
        <v>440311</v>
      </c>
      <c r="E15" s="239">
        <v>46180</v>
      </c>
      <c r="F15" s="239">
        <v>57406</v>
      </c>
      <c r="G15" s="232">
        <f t="shared" si="3"/>
        <v>103586</v>
      </c>
      <c r="H15" s="239">
        <v>44242</v>
      </c>
      <c r="I15" s="239">
        <v>51317</v>
      </c>
      <c r="J15" s="233">
        <f t="shared" si="4"/>
        <v>95559</v>
      </c>
      <c r="K15" s="225"/>
      <c r="L15" s="225"/>
      <c r="N15" s="243"/>
      <c r="O15" s="243"/>
      <c r="Q15" s="225"/>
      <c r="AA15" s="225"/>
    </row>
    <row r="16" spans="1:27" ht="18.75" customHeight="1" x14ac:dyDescent="0.5">
      <c r="A16" s="1" t="s">
        <v>12</v>
      </c>
      <c r="B16" s="231">
        <f t="shared" si="0"/>
        <v>179079</v>
      </c>
      <c r="C16" s="231">
        <f t="shared" si="1"/>
        <v>212886</v>
      </c>
      <c r="D16" s="231">
        <f t="shared" si="2"/>
        <v>391965</v>
      </c>
      <c r="E16" s="239">
        <v>41306</v>
      </c>
      <c r="F16" s="239">
        <v>52884</v>
      </c>
      <c r="G16" s="232">
        <f t="shared" si="3"/>
        <v>94190</v>
      </c>
      <c r="H16" s="239">
        <v>35379</v>
      </c>
      <c r="I16" s="239">
        <v>41960</v>
      </c>
      <c r="J16" s="233">
        <f t="shared" si="4"/>
        <v>77339</v>
      </c>
      <c r="K16" s="225"/>
      <c r="L16" s="225"/>
      <c r="N16" s="243"/>
      <c r="O16" s="243"/>
      <c r="Q16" s="225"/>
      <c r="AA16" s="225"/>
    </row>
    <row r="17" spans="1:27" ht="18.75" customHeight="1" x14ac:dyDescent="0.5">
      <c r="A17" s="1" t="s">
        <v>13</v>
      </c>
      <c r="B17" s="231">
        <f t="shared" si="0"/>
        <v>134024</v>
      </c>
      <c r="C17" s="231">
        <f t="shared" si="1"/>
        <v>164016</v>
      </c>
      <c r="D17" s="231">
        <f t="shared" si="2"/>
        <v>298040</v>
      </c>
      <c r="E17" s="239">
        <v>32438</v>
      </c>
      <c r="F17" s="239">
        <v>42275</v>
      </c>
      <c r="G17" s="232">
        <f t="shared" si="3"/>
        <v>74713</v>
      </c>
      <c r="H17" s="239">
        <v>25237</v>
      </c>
      <c r="I17" s="239">
        <v>30651</v>
      </c>
      <c r="J17" s="233">
        <f t="shared" si="4"/>
        <v>55888</v>
      </c>
      <c r="K17" s="225"/>
      <c r="L17" s="225"/>
      <c r="N17" s="243"/>
      <c r="O17" s="243"/>
      <c r="Q17" s="225"/>
      <c r="AA17" s="225"/>
    </row>
    <row r="18" spans="1:27" ht="18.75" customHeight="1" x14ac:dyDescent="0.5">
      <c r="A18" s="1" t="s">
        <v>14</v>
      </c>
      <c r="B18" s="231">
        <f t="shared" si="0"/>
        <v>101638</v>
      </c>
      <c r="C18" s="231">
        <f t="shared" si="1"/>
        <v>132072</v>
      </c>
      <c r="D18" s="231">
        <f t="shared" si="2"/>
        <v>233710</v>
      </c>
      <c r="E18" s="239">
        <v>23340</v>
      </c>
      <c r="F18" s="239">
        <v>32425</v>
      </c>
      <c r="G18" s="232">
        <f t="shared" si="3"/>
        <v>55765</v>
      </c>
      <c r="H18" s="239">
        <v>18442</v>
      </c>
      <c r="I18" s="239">
        <v>23680</v>
      </c>
      <c r="J18" s="233">
        <f t="shared" si="4"/>
        <v>42122</v>
      </c>
      <c r="K18" s="225"/>
      <c r="L18" s="225"/>
      <c r="N18" s="243"/>
      <c r="O18" s="243"/>
      <c r="Q18" s="225"/>
      <c r="AA18" s="225"/>
    </row>
    <row r="19" spans="1:27" ht="18.75" customHeight="1" x14ac:dyDescent="0.5">
      <c r="A19" s="1" t="s">
        <v>15</v>
      </c>
      <c r="B19" s="231">
        <f t="shared" si="0"/>
        <v>66678</v>
      </c>
      <c r="C19" s="231">
        <f t="shared" si="1"/>
        <v>89060</v>
      </c>
      <c r="D19" s="231">
        <f t="shared" si="2"/>
        <v>155738</v>
      </c>
      <c r="E19" s="239">
        <v>15090</v>
      </c>
      <c r="F19" s="239">
        <v>21341</v>
      </c>
      <c r="G19" s="232">
        <f t="shared" si="3"/>
        <v>36431</v>
      </c>
      <c r="H19" s="239">
        <v>11411</v>
      </c>
      <c r="I19" s="239">
        <v>15117</v>
      </c>
      <c r="J19" s="233">
        <f t="shared" si="4"/>
        <v>26528</v>
      </c>
      <c r="K19" s="225"/>
      <c r="L19" s="225"/>
      <c r="N19" s="243"/>
      <c r="O19" s="243"/>
      <c r="Q19" s="225"/>
      <c r="AA19" s="225"/>
    </row>
    <row r="20" spans="1:27" ht="18.75" customHeight="1" x14ac:dyDescent="0.5">
      <c r="A20" s="1" t="s">
        <v>16</v>
      </c>
      <c r="B20" s="231">
        <f t="shared" si="0"/>
        <v>45384</v>
      </c>
      <c r="C20" s="231">
        <f t="shared" si="1"/>
        <v>64139</v>
      </c>
      <c r="D20" s="231">
        <f t="shared" si="2"/>
        <v>109523</v>
      </c>
      <c r="E20" s="239">
        <v>10337</v>
      </c>
      <c r="F20" s="239">
        <v>14605</v>
      </c>
      <c r="G20" s="232">
        <f t="shared" si="3"/>
        <v>24942</v>
      </c>
      <c r="H20" s="239">
        <v>7120</v>
      </c>
      <c r="I20" s="239">
        <v>10078</v>
      </c>
      <c r="J20" s="233">
        <f t="shared" si="4"/>
        <v>17198</v>
      </c>
      <c r="K20" s="225"/>
      <c r="L20" s="225"/>
      <c r="N20" s="243"/>
      <c r="O20" s="243"/>
      <c r="Q20" s="225"/>
      <c r="AA20" s="225"/>
    </row>
    <row r="21" spans="1:27" ht="18.75" customHeight="1" x14ac:dyDescent="0.5">
      <c r="A21" s="1" t="s">
        <v>17</v>
      </c>
      <c r="B21" s="231">
        <f t="shared" si="0"/>
        <v>33581</v>
      </c>
      <c r="C21" s="231">
        <f t="shared" si="1"/>
        <v>48253</v>
      </c>
      <c r="D21" s="231">
        <f t="shared" si="2"/>
        <v>81834</v>
      </c>
      <c r="E21" s="239">
        <v>7985</v>
      </c>
      <c r="F21" s="239">
        <v>10624</v>
      </c>
      <c r="G21" s="232">
        <f t="shared" si="3"/>
        <v>18609</v>
      </c>
      <c r="H21" s="239">
        <v>4754</v>
      </c>
      <c r="I21" s="239">
        <v>6911</v>
      </c>
      <c r="J21" s="233">
        <f t="shared" si="4"/>
        <v>11665</v>
      </c>
      <c r="K21" s="225"/>
      <c r="L21" s="225"/>
      <c r="N21" s="243"/>
      <c r="O21" s="243"/>
      <c r="Q21" s="225"/>
      <c r="AA21" s="225"/>
    </row>
    <row r="22" spans="1:27" ht="18.75" customHeight="1" x14ac:dyDescent="0.5">
      <c r="A22" s="1" t="s">
        <v>18</v>
      </c>
      <c r="B22" s="231">
        <f t="shared" si="0"/>
        <v>17490</v>
      </c>
      <c r="C22" s="231">
        <f t="shared" si="1"/>
        <v>26340</v>
      </c>
      <c r="D22" s="231">
        <f t="shared" si="2"/>
        <v>43830</v>
      </c>
      <c r="E22" s="239">
        <v>4660</v>
      </c>
      <c r="F22" s="239">
        <v>5543</v>
      </c>
      <c r="G22" s="232">
        <f t="shared" si="3"/>
        <v>10203</v>
      </c>
      <c r="H22" s="239">
        <v>2144</v>
      </c>
      <c r="I22" s="239">
        <v>3499</v>
      </c>
      <c r="J22" s="233">
        <f t="shared" si="4"/>
        <v>5643</v>
      </c>
      <c r="K22" s="225"/>
      <c r="L22" s="225"/>
      <c r="N22" s="243"/>
      <c r="O22" s="243"/>
      <c r="Q22" s="225"/>
      <c r="AA22" s="225"/>
    </row>
    <row r="23" spans="1:27" ht="18.75" customHeight="1" x14ac:dyDescent="0.5">
      <c r="A23" s="1" t="s">
        <v>19</v>
      </c>
      <c r="B23" s="231">
        <f t="shared" si="0"/>
        <v>7291</v>
      </c>
      <c r="C23" s="231">
        <f t="shared" si="1"/>
        <v>10905</v>
      </c>
      <c r="D23" s="231">
        <f t="shared" si="2"/>
        <v>18196</v>
      </c>
      <c r="E23" s="239">
        <v>2387</v>
      </c>
      <c r="F23" s="239">
        <v>2353</v>
      </c>
      <c r="G23" s="232">
        <f t="shared" si="3"/>
        <v>4740</v>
      </c>
      <c r="H23" s="239">
        <v>762</v>
      </c>
      <c r="I23" s="239">
        <v>1465</v>
      </c>
      <c r="J23" s="233">
        <f t="shared" si="4"/>
        <v>2227</v>
      </c>
      <c r="K23" s="225"/>
      <c r="L23" s="225"/>
      <c r="N23" s="243"/>
      <c r="O23" s="243"/>
      <c r="Q23" s="225"/>
      <c r="AA23" s="225"/>
    </row>
    <row r="24" spans="1:27" ht="18.75" customHeight="1" x14ac:dyDescent="0.5">
      <c r="A24" s="1" t="s">
        <v>20</v>
      </c>
      <c r="B24" s="231">
        <f t="shared" si="0"/>
        <v>2917</v>
      </c>
      <c r="C24" s="231">
        <f t="shared" si="1"/>
        <v>3139</v>
      </c>
      <c r="D24" s="231">
        <f t="shared" si="2"/>
        <v>6056</v>
      </c>
      <c r="E24" s="239">
        <v>1203</v>
      </c>
      <c r="F24" s="239">
        <v>680</v>
      </c>
      <c r="G24" s="232">
        <f t="shared" si="3"/>
        <v>1883</v>
      </c>
      <c r="H24" s="239">
        <v>281</v>
      </c>
      <c r="I24" s="239">
        <v>441</v>
      </c>
      <c r="J24" s="233">
        <f t="shared" si="4"/>
        <v>722</v>
      </c>
      <c r="K24" s="225"/>
      <c r="L24" s="225"/>
      <c r="N24" s="243"/>
      <c r="O24" s="243"/>
      <c r="Q24" s="225"/>
      <c r="AA24" s="225"/>
    </row>
    <row r="25" spans="1:27" ht="18.75" customHeight="1" x14ac:dyDescent="0.5">
      <c r="A25" s="1" t="s">
        <v>21</v>
      </c>
      <c r="B25" s="231">
        <f t="shared" si="0"/>
        <v>1058</v>
      </c>
      <c r="C25" s="231">
        <f t="shared" si="1"/>
        <v>965</v>
      </c>
      <c r="D25" s="231">
        <f t="shared" si="2"/>
        <v>2023</v>
      </c>
      <c r="E25" s="239">
        <v>455</v>
      </c>
      <c r="F25" s="239">
        <v>213</v>
      </c>
      <c r="G25" s="232">
        <f t="shared" si="3"/>
        <v>668</v>
      </c>
      <c r="H25" s="239">
        <v>102</v>
      </c>
      <c r="I25" s="239">
        <v>146</v>
      </c>
      <c r="J25" s="233">
        <f t="shared" si="4"/>
        <v>248</v>
      </c>
      <c r="K25" s="225"/>
      <c r="L25" s="225"/>
      <c r="N25" s="243"/>
      <c r="O25" s="243"/>
      <c r="Q25" s="225"/>
      <c r="AA25" s="225"/>
    </row>
    <row r="26" spans="1:27" ht="18.75" customHeight="1" x14ac:dyDescent="0.5">
      <c r="A26" s="1" t="s">
        <v>22</v>
      </c>
      <c r="B26" s="237">
        <f>E26+H26+B54+E54+H54+B82+E82+H82</f>
        <v>2572054</v>
      </c>
      <c r="C26" s="237">
        <f>F26+I26+C54+F54+I54+C82+F82+I82</f>
        <v>2778757</v>
      </c>
      <c r="D26" s="237">
        <f>G26+J26+D54+G54+J54+D82+G82+J82</f>
        <v>5350811</v>
      </c>
      <c r="E26" s="239">
        <f t="shared" ref="E26:J26" si="5">SUM(E4:E25)</f>
        <v>580473</v>
      </c>
      <c r="F26" s="239">
        <f t="shared" si="5"/>
        <v>665535</v>
      </c>
      <c r="G26" s="232">
        <f t="shared" si="5"/>
        <v>1246008</v>
      </c>
      <c r="H26" s="239">
        <f t="shared" si="5"/>
        <v>542905</v>
      </c>
      <c r="I26" s="239">
        <f t="shared" si="5"/>
        <v>602775</v>
      </c>
      <c r="J26" s="233">
        <f t="shared" si="5"/>
        <v>1145680</v>
      </c>
      <c r="K26" s="225"/>
      <c r="L26" s="225"/>
    </row>
    <row r="27" spans="1:27" customFormat="1" ht="23.25" customHeight="1" x14ac:dyDescent="0.5">
      <c r="A27" s="169" t="s">
        <v>223</v>
      </c>
      <c r="B27" s="128"/>
      <c r="C27" s="128"/>
      <c r="D27" s="128"/>
      <c r="E27" s="22"/>
      <c r="F27" s="22"/>
      <c r="G27" s="22"/>
      <c r="H27" s="128"/>
      <c r="I27" s="128"/>
      <c r="J27" s="128"/>
    </row>
    <row r="28" spans="1:27" customFormat="1" ht="21.75" x14ac:dyDescent="0.5">
      <c r="A28" s="169" t="s">
        <v>214</v>
      </c>
      <c r="B28" s="135"/>
      <c r="C28" s="135"/>
      <c r="D28" s="135"/>
      <c r="E28" s="133"/>
      <c r="F28" s="133"/>
      <c r="G28" s="133"/>
      <c r="H28" s="133"/>
      <c r="I28" s="133"/>
      <c r="J28" s="133"/>
    </row>
    <row r="29" spans="1:27" s="49" customFormat="1" ht="22.5" customHeight="1" x14ac:dyDescent="0.5">
      <c r="A29" s="49" t="s">
        <v>242</v>
      </c>
    </row>
    <row r="30" spans="1:27" ht="18.75" customHeight="1" x14ac:dyDescent="0.5">
      <c r="B30" s="15"/>
      <c r="C30" s="62" t="s">
        <v>50</v>
      </c>
      <c r="D30" s="18"/>
      <c r="E30" s="19"/>
      <c r="F30" s="63" t="s">
        <v>51</v>
      </c>
      <c r="G30" s="21"/>
      <c r="H30" s="25"/>
      <c r="I30" s="64" t="s">
        <v>52</v>
      </c>
      <c r="J30" s="170"/>
    </row>
    <row r="31" spans="1:27" ht="18.75" customHeight="1" x14ac:dyDescent="0.5">
      <c r="A31" s="1" t="s">
        <v>0</v>
      </c>
      <c r="B31" s="17" t="s">
        <v>24</v>
      </c>
      <c r="C31" s="17" t="s">
        <v>25</v>
      </c>
      <c r="D31" s="17" t="s">
        <v>26</v>
      </c>
      <c r="E31" s="23" t="s">
        <v>24</v>
      </c>
      <c r="F31" s="23" t="s">
        <v>25</v>
      </c>
      <c r="G31" s="23" t="s">
        <v>26</v>
      </c>
      <c r="H31" s="27" t="s">
        <v>24</v>
      </c>
      <c r="I31" s="27" t="s">
        <v>25</v>
      </c>
      <c r="J31" s="27" t="s">
        <v>26</v>
      </c>
    </row>
    <row r="32" spans="1:27" ht="18.75" customHeight="1" x14ac:dyDescent="0.5">
      <c r="A32" s="1">
        <v>0</v>
      </c>
      <c r="B32" s="239">
        <v>3811</v>
      </c>
      <c r="C32" s="239">
        <v>3632</v>
      </c>
      <c r="D32" s="234">
        <f>B32+C32</f>
        <v>7443</v>
      </c>
      <c r="E32" s="239">
        <v>3061</v>
      </c>
      <c r="F32" s="239">
        <v>2904</v>
      </c>
      <c r="G32" s="235">
        <f>E32+F32</f>
        <v>5965</v>
      </c>
      <c r="H32" s="239">
        <v>3084</v>
      </c>
      <c r="I32" s="239">
        <v>2939</v>
      </c>
      <c r="J32" s="236">
        <f>H32+I32</f>
        <v>6023</v>
      </c>
      <c r="K32" s="225"/>
      <c r="L32" s="225"/>
      <c r="N32" s="243"/>
      <c r="O32" s="243"/>
      <c r="Q32" s="225"/>
    </row>
    <row r="33" spans="1:17" ht="18.75" customHeight="1" x14ac:dyDescent="0.5">
      <c r="A33" s="3" t="s">
        <v>1</v>
      </c>
      <c r="B33" s="239">
        <v>16424</v>
      </c>
      <c r="C33" s="239">
        <v>15529</v>
      </c>
      <c r="D33" s="234">
        <f t="shared" ref="D33:D53" si="6">B33+C33</f>
        <v>31953</v>
      </c>
      <c r="E33" s="239">
        <v>13623</v>
      </c>
      <c r="F33" s="239">
        <v>12934</v>
      </c>
      <c r="G33" s="235">
        <f t="shared" ref="G33:G53" si="7">E33+F33</f>
        <v>26557</v>
      </c>
      <c r="H33" s="239">
        <v>13913</v>
      </c>
      <c r="I33" s="239">
        <v>13280</v>
      </c>
      <c r="J33" s="236">
        <f t="shared" ref="J33:J53" si="8">H33+I33</f>
        <v>27193</v>
      </c>
      <c r="K33" s="225"/>
      <c r="L33" s="225"/>
      <c r="N33" s="243"/>
      <c r="O33" s="243"/>
      <c r="Q33" s="225"/>
    </row>
    <row r="34" spans="1:17" ht="18.75" customHeight="1" x14ac:dyDescent="0.5">
      <c r="A34" s="2" t="s">
        <v>2</v>
      </c>
      <c r="B34" s="239">
        <v>23492</v>
      </c>
      <c r="C34" s="239">
        <v>22030</v>
      </c>
      <c r="D34" s="234">
        <f t="shared" si="6"/>
        <v>45522</v>
      </c>
      <c r="E34" s="239">
        <v>19148</v>
      </c>
      <c r="F34" s="239">
        <v>18056</v>
      </c>
      <c r="G34" s="235">
        <f t="shared" si="7"/>
        <v>37204</v>
      </c>
      <c r="H34" s="239">
        <v>20298</v>
      </c>
      <c r="I34" s="239">
        <v>18990</v>
      </c>
      <c r="J34" s="236">
        <f t="shared" si="8"/>
        <v>39288</v>
      </c>
      <c r="K34" s="225"/>
      <c r="L34" s="225"/>
      <c r="N34" s="243"/>
      <c r="O34" s="243"/>
      <c r="Q34" s="225"/>
    </row>
    <row r="35" spans="1:17" ht="18.75" customHeight="1" x14ac:dyDescent="0.5">
      <c r="A35" s="1" t="s">
        <v>3</v>
      </c>
      <c r="B35" s="239">
        <v>24603</v>
      </c>
      <c r="C35" s="239">
        <v>23139</v>
      </c>
      <c r="D35" s="234">
        <f t="shared" si="6"/>
        <v>47742</v>
      </c>
      <c r="E35" s="239">
        <v>19979</v>
      </c>
      <c r="F35" s="239">
        <v>18714</v>
      </c>
      <c r="G35" s="235">
        <f t="shared" si="7"/>
        <v>38693</v>
      </c>
      <c r="H35" s="239">
        <v>21782</v>
      </c>
      <c r="I35" s="239">
        <v>20404</v>
      </c>
      <c r="J35" s="236">
        <f t="shared" si="8"/>
        <v>42186</v>
      </c>
      <c r="K35" s="225"/>
      <c r="L35" s="225"/>
      <c r="N35" s="243"/>
      <c r="O35" s="243"/>
      <c r="Q35" s="225"/>
    </row>
    <row r="36" spans="1:17" ht="18.75" customHeight="1" x14ac:dyDescent="0.5">
      <c r="A36" s="1" t="s">
        <v>4</v>
      </c>
      <c r="B36" s="239">
        <v>24277</v>
      </c>
      <c r="C36" s="239">
        <v>22800</v>
      </c>
      <c r="D36" s="234">
        <f t="shared" si="6"/>
        <v>47077</v>
      </c>
      <c r="E36" s="239">
        <v>20114</v>
      </c>
      <c r="F36" s="239">
        <v>18982</v>
      </c>
      <c r="G36" s="235">
        <f t="shared" si="7"/>
        <v>39096</v>
      </c>
      <c r="H36" s="239">
        <v>22354</v>
      </c>
      <c r="I36" s="239">
        <v>20774</v>
      </c>
      <c r="J36" s="236">
        <f t="shared" si="8"/>
        <v>43128</v>
      </c>
      <c r="K36" s="225"/>
      <c r="L36" s="225"/>
      <c r="N36" s="243"/>
      <c r="O36" s="243"/>
      <c r="Q36" s="225"/>
    </row>
    <row r="37" spans="1:17" ht="18.75" customHeight="1" x14ac:dyDescent="0.5">
      <c r="A37" s="1" t="s">
        <v>5</v>
      </c>
      <c r="B37" s="239">
        <v>27250</v>
      </c>
      <c r="C37" s="239">
        <v>26985</v>
      </c>
      <c r="D37" s="234">
        <f t="shared" si="6"/>
        <v>54235</v>
      </c>
      <c r="E37" s="239">
        <v>27087</v>
      </c>
      <c r="F37" s="239">
        <v>22592</v>
      </c>
      <c r="G37" s="235">
        <f t="shared" si="7"/>
        <v>49679</v>
      </c>
      <c r="H37" s="239">
        <v>39738</v>
      </c>
      <c r="I37" s="239">
        <v>24363</v>
      </c>
      <c r="J37" s="236">
        <f t="shared" si="8"/>
        <v>64101</v>
      </c>
      <c r="K37" s="225"/>
      <c r="L37" s="225"/>
      <c r="N37" s="243"/>
      <c r="O37" s="243"/>
      <c r="Q37" s="225"/>
    </row>
    <row r="38" spans="1:17" ht="18.75" customHeight="1" x14ac:dyDescent="0.5">
      <c r="A38" s="1" t="s">
        <v>6</v>
      </c>
      <c r="B38" s="239">
        <v>28112</v>
      </c>
      <c r="C38" s="239">
        <v>27816</v>
      </c>
      <c r="D38" s="234">
        <f t="shared" si="6"/>
        <v>55928</v>
      </c>
      <c r="E38" s="239">
        <v>24045</v>
      </c>
      <c r="F38" s="239">
        <v>22800</v>
      </c>
      <c r="G38" s="235">
        <f t="shared" si="7"/>
        <v>46845</v>
      </c>
      <c r="H38" s="239">
        <v>28268</v>
      </c>
      <c r="I38" s="239">
        <v>25151</v>
      </c>
      <c r="J38" s="236">
        <f t="shared" si="8"/>
        <v>53419</v>
      </c>
      <c r="K38" s="225"/>
      <c r="L38" s="225"/>
      <c r="N38" s="243"/>
      <c r="O38" s="243"/>
      <c r="Q38" s="225"/>
    </row>
    <row r="39" spans="1:17" ht="18.75" customHeight="1" x14ac:dyDescent="0.5">
      <c r="A39" s="1" t="s">
        <v>7</v>
      </c>
      <c r="B39" s="239">
        <v>27860</v>
      </c>
      <c r="C39" s="239">
        <v>28085</v>
      </c>
      <c r="D39" s="234">
        <f t="shared" si="6"/>
        <v>55945</v>
      </c>
      <c r="E39" s="239">
        <v>22294</v>
      </c>
      <c r="F39" s="239">
        <v>21228</v>
      </c>
      <c r="G39" s="235">
        <f t="shared" si="7"/>
        <v>43522</v>
      </c>
      <c r="H39" s="239">
        <v>26420</v>
      </c>
      <c r="I39" s="239">
        <v>24374</v>
      </c>
      <c r="J39" s="236">
        <f t="shared" si="8"/>
        <v>50794</v>
      </c>
      <c r="K39" s="225"/>
      <c r="L39" s="225"/>
      <c r="N39" s="243"/>
      <c r="O39" s="243"/>
      <c r="Q39" s="225"/>
    </row>
    <row r="40" spans="1:17" ht="18.75" customHeight="1" x14ac:dyDescent="0.5">
      <c r="A40" s="1" t="s">
        <v>8</v>
      </c>
      <c r="B40" s="239">
        <v>32008</v>
      </c>
      <c r="C40" s="239">
        <v>33109</v>
      </c>
      <c r="D40" s="234">
        <f t="shared" si="6"/>
        <v>65117</v>
      </c>
      <c r="E40" s="239">
        <v>23759</v>
      </c>
      <c r="F40" s="239">
        <v>23500</v>
      </c>
      <c r="G40" s="235">
        <f t="shared" si="7"/>
        <v>47259</v>
      </c>
      <c r="H40" s="239">
        <v>27147</v>
      </c>
      <c r="I40" s="239">
        <v>26118</v>
      </c>
      <c r="J40" s="236">
        <f t="shared" si="8"/>
        <v>53265</v>
      </c>
      <c r="K40" s="225"/>
      <c r="L40" s="225"/>
      <c r="N40" s="243"/>
      <c r="O40" s="243"/>
      <c r="Q40" s="225"/>
    </row>
    <row r="41" spans="1:17" ht="18.75" customHeight="1" x14ac:dyDescent="0.5">
      <c r="A41" s="1" t="s">
        <v>9</v>
      </c>
      <c r="B41" s="239">
        <v>32495</v>
      </c>
      <c r="C41" s="239">
        <v>34263</v>
      </c>
      <c r="D41" s="234">
        <f t="shared" si="6"/>
        <v>66758</v>
      </c>
      <c r="E41" s="239">
        <v>24541</v>
      </c>
      <c r="F41" s="239">
        <v>24774</v>
      </c>
      <c r="G41" s="235">
        <f t="shared" si="7"/>
        <v>49315</v>
      </c>
      <c r="H41" s="239">
        <v>27626</v>
      </c>
      <c r="I41" s="239">
        <v>27845</v>
      </c>
      <c r="J41" s="236">
        <f t="shared" si="8"/>
        <v>55471</v>
      </c>
      <c r="K41" s="225"/>
      <c r="L41" s="225"/>
      <c r="N41" s="243"/>
      <c r="O41" s="243"/>
      <c r="Q41" s="225"/>
    </row>
    <row r="42" spans="1:17" ht="18.75" customHeight="1" x14ac:dyDescent="0.5">
      <c r="A42" s="1" t="s">
        <v>10</v>
      </c>
      <c r="B42" s="239">
        <v>31052</v>
      </c>
      <c r="C42" s="239">
        <v>34003</v>
      </c>
      <c r="D42" s="234">
        <f t="shared" si="6"/>
        <v>65055</v>
      </c>
      <c r="E42" s="239">
        <v>25126</v>
      </c>
      <c r="F42" s="239">
        <v>26223</v>
      </c>
      <c r="G42" s="235">
        <f t="shared" si="7"/>
        <v>51349</v>
      </c>
      <c r="H42" s="239">
        <v>27552</v>
      </c>
      <c r="I42" s="239">
        <v>29591</v>
      </c>
      <c r="J42" s="236">
        <f t="shared" si="8"/>
        <v>57143</v>
      </c>
      <c r="K42" s="225"/>
      <c r="L42" s="225"/>
      <c r="N42" s="243"/>
      <c r="O42" s="243"/>
      <c r="Q42" s="225"/>
    </row>
    <row r="43" spans="1:17" ht="18.75" customHeight="1" x14ac:dyDescent="0.5">
      <c r="A43" s="1" t="s">
        <v>11</v>
      </c>
      <c r="B43" s="239">
        <v>31112</v>
      </c>
      <c r="C43" s="239">
        <v>35153</v>
      </c>
      <c r="D43" s="234">
        <f t="shared" si="6"/>
        <v>66265</v>
      </c>
      <c r="E43" s="239">
        <v>24339</v>
      </c>
      <c r="F43" s="239">
        <v>26893</v>
      </c>
      <c r="G43" s="235">
        <f t="shared" si="7"/>
        <v>51232</v>
      </c>
      <c r="H43" s="239">
        <v>29256</v>
      </c>
      <c r="I43" s="239">
        <v>32997</v>
      </c>
      <c r="J43" s="236">
        <f t="shared" si="8"/>
        <v>62253</v>
      </c>
      <c r="K43" s="225"/>
      <c r="L43" s="225"/>
      <c r="N43" s="243"/>
      <c r="O43" s="243"/>
      <c r="Q43" s="225"/>
    </row>
    <row r="44" spans="1:17" ht="18.75" customHeight="1" x14ac:dyDescent="0.5">
      <c r="A44" s="1" t="s">
        <v>12</v>
      </c>
      <c r="B44" s="239">
        <v>26867</v>
      </c>
      <c r="C44" s="239">
        <v>31884</v>
      </c>
      <c r="D44" s="234">
        <f t="shared" si="6"/>
        <v>58751</v>
      </c>
      <c r="E44" s="239">
        <v>21538</v>
      </c>
      <c r="F44" s="239">
        <v>24146</v>
      </c>
      <c r="G44" s="235">
        <f t="shared" si="7"/>
        <v>45684</v>
      </c>
      <c r="H44" s="239">
        <v>27154</v>
      </c>
      <c r="I44" s="239">
        <v>30374</v>
      </c>
      <c r="J44" s="236">
        <f t="shared" si="8"/>
        <v>57528</v>
      </c>
      <c r="K44" s="225"/>
      <c r="L44" s="225"/>
      <c r="N44" s="243"/>
      <c r="O44" s="243"/>
      <c r="Q44" s="225"/>
    </row>
    <row r="45" spans="1:17" ht="18.75" customHeight="1" x14ac:dyDescent="0.5">
      <c r="A45" s="1" t="s">
        <v>13</v>
      </c>
      <c r="B45" s="239">
        <v>19717</v>
      </c>
      <c r="C45" s="239">
        <v>23903</v>
      </c>
      <c r="D45" s="234">
        <f t="shared" si="6"/>
        <v>43620</v>
      </c>
      <c r="E45" s="239">
        <v>15541</v>
      </c>
      <c r="F45" s="239">
        <v>18800</v>
      </c>
      <c r="G45" s="235">
        <f t="shared" si="7"/>
        <v>34341</v>
      </c>
      <c r="H45" s="239">
        <v>20817</v>
      </c>
      <c r="I45" s="239">
        <v>23264</v>
      </c>
      <c r="J45" s="236">
        <f t="shared" si="8"/>
        <v>44081</v>
      </c>
      <c r="K45" s="225"/>
      <c r="L45" s="225"/>
      <c r="N45" s="243"/>
      <c r="O45" s="243"/>
      <c r="Q45" s="225"/>
    </row>
    <row r="46" spans="1:17" ht="18.75" customHeight="1" x14ac:dyDescent="0.5">
      <c r="A46" s="1" t="s">
        <v>14</v>
      </c>
      <c r="B46" s="239">
        <v>15818</v>
      </c>
      <c r="C46" s="239">
        <v>20364</v>
      </c>
      <c r="D46" s="234">
        <f t="shared" si="6"/>
        <v>36182</v>
      </c>
      <c r="E46" s="239">
        <v>11460</v>
      </c>
      <c r="F46" s="239">
        <v>14637</v>
      </c>
      <c r="G46" s="235">
        <f t="shared" si="7"/>
        <v>26097</v>
      </c>
      <c r="H46" s="239">
        <v>15726</v>
      </c>
      <c r="I46" s="239">
        <v>19050</v>
      </c>
      <c r="J46" s="236">
        <f t="shared" si="8"/>
        <v>34776</v>
      </c>
      <c r="K46" s="225"/>
      <c r="L46" s="225"/>
      <c r="N46" s="243"/>
      <c r="O46" s="243"/>
      <c r="Q46" s="225"/>
    </row>
    <row r="47" spans="1:17" ht="18.75" customHeight="1" x14ac:dyDescent="0.5">
      <c r="A47" s="1" t="s">
        <v>15</v>
      </c>
      <c r="B47" s="239">
        <v>10301</v>
      </c>
      <c r="C47" s="239">
        <v>13911</v>
      </c>
      <c r="D47" s="234">
        <f t="shared" si="6"/>
        <v>24212</v>
      </c>
      <c r="E47" s="239">
        <v>7574</v>
      </c>
      <c r="F47" s="239">
        <v>9784</v>
      </c>
      <c r="G47" s="235">
        <f t="shared" si="7"/>
        <v>17358</v>
      </c>
      <c r="H47" s="239">
        <v>10754</v>
      </c>
      <c r="I47" s="239">
        <v>13378</v>
      </c>
      <c r="J47" s="236">
        <f t="shared" si="8"/>
        <v>24132</v>
      </c>
      <c r="K47" s="225"/>
      <c r="L47" s="225"/>
      <c r="N47" s="243"/>
      <c r="O47" s="243"/>
      <c r="Q47" s="225"/>
    </row>
    <row r="48" spans="1:17" ht="18.75" customHeight="1" x14ac:dyDescent="0.5">
      <c r="A48" s="1" t="s">
        <v>16</v>
      </c>
      <c r="B48" s="239">
        <v>7329</v>
      </c>
      <c r="C48" s="239">
        <v>10706</v>
      </c>
      <c r="D48" s="234">
        <f t="shared" si="6"/>
        <v>18035</v>
      </c>
      <c r="E48" s="239">
        <v>5087</v>
      </c>
      <c r="F48" s="239">
        <v>7293</v>
      </c>
      <c r="G48" s="235">
        <f t="shared" si="7"/>
        <v>12380</v>
      </c>
      <c r="H48" s="239">
        <v>7464</v>
      </c>
      <c r="I48" s="239">
        <v>9920</v>
      </c>
      <c r="J48" s="236">
        <f t="shared" si="8"/>
        <v>17384</v>
      </c>
      <c r="K48" s="225"/>
      <c r="L48" s="225"/>
      <c r="N48" s="243"/>
      <c r="O48" s="243"/>
      <c r="Q48" s="225"/>
    </row>
    <row r="49" spans="1:17" ht="18.75" customHeight="1" x14ac:dyDescent="0.5">
      <c r="A49" s="1" t="s">
        <v>17</v>
      </c>
      <c r="B49" s="239">
        <v>5642</v>
      </c>
      <c r="C49" s="239">
        <v>8507</v>
      </c>
      <c r="D49" s="234">
        <f t="shared" si="6"/>
        <v>14149</v>
      </c>
      <c r="E49" s="239">
        <v>3646</v>
      </c>
      <c r="F49" s="239">
        <v>5312</v>
      </c>
      <c r="G49" s="235">
        <f t="shared" si="7"/>
        <v>8958</v>
      </c>
      <c r="H49" s="239">
        <v>5355</v>
      </c>
      <c r="I49" s="239">
        <v>7374</v>
      </c>
      <c r="J49" s="236">
        <f t="shared" si="8"/>
        <v>12729</v>
      </c>
      <c r="K49" s="225"/>
      <c r="L49" s="225"/>
      <c r="N49" s="243"/>
      <c r="O49" s="243"/>
      <c r="Q49" s="225"/>
    </row>
    <row r="50" spans="1:17" ht="18.75" customHeight="1" x14ac:dyDescent="0.5">
      <c r="A50" s="1" t="s">
        <v>18</v>
      </c>
      <c r="B50" s="239">
        <v>2954</v>
      </c>
      <c r="C50" s="239">
        <v>4901</v>
      </c>
      <c r="D50" s="234">
        <f t="shared" si="6"/>
        <v>7855</v>
      </c>
      <c r="E50" s="239">
        <v>1820</v>
      </c>
      <c r="F50" s="239">
        <v>3006</v>
      </c>
      <c r="G50" s="235">
        <f t="shared" si="7"/>
        <v>4826</v>
      </c>
      <c r="H50" s="239">
        <v>2913</v>
      </c>
      <c r="I50" s="239">
        <v>4103</v>
      </c>
      <c r="J50" s="236">
        <f t="shared" si="8"/>
        <v>7016</v>
      </c>
      <c r="K50" s="225"/>
      <c r="L50" s="225"/>
      <c r="N50" s="243"/>
      <c r="O50" s="243"/>
      <c r="Q50" s="225"/>
    </row>
    <row r="51" spans="1:17" ht="18.75" customHeight="1" x14ac:dyDescent="0.5">
      <c r="A51" s="1" t="s">
        <v>19</v>
      </c>
      <c r="B51" s="239">
        <v>1298</v>
      </c>
      <c r="C51" s="239">
        <v>2108</v>
      </c>
      <c r="D51" s="234">
        <f t="shared" si="6"/>
        <v>3406</v>
      </c>
      <c r="E51" s="239">
        <v>679</v>
      </c>
      <c r="F51" s="239">
        <v>1236</v>
      </c>
      <c r="G51" s="235">
        <f t="shared" si="7"/>
        <v>1915</v>
      </c>
      <c r="H51" s="239">
        <v>1033</v>
      </c>
      <c r="I51" s="239">
        <v>1605</v>
      </c>
      <c r="J51" s="236">
        <f t="shared" si="8"/>
        <v>2638</v>
      </c>
      <c r="K51" s="225"/>
      <c r="L51" s="225"/>
      <c r="N51" s="243"/>
      <c r="O51" s="243"/>
      <c r="Q51" s="225"/>
    </row>
    <row r="52" spans="1:17" ht="18.75" customHeight="1" x14ac:dyDescent="0.5">
      <c r="A52" s="1" t="s">
        <v>20</v>
      </c>
      <c r="B52" s="239">
        <v>483</v>
      </c>
      <c r="C52" s="239">
        <v>572</v>
      </c>
      <c r="D52" s="234">
        <f t="shared" si="6"/>
        <v>1055</v>
      </c>
      <c r="E52" s="239">
        <v>259</v>
      </c>
      <c r="F52" s="239">
        <v>329</v>
      </c>
      <c r="G52" s="235">
        <f t="shared" si="7"/>
        <v>588</v>
      </c>
      <c r="H52" s="239">
        <v>387</v>
      </c>
      <c r="I52" s="239">
        <v>513</v>
      </c>
      <c r="J52" s="236">
        <f t="shared" si="8"/>
        <v>900</v>
      </c>
      <c r="K52" s="225"/>
      <c r="L52" s="225"/>
      <c r="N52" s="243"/>
      <c r="O52" s="243"/>
      <c r="Q52" s="225"/>
    </row>
    <row r="53" spans="1:17" ht="18.75" customHeight="1" x14ac:dyDescent="0.5">
      <c r="A53" s="1" t="s">
        <v>21</v>
      </c>
      <c r="B53" s="239">
        <v>203</v>
      </c>
      <c r="C53" s="239">
        <v>201</v>
      </c>
      <c r="D53" s="234">
        <f t="shared" si="6"/>
        <v>404</v>
      </c>
      <c r="E53" s="239">
        <v>92</v>
      </c>
      <c r="F53" s="239">
        <v>108</v>
      </c>
      <c r="G53" s="235">
        <f t="shared" si="7"/>
        <v>200</v>
      </c>
      <c r="H53" s="239">
        <v>134</v>
      </c>
      <c r="I53" s="239">
        <v>180</v>
      </c>
      <c r="J53" s="236">
        <f t="shared" si="8"/>
        <v>314</v>
      </c>
      <c r="K53" s="225"/>
      <c r="L53" s="225"/>
      <c r="N53" s="243"/>
      <c r="O53" s="243"/>
      <c r="Q53" s="225"/>
    </row>
    <row r="54" spans="1:17" ht="18.75" customHeight="1" x14ac:dyDescent="0.5">
      <c r="A54" s="1" t="s">
        <v>22</v>
      </c>
      <c r="B54" s="239">
        <f t="shared" ref="B54:J54" si="9">SUM(B32:B53)</f>
        <v>393108</v>
      </c>
      <c r="C54" s="239">
        <f t="shared" si="9"/>
        <v>423601</v>
      </c>
      <c r="D54" s="233">
        <f t="shared" si="9"/>
        <v>816709</v>
      </c>
      <c r="E54" s="239">
        <f t="shared" si="9"/>
        <v>314812</v>
      </c>
      <c r="F54" s="239">
        <f t="shared" si="9"/>
        <v>324251</v>
      </c>
      <c r="G54" s="235">
        <f t="shared" si="9"/>
        <v>639063</v>
      </c>
      <c r="H54" s="239">
        <f t="shared" si="9"/>
        <v>379175</v>
      </c>
      <c r="I54" s="239">
        <f t="shared" si="9"/>
        <v>376587</v>
      </c>
      <c r="J54" s="235">
        <f t="shared" si="9"/>
        <v>755762</v>
      </c>
      <c r="K54" s="225"/>
      <c r="L54" s="225"/>
    </row>
    <row r="55" spans="1:17" customFormat="1" ht="23.25" customHeight="1" x14ac:dyDescent="0.5">
      <c r="A55" s="169" t="s">
        <v>223</v>
      </c>
      <c r="B55" s="128"/>
      <c r="C55" s="128"/>
      <c r="D55" s="128"/>
      <c r="E55" s="22"/>
      <c r="F55" s="22"/>
      <c r="G55" s="22"/>
      <c r="H55" s="128"/>
      <c r="I55" s="128"/>
      <c r="J55" s="128"/>
    </row>
    <row r="56" spans="1:17" customFormat="1" ht="21.75" x14ac:dyDescent="0.5">
      <c r="A56" s="169" t="s">
        <v>214</v>
      </c>
      <c r="B56" s="135"/>
      <c r="C56" s="135"/>
      <c r="D56" s="135"/>
      <c r="E56" s="133"/>
      <c r="F56" s="133"/>
      <c r="G56" s="133"/>
      <c r="H56" s="133"/>
      <c r="I56" s="133"/>
      <c r="J56" s="133"/>
    </row>
    <row r="57" spans="1:17" s="49" customFormat="1" ht="22.5" customHeight="1" x14ac:dyDescent="0.5">
      <c r="A57" s="49" t="s">
        <v>242</v>
      </c>
    </row>
    <row r="58" spans="1:17" ht="18.75" customHeight="1" x14ac:dyDescent="0.5">
      <c r="B58" s="28"/>
      <c r="C58" s="65" t="s">
        <v>53</v>
      </c>
      <c r="D58" s="32"/>
      <c r="E58" s="33"/>
      <c r="F58" s="66" t="s">
        <v>54</v>
      </c>
      <c r="G58" s="38"/>
      <c r="H58" s="39"/>
      <c r="I58" s="67" t="s">
        <v>55</v>
      </c>
      <c r="J58" s="171"/>
    </row>
    <row r="59" spans="1:17" ht="18.75" customHeight="1" x14ac:dyDescent="0.5">
      <c r="A59" s="1" t="s">
        <v>0</v>
      </c>
      <c r="B59" s="30" t="s">
        <v>24</v>
      </c>
      <c r="C59" s="30" t="s">
        <v>25</v>
      </c>
      <c r="D59" s="30" t="s">
        <v>26</v>
      </c>
      <c r="E59" s="36" t="s">
        <v>24</v>
      </c>
      <c r="F59" s="36" t="s">
        <v>25</v>
      </c>
      <c r="G59" s="36" t="s">
        <v>26</v>
      </c>
      <c r="H59" s="41" t="s">
        <v>24</v>
      </c>
      <c r="I59" s="41" t="s">
        <v>25</v>
      </c>
      <c r="J59" s="41" t="s">
        <v>26</v>
      </c>
    </row>
    <row r="60" spans="1:17" ht="18.75" customHeight="1" x14ac:dyDescent="0.5">
      <c r="A60" s="1">
        <v>0</v>
      </c>
      <c r="B60" s="239">
        <v>792</v>
      </c>
      <c r="C60" s="239">
        <v>729</v>
      </c>
      <c r="D60" s="230">
        <f>B60+C60</f>
        <v>1521</v>
      </c>
      <c r="E60" s="239">
        <v>1059</v>
      </c>
      <c r="F60" s="239">
        <v>1005</v>
      </c>
      <c r="G60" s="237">
        <f>E60+F60</f>
        <v>2064</v>
      </c>
      <c r="H60" s="239">
        <v>1187</v>
      </c>
      <c r="I60" s="239">
        <v>1087</v>
      </c>
      <c r="J60" s="238">
        <f>H60+I60</f>
        <v>2274</v>
      </c>
      <c r="K60" s="225"/>
      <c r="L60" s="225"/>
      <c r="N60" s="243"/>
      <c r="O60" s="243"/>
      <c r="Q60" s="225"/>
    </row>
    <row r="61" spans="1:17" ht="18.75" customHeight="1" x14ac:dyDescent="0.5">
      <c r="A61" s="3" t="s">
        <v>1</v>
      </c>
      <c r="B61" s="239">
        <v>3615</v>
      </c>
      <c r="C61" s="239">
        <v>3238</v>
      </c>
      <c r="D61" s="230">
        <f t="shared" ref="D61:D81" si="10">B61+C61</f>
        <v>6853</v>
      </c>
      <c r="E61" s="239">
        <v>4834</v>
      </c>
      <c r="F61" s="239">
        <v>4696</v>
      </c>
      <c r="G61" s="237">
        <f t="shared" ref="G61:G81" si="11">E61+F61</f>
        <v>9530</v>
      </c>
      <c r="H61" s="239">
        <v>5279</v>
      </c>
      <c r="I61" s="239">
        <v>4791</v>
      </c>
      <c r="J61" s="238">
        <f t="shared" ref="J61:J81" si="12">H61+I61</f>
        <v>10070</v>
      </c>
      <c r="K61" s="225"/>
      <c r="L61" s="225"/>
      <c r="N61" s="243"/>
      <c r="O61" s="243"/>
      <c r="Q61" s="225"/>
    </row>
    <row r="62" spans="1:17" ht="18.75" customHeight="1" x14ac:dyDescent="0.5">
      <c r="A62" s="2" t="s">
        <v>2</v>
      </c>
      <c r="B62" s="239">
        <v>5365</v>
      </c>
      <c r="C62" s="239">
        <v>4945</v>
      </c>
      <c r="D62" s="230">
        <f t="shared" si="10"/>
        <v>10310</v>
      </c>
      <c r="E62" s="239">
        <v>7394</v>
      </c>
      <c r="F62" s="239">
        <v>7059</v>
      </c>
      <c r="G62" s="237">
        <f t="shared" si="11"/>
        <v>14453</v>
      </c>
      <c r="H62" s="239">
        <v>7252</v>
      </c>
      <c r="I62" s="239">
        <v>6726</v>
      </c>
      <c r="J62" s="238">
        <f t="shared" si="12"/>
        <v>13978</v>
      </c>
      <c r="K62" s="225"/>
      <c r="L62" s="225"/>
      <c r="N62" s="243"/>
      <c r="O62" s="243"/>
      <c r="Q62" s="225"/>
    </row>
    <row r="63" spans="1:17" ht="18.75" customHeight="1" x14ac:dyDescent="0.5">
      <c r="A63" s="1" t="s">
        <v>3</v>
      </c>
      <c r="B63" s="239">
        <v>5641</v>
      </c>
      <c r="C63" s="239">
        <v>5456</v>
      </c>
      <c r="D63" s="230">
        <f t="shared" si="10"/>
        <v>11097</v>
      </c>
      <c r="E63" s="239">
        <v>7957</v>
      </c>
      <c r="F63" s="239">
        <v>7474</v>
      </c>
      <c r="G63" s="237">
        <f t="shared" si="11"/>
        <v>15431</v>
      </c>
      <c r="H63" s="239">
        <v>7788</v>
      </c>
      <c r="I63" s="239">
        <v>7228</v>
      </c>
      <c r="J63" s="238">
        <f t="shared" si="12"/>
        <v>15016</v>
      </c>
      <c r="K63" s="225"/>
      <c r="L63" s="225"/>
      <c r="N63" s="243"/>
      <c r="O63" s="243"/>
      <c r="Q63" s="225"/>
    </row>
    <row r="64" spans="1:17" ht="18.75" customHeight="1" x14ac:dyDescent="0.5">
      <c r="A64" s="1" t="s">
        <v>4</v>
      </c>
      <c r="B64" s="239">
        <v>5653</v>
      </c>
      <c r="C64" s="239">
        <v>5486</v>
      </c>
      <c r="D64" s="230">
        <f t="shared" si="10"/>
        <v>11139</v>
      </c>
      <c r="E64" s="239">
        <v>8269</v>
      </c>
      <c r="F64" s="239">
        <v>7610</v>
      </c>
      <c r="G64" s="237">
        <f t="shared" si="11"/>
        <v>15879</v>
      </c>
      <c r="H64" s="239">
        <v>8861</v>
      </c>
      <c r="I64" s="239">
        <v>7072</v>
      </c>
      <c r="J64" s="238">
        <f t="shared" si="12"/>
        <v>15933</v>
      </c>
      <c r="K64" s="225"/>
      <c r="L64" s="225"/>
      <c r="N64" s="243"/>
      <c r="O64" s="243"/>
      <c r="Q64" s="225"/>
    </row>
    <row r="65" spans="1:17" ht="18.75" customHeight="1" x14ac:dyDescent="0.5">
      <c r="A65" s="1" t="s">
        <v>5</v>
      </c>
      <c r="B65" s="239">
        <v>6442</v>
      </c>
      <c r="C65" s="239">
        <v>6277</v>
      </c>
      <c r="D65" s="230">
        <f t="shared" si="10"/>
        <v>12719</v>
      </c>
      <c r="E65" s="239">
        <v>8822</v>
      </c>
      <c r="F65" s="239">
        <v>8973</v>
      </c>
      <c r="G65" s="237">
        <f t="shared" si="11"/>
        <v>17795</v>
      </c>
      <c r="H65" s="239">
        <v>10478</v>
      </c>
      <c r="I65" s="239">
        <v>8554</v>
      </c>
      <c r="J65" s="238">
        <f t="shared" si="12"/>
        <v>19032</v>
      </c>
      <c r="K65" s="225"/>
      <c r="L65" s="225"/>
      <c r="N65" s="243"/>
      <c r="O65" s="243"/>
      <c r="Q65" s="225"/>
    </row>
    <row r="66" spans="1:17" ht="18.75" customHeight="1" x14ac:dyDescent="0.5">
      <c r="A66" s="1" t="s">
        <v>6</v>
      </c>
      <c r="B66" s="239">
        <v>6917</v>
      </c>
      <c r="C66" s="239">
        <v>6702</v>
      </c>
      <c r="D66" s="230">
        <f t="shared" si="10"/>
        <v>13619</v>
      </c>
      <c r="E66" s="239">
        <v>9598</v>
      </c>
      <c r="F66" s="239">
        <v>9371</v>
      </c>
      <c r="G66" s="237">
        <f t="shared" si="11"/>
        <v>18969</v>
      </c>
      <c r="H66" s="239">
        <v>9472</v>
      </c>
      <c r="I66" s="239">
        <v>8968</v>
      </c>
      <c r="J66" s="238">
        <f t="shared" si="12"/>
        <v>18440</v>
      </c>
      <c r="K66" s="225"/>
      <c r="L66" s="225"/>
      <c r="N66" s="243"/>
      <c r="O66" s="243"/>
      <c r="Q66" s="225"/>
    </row>
    <row r="67" spans="1:17" ht="18.75" customHeight="1" x14ac:dyDescent="0.5">
      <c r="A67" s="1" t="s">
        <v>7</v>
      </c>
      <c r="B67" s="239">
        <v>6890</v>
      </c>
      <c r="C67" s="239">
        <v>6642</v>
      </c>
      <c r="D67" s="230">
        <f t="shared" si="10"/>
        <v>13532</v>
      </c>
      <c r="E67" s="239">
        <v>9432</v>
      </c>
      <c r="F67" s="239">
        <v>8834</v>
      </c>
      <c r="G67" s="237">
        <f t="shared" si="11"/>
        <v>18266</v>
      </c>
      <c r="H67" s="239">
        <v>8817</v>
      </c>
      <c r="I67" s="239">
        <v>8504</v>
      </c>
      <c r="J67" s="238">
        <f t="shared" si="12"/>
        <v>17321</v>
      </c>
      <c r="K67" s="225"/>
      <c r="L67" s="225"/>
      <c r="N67" s="243"/>
      <c r="O67" s="243"/>
      <c r="Q67" s="225"/>
    </row>
    <row r="68" spans="1:17" ht="18.75" customHeight="1" x14ac:dyDescent="0.5">
      <c r="A68" s="1" t="s">
        <v>8</v>
      </c>
      <c r="B68" s="239">
        <v>7440</v>
      </c>
      <c r="C68" s="239">
        <v>7333</v>
      </c>
      <c r="D68" s="230">
        <f t="shared" si="10"/>
        <v>14773</v>
      </c>
      <c r="E68" s="239">
        <v>10096</v>
      </c>
      <c r="F68" s="239">
        <v>9900</v>
      </c>
      <c r="G68" s="237">
        <f t="shared" si="11"/>
        <v>19996</v>
      </c>
      <c r="H68" s="239">
        <v>9444</v>
      </c>
      <c r="I68" s="239">
        <v>9125</v>
      </c>
      <c r="J68" s="238">
        <f t="shared" si="12"/>
        <v>18569</v>
      </c>
      <c r="K68" s="225"/>
      <c r="L68" s="225"/>
      <c r="N68" s="243"/>
      <c r="O68" s="243"/>
      <c r="Q68" s="225"/>
    </row>
    <row r="69" spans="1:17" ht="18.75" customHeight="1" x14ac:dyDescent="0.5">
      <c r="A69" s="1" t="s">
        <v>9</v>
      </c>
      <c r="B69" s="239">
        <v>7431</v>
      </c>
      <c r="C69" s="239">
        <v>7562</v>
      </c>
      <c r="D69" s="230">
        <f t="shared" si="10"/>
        <v>14993</v>
      </c>
      <c r="E69" s="239">
        <v>10297</v>
      </c>
      <c r="F69" s="239">
        <v>10582</v>
      </c>
      <c r="G69" s="237">
        <f t="shared" si="11"/>
        <v>20879</v>
      </c>
      <c r="H69" s="239">
        <v>9578</v>
      </c>
      <c r="I69" s="239">
        <v>9484</v>
      </c>
      <c r="J69" s="238">
        <f t="shared" si="12"/>
        <v>19062</v>
      </c>
      <c r="K69" s="225"/>
      <c r="L69" s="225"/>
      <c r="N69" s="243"/>
      <c r="O69" s="243"/>
      <c r="Q69" s="225"/>
    </row>
    <row r="70" spans="1:17" ht="18.75" customHeight="1" x14ac:dyDescent="0.5">
      <c r="A70" s="1" t="s">
        <v>10</v>
      </c>
      <c r="B70" s="239">
        <v>7146</v>
      </c>
      <c r="C70" s="239">
        <v>7812</v>
      </c>
      <c r="D70" s="230">
        <f t="shared" si="10"/>
        <v>14958</v>
      </c>
      <c r="E70" s="239">
        <v>10107</v>
      </c>
      <c r="F70" s="239">
        <v>10575</v>
      </c>
      <c r="G70" s="237">
        <f t="shared" si="11"/>
        <v>20682</v>
      </c>
      <c r="H70" s="239">
        <v>9418</v>
      </c>
      <c r="I70" s="239">
        <v>9925</v>
      </c>
      <c r="J70" s="238">
        <f t="shared" si="12"/>
        <v>19343</v>
      </c>
      <c r="K70" s="225"/>
      <c r="L70" s="225"/>
      <c r="N70" s="243"/>
      <c r="O70" s="243"/>
      <c r="Q70" s="225"/>
    </row>
    <row r="71" spans="1:17" ht="18.75" customHeight="1" x14ac:dyDescent="0.5">
      <c r="A71" s="1" t="s">
        <v>11</v>
      </c>
      <c r="B71" s="239">
        <v>7818</v>
      </c>
      <c r="C71" s="239">
        <v>9271</v>
      </c>
      <c r="D71" s="230">
        <f t="shared" si="10"/>
        <v>17089</v>
      </c>
      <c r="E71" s="239">
        <v>10813</v>
      </c>
      <c r="F71" s="239">
        <v>12443</v>
      </c>
      <c r="G71" s="237">
        <f t="shared" si="11"/>
        <v>23256</v>
      </c>
      <c r="H71" s="239">
        <v>9917</v>
      </c>
      <c r="I71" s="239">
        <v>11154</v>
      </c>
      <c r="J71" s="238">
        <f t="shared" si="12"/>
        <v>21071</v>
      </c>
      <c r="K71" s="225"/>
      <c r="L71" s="225"/>
      <c r="N71" s="243"/>
      <c r="O71" s="243"/>
      <c r="Q71" s="225"/>
    </row>
    <row r="72" spans="1:17" ht="18.75" customHeight="1" x14ac:dyDescent="0.5">
      <c r="A72" s="1" t="s">
        <v>12</v>
      </c>
      <c r="B72" s="239">
        <v>7878</v>
      </c>
      <c r="C72" s="239">
        <v>9626</v>
      </c>
      <c r="D72" s="230">
        <f t="shared" si="10"/>
        <v>17504</v>
      </c>
      <c r="E72" s="239">
        <v>10110</v>
      </c>
      <c r="F72" s="239">
        <v>12073</v>
      </c>
      <c r="G72" s="237">
        <f t="shared" si="11"/>
        <v>22183</v>
      </c>
      <c r="H72" s="239">
        <v>8847</v>
      </c>
      <c r="I72" s="239">
        <v>9939</v>
      </c>
      <c r="J72" s="238">
        <f t="shared" si="12"/>
        <v>18786</v>
      </c>
      <c r="K72" s="225"/>
      <c r="L72" s="225"/>
      <c r="N72" s="243"/>
      <c r="O72" s="243"/>
      <c r="Q72" s="225"/>
    </row>
    <row r="73" spans="1:17" ht="18.75" customHeight="1" x14ac:dyDescent="0.5">
      <c r="A73" s="1" t="s">
        <v>13</v>
      </c>
      <c r="B73" s="239">
        <v>5908</v>
      </c>
      <c r="C73" s="239">
        <v>7745</v>
      </c>
      <c r="D73" s="230">
        <f t="shared" si="10"/>
        <v>13653</v>
      </c>
      <c r="E73" s="239">
        <v>7666</v>
      </c>
      <c r="F73" s="239">
        <v>9602</v>
      </c>
      <c r="G73" s="237">
        <f t="shared" si="11"/>
        <v>17268</v>
      </c>
      <c r="H73" s="239">
        <v>6700</v>
      </c>
      <c r="I73" s="239">
        <v>7776</v>
      </c>
      <c r="J73" s="238">
        <f t="shared" si="12"/>
        <v>14476</v>
      </c>
      <c r="K73" s="225"/>
      <c r="L73" s="225"/>
      <c r="N73" s="243"/>
      <c r="O73" s="243"/>
      <c r="Q73" s="225"/>
    </row>
    <row r="74" spans="1:17" ht="18.75" customHeight="1" x14ac:dyDescent="0.5">
      <c r="A74" s="1" t="s">
        <v>14</v>
      </c>
      <c r="B74" s="239">
        <v>5125</v>
      </c>
      <c r="C74" s="239">
        <v>6786</v>
      </c>
      <c r="D74" s="230">
        <f t="shared" si="10"/>
        <v>11911</v>
      </c>
      <c r="E74" s="239">
        <v>6421</v>
      </c>
      <c r="F74" s="239">
        <v>8405</v>
      </c>
      <c r="G74" s="237">
        <f t="shared" si="11"/>
        <v>14826</v>
      </c>
      <c r="H74" s="239">
        <v>5306</v>
      </c>
      <c r="I74" s="239">
        <v>6725</v>
      </c>
      <c r="J74" s="238">
        <f t="shared" si="12"/>
        <v>12031</v>
      </c>
      <c r="K74" s="225"/>
      <c r="L74" s="225"/>
      <c r="N74" s="243"/>
      <c r="O74" s="243"/>
      <c r="Q74" s="225"/>
    </row>
    <row r="75" spans="1:17" ht="18.75" customHeight="1" x14ac:dyDescent="0.5">
      <c r="A75" s="1" t="s">
        <v>15</v>
      </c>
      <c r="B75" s="239">
        <v>3609</v>
      </c>
      <c r="C75" s="239">
        <v>4947</v>
      </c>
      <c r="D75" s="230">
        <f t="shared" si="10"/>
        <v>8556</v>
      </c>
      <c r="E75" s="239">
        <v>4216</v>
      </c>
      <c r="F75" s="239">
        <v>5807</v>
      </c>
      <c r="G75" s="237">
        <f t="shared" si="11"/>
        <v>10023</v>
      </c>
      <c r="H75" s="239">
        <v>3723</v>
      </c>
      <c r="I75" s="239">
        <v>4775</v>
      </c>
      <c r="J75" s="238">
        <f t="shared" si="12"/>
        <v>8498</v>
      </c>
      <c r="K75" s="225"/>
      <c r="L75" s="225"/>
      <c r="N75" s="243"/>
      <c r="O75" s="243"/>
      <c r="Q75" s="225"/>
    </row>
    <row r="76" spans="1:17" ht="18.75" customHeight="1" x14ac:dyDescent="0.5">
      <c r="A76" s="1" t="s">
        <v>16</v>
      </c>
      <c r="B76" s="239">
        <v>2447</v>
      </c>
      <c r="C76" s="239">
        <v>3458</v>
      </c>
      <c r="D76" s="230">
        <f t="shared" si="10"/>
        <v>5905</v>
      </c>
      <c r="E76" s="239">
        <v>2996</v>
      </c>
      <c r="F76" s="239">
        <v>4404</v>
      </c>
      <c r="G76" s="237">
        <f t="shared" si="11"/>
        <v>7400</v>
      </c>
      <c r="H76" s="239">
        <v>2604</v>
      </c>
      <c r="I76" s="239">
        <v>3675</v>
      </c>
      <c r="J76" s="238">
        <f t="shared" si="12"/>
        <v>6279</v>
      </c>
      <c r="K76" s="225"/>
      <c r="L76" s="225"/>
      <c r="N76" s="243"/>
      <c r="O76" s="243"/>
      <c r="Q76" s="225"/>
    </row>
    <row r="77" spans="1:17" ht="18.75" customHeight="1" x14ac:dyDescent="0.5">
      <c r="A77" s="1" t="s">
        <v>17</v>
      </c>
      <c r="B77" s="239">
        <v>1904</v>
      </c>
      <c r="C77" s="239">
        <v>2921</v>
      </c>
      <c r="D77" s="230">
        <f t="shared" si="10"/>
        <v>4825</v>
      </c>
      <c r="E77" s="239">
        <v>2366</v>
      </c>
      <c r="F77" s="239">
        <v>3736</v>
      </c>
      <c r="G77" s="237">
        <f t="shared" si="11"/>
        <v>6102</v>
      </c>
      <c r="H77" s="239">
        <v>1929</v>
      </c>
      <c r="I77" s="239">
        <v>2868</v>
      </c>
      <c r="J77" s="238">
        <f t="shared" si="12"/>
        <v>4797</v>
      </c>
      <c r="K77" s="225"/>
      <c r="L77" s="225"/>
      <c r="N77" s="243"/>
      <c r="O77" s="243"/>
      <c r="Q77" s="225"/>
    </row>
    <row r="78" spans="1:17" ht="18.75" customHeight="1" x14ac:dyDescent="0.5">
      <c r="A78" s="1" t="s">
        <v>18</v>
      </c>
      <c r="B78" s="239">
        <v>884</v>
      </c>
      <c r="C78" s="239">
        <v>1581</v>
      </c>
      <c r="D78" s="230">
        <f t="shared" si="10"/>
        <v>2465</v>
      </c>
      <c r="E78" s="239">
        <v>1146</v>
      </c>
      <c r="F78" s="239">
        <v>2043</v>
      </c>
      <c r="G78" s="237">
        <f t="shared" si="11"/>
        <v>3189</v>
      </c>
      <c r="H78" s="239">
        <v>969</v>
      </c>
      <c r="I78" s="239">
        <v>1664</v>
      </c>
      <c r="J78" s="238">
        <f t="shared" si="12"/>
        <v>2633</v>
      </c>
      <c r="K78" s="225"/>
      <c r="L78" s="225"/>
      <c r="N78" s="243"/>
      <c r="O78" s="243"/>
      <c r="Q78" s="225"/>
    </row>
    <row r="79" spans="1:17" ht="18.75" customHeight="1" x14ac:dyDescent="0.5">
      <c r="A79" s="1" t="s">
        <v>19</v>
      </c>
      <c r="B79" s="239">
        <v>310</v>
      </c>
      <c r="C79" s="239">
        <v>622</v>
      </c>
      <c r="D79" s="230">
        <f t="shared" si="10"/>
        <v>932</v>
      </c>
      <c r="E79" s="239">
        <v>413</v>
      </c>
      <c r="F79" s="239">
        <v>816</v>
      </c>
      <c r="G79" s="237">
        <f t="shared" si="11"/>
        <v>1229</v>
      </c>
      <c r="H79" s="239">
        <v>409</v>
      </c>
      <c r="I79" s="239">
        <v>700</v>
      </c>
      <c r="J79" s="238">
        <f t="shared" si="12"/>
        <v>1109</v>
      </c>
      <c r="K79" s="225"/>
      <c r="L79" s="225"/>
      <c r="N79" s="243"/>
      <c r="O79" s="243"/>
      <c r="Q79" s="225"/>
    </row>
    <row r="80" spans="1:17" ht="18.75" customHeight="1" x14ac:dyDescent="0.5">
      <c r="A80" s="1" t="s">
        <v>20</v>
      </c>
      <c r="B80" s="239">
        <v>80</v>
      </c>
      <c r="C80" s="239">
        <v>148</v>
      </c>
      <c r="D80" s="230">
        <f t="shared" si="10"/>
        <v>228</v>
      </c>
      <c r="E80" s="239">
        <v>105</v>
      </c>
      <c r="F80" s="239">
        <v>241</v>
      </c>
      <c r="G80" s="237">
        <f t="shared" si="11"/>
        <v>346</v>
      </c>
      <c r="H80" s="239">
        <v>119</v>
      </c>
      <c r="I80" s="239">
        <v>215</v>
      </c>
      <c r="J80" s="238">
        <f t="shared" si="12"/>
        <v>334</v>
      </c>
      <c r="K80" s="225"/>
      <c r="L80" s="225"/>
      <c r="N80" s="243"/>
      <c r="O80" s="243"/>
      <c r="Q80" s="225"/>
    </row>
    <row r="81" spans="1:17" ht="18.75" customHeight="1" x14ac:dyDescent="0.5">
      <c r="A81" s="1" t="s">
        <v>21</v>
      </c>
      <c r="B81" s="239">
        <v>13</v>
      </c>
      <c r="C81" s="239">
        <v>22</v>
      </c>
      <c r="D81" s="230">
        <f t="shared" si="10"/>
        <v>35</v>
      </c>
      <c r="E81" s="239">
        <v>25</v>
      </c>
      <c r="F81" s="239">
        <v>47</v>
      </c>
      <c r="G81" s="237">
        <f t="shared" si="11"/>
        <v>72</v>
      </c>
      <c r="H81" s="239">
        <v>34</v>
      </c>
      <c r="I81" s="239">
        <v>48</v>
      </c>
      <c r="J81" s="238">
        <f t="shared" si="12"/>
        <v>82</v>
      </c>
      <c r="K81" s="225"/>
      <c r="L81" s="225"/>
      <c r="N81" s="243"/>
      <c r="O81" s="243"/>
      <c r="Q81" s="225"/>
    </row>
    <row r="82" spans="1:17" ht="18.75" customHeight="1" x14ac:dyDescent="0.5">
      <c r="A82" s="1" t="s">
        <v>22</v>
      </c>
      <c r="B82" s="239">
        <f t="shared" ref="B82:J82" si="13">SUM(B60:B81)</f>
        <v>99308</v>
      </c>
      <c r="C82" s="239">
        <f t="shared" si="13"/>
        <v>109309</v>
      </c>
      <c r="D82" s="235">
        <f t="shared" si="13"/>
        <v>208617</v>
      </c>
      <c r="E82" s="239">
        <f t="shared" si="13"/>
        <v>134142</v>
      </c>
      <c r="F82" s="239">
        <f t="shared" si="13"/>
        <v>145696</v>
      </c>
      <c r="G82" s="237">
        <f t="shared" si="13"/>
        <v>279838</v>
      </c>
      <c r="H82" s="239">
        <f t="shared" si="13"/>
        <v>128131</v>
      </c>
      <c r="I82" s="239">
        <f t="shared" si="13"/>
        <v>131003</v>
      </c>
      <c r="J82" s="237">
        <f t="shared" si="13"/>
        <v>259134</v>
      </c>
      <c r="K82" s="225"/>
      <c r="L82" s="225"/>
    </row>
    <row r="83" spans="1:17" customFormat="1" ht="23.25" customHeight="1" x14ac:dyDescent="0.5">
      <c r="A83" s="169" t="s">
        <v>223</v>
      </c>
      <c r="B83" s="128"/>
      <c r="C83" s="128"/>
      <c r="D83" s="128"/>
      <c r="E83" s="22"/>
      <c r="F83" s="22"/>
      <c r="G83" s="22"/>
      <c r="H83" s="128"/>
      <c r="I83" s="128"/>
      <c r="J83" s="128"/>
    </row>
    <row r="84" spans="1:17" customFormat="1" ht="21.75" x14ac:dyDescent="0.5">
      <c r="A84" s="169" t="s">
        <v>215</v>
      </c>
      <c r="B84" s="135"/>
      <c r="C84" s="135"/>
      <c r="D84" s="135"/>
      <c r="E84" s="133"/>
      <c r="F84" s="133"/>
      <c r="G84" s="133"/>
      <c r="H84" s="133"/>
      <c r="I84" s="133"/>
      <c r="J84" s="133"/>
    </row>
  </sheetData>
  <phoneticPr fontId="8" type="noConversion"/>
  <pageMargins left="0.74803149606299213" right="0.74803149606299213" top="0.59055118110236227" bottom="0.59055118110236227" header="0.51181102362204722" footer="0.5118110236220472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4</vt:i4>
      </vt:variant>
    </vt:vector>
  </HeadingPairs>
  <TitlesOfParts>
    <vt:vector size="22" baseType="lpstr">
      <vt:lpstr>รวมประเทศ</vt:lpstr>
      <vt:lpstr>รวมภาค</vt:lpstr>
      <vt:lpstr>ประชากรกลางปี 2562 รายจังหวัด</vt:lpstr>
      <vt:lpstr>แยกภาค</vt:lpstr>
      <vt:lpstr>รวมเขต</vt:lpstr>
      <vt:lpstr>เขต1</vt:lpstr>
      <vt:lpstr>เขต2</vt:lpstr>
      <vt:lpstr>เขต3</vt:lpstr>
      <vt:lpstr>เขต4</vt:lpstr>
      <vt:lpstr>เขต5</vt:lpstr>
      <vt:lpstr>เขต6</vt:lpstr>
      <vt:lpstr>เขต7</vt:lpstr>
      <vt:lpstr>เขต8</vt:lpstr>
      <vt:lpstr>เขต9</vt:lpstr>
      <vt:lpstr>เขต10</vt:lpstr>
      <vt:lpstr>เขต11</vt:lpstr>
      <vt:lpstr>เขต12</vt:lpstr>
      <vt:lpstr>กทม</vt:lpstr>
      <vt:lpstr>กทม!Print_Area</vt:lpstr>
      <vt:lpstr>เขต1!Print_Area</vt:lpstr>
      <vt:lpstr>'ประชากรกลางปี 2562 รายจังหวัด'!Print_Area</vt:lpstr>
      <vt:lpstr>รวมเขต!Print_Area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</dc:creator>
  <cp:lastModifiedBy>MOPH186</cp:lastModifiedBy>
  <cp:lastPrinted>2020-03-04T09:14:31Z</cp:lastPrinted>
  <dcterms:created xsi:type="dcterms:W3CDTF">2014-09-02T03:05:05Z</dcterms:created>
  <dcterms:modified xsi:type="dcterms:W3CDTF">2020-03-05T03:04:44Z</dcterms:modified>
</cp:coreProperties>
</file>