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phW10V19N16\Desktop\"/>
    </mc:Choice>
  </mc:AlternateContent>
  <bookViews>
    <workbookView xWindow="0" yWindow="0" windowWidth="16725" windowHeight="7800" tabRatio="884" activeTab="5"/>
  </bookViews>
  <sheets>
    <sheet name="รวมประเทศ" sheetId="17" r:id="rId1"/>
    <sheet name="รวมภาค" sheetId="16" r:id="rId2"/>
    <sheet name="ประชากรกลางปี 2563 รายจังหวัด" sheetId="15" r:id="rId3"/>
    <sheet name="แยกภาค" sheetId="18" r:id="rId4"/>
    <sheet name="รวมเขต" sheetId="14" r:id="rId5"/>
    <sheet name="เขต1" sheetId="1" r:id="rId6"/>
    <sheet name="เขต2" sheetId="2" r:id="rId7"/>
    <sheet name="เขต3" sheetId="3" r:id="rId8"/>
    <sheet name="เขต4" sheetId="4" r:id="rId9"/>
    <sheet name="เขต5" sheetId="5" r:id="rId10"/>
    <sheet name="เขต6" sheetId="6" r:id="rId11"/>
    <sheet name="เขต7" sheetId="7" r:id="rId12"/>
    <sheet name="เขต8" sheetId="8" r:id="rId13"/>
    <sheet name="เขต9" sheetId="9" r:id="rId14"/>
    <sheet name="เขต10" sheetId="10" r:id="rId15"/>
    <sheet name="เขต11" sheetId="11" r:id="rId16"/>
    <sheet name="เขต12" sheetId="12" r:id="rId17"/>
    <sheet name="กทม" sheetId="13" r:id="rId18"/>
  </sheets>
  <definedNames>
    <definedName name="_xlnm.Print_Area" localSheetId="17">กทม!$A$1:$G$30</definedName>
    <definedName name="_xlnm.Print_Area" localSheetId="5">เขต1!$A$1:$J$88</definedName>
    <definedName name="_xlnm.Print_Area" localSheetId="2">'ประชากรกลางปี 2563 รายจังหวัด'!$A$1:$F$97</definedName>
    <definedName name="_xlnm.Print_Area" localSheetId="4">รวมเขต!$A$1:$K$140</definedName>
  </definedNames>
  <calcPr calcId="152511"/>
</workbook>
</file>

<file path=xl/calcChain.xml><?xml version="1.0" encoding="utf-8"?>
<calcChain xmlns="http://schemas.openxmlformats.org/spreadsheetml/2006/main">
  <c r="G54" i="14" l="1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D6" i="13" l="1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5" i="13"/>
  <c r="C27" i="13"/>
  <c r="B27" i="13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60" i="12"/>
  <c r="F82" i="12"/>
  <c r="E82" i="12"/>
  <c r="C82" i="12"/>
  <c r="B82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60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32" i="12"/>
  <c r="I54" i="12"/>
  <c r="H54" i="12"/>
  <c r="F54" i="12"/>
  <c r="E54" i="12"/>
  <c r="C54" i="12"/>
  <c r="B54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32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4" i="12"/>
  <c r="I26" i="12"/>
  <c r="H26" i="12"/>
  <c r="F26" i="12"/>
  <c r="E26" i="12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60" i="11"/>
  <c r="F82" i="11"/>
  <c r="E82" i="11"/>
  <c r="C82" i="11"/>
  <c r="B8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32" i="11"/>
  <c r="I54" i="11"/>
  <c r="H54" i="11"/>
  <c r="F54" i="11"/>
  <c r="E54" i="11"/>
  <c r="C54" i="11"/>
  <c r="B5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4" i="11"/>
  <c r="I26" i="11"/>
  <c r="H26" i="11"/>
  <c r="F26" i="11"/>
  <c r="E26" i="11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32" i="10"/>
  <c r="I54" i="10"/>
  <c r="H54" i="10"/>
  <c r="F54" i="10"/>
  <c r="E54" i="10"/>
  <c r="C54" i="10"/>
  <c r="B5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4" i="10"/>
  <c r="I26" i="10"/>
  <c r="H26" i="10"/>
  <c r="F26" i="10"/>
  <c r="E26" i="10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32" i="9"/>
  <c r="F54" i="9"/>
  <c r="E54" i="9"/>
  <c r="C54" i="9"/>
  <c r="B54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32" i="9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60" i="8"/>
  <c r="F82" i="8"/>
  <c r="E82" i="8"/>
  <c r="C82" i="8"/>
  <c r="B8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32" i="8"/>
  <c r="I54" i="8"/>
  <c r="H54" i="8"/>
  <c r="F54" i="8"/>
  <c r="E54" i="8"/>
  <c r="C54" i="8"/>
  <c r="B54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32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4" i="8"/>
  <c r="I26" i="8"/>
  <c r="H26" i="8"/>
  <c r="F26" i="8"/>
  <c r="E26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4" i="8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16" i="14"/>
  <c r="F138" i="14"/>
  <c r="E138" i="14"/>
  <c r="C138" i="14"/>
  <c r="B138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16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88" i="14"/>
  <c r="F110" i="14"/>
  <c r="E110" i="14"/>
  <c r="C110" i="14"/>
  <c r="B110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88" i="14"/>
  <c r="H82" i="14"/>
  <c r="I82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60" i="14"/>
  <c r="D138" i="14" l="1"/>
  <c r="D82" i="12"/>
  <c r="D54" i="12"/>
  <c r="G26" i="12"/>
  <c r="J110" i="14"/>
  <c r="D82" i="11"/>
  <c r="J54" i="11"/>
  <c r="G54" i="11"/>
  <c r="G26" i="11"/>
  <c r="G110" i="14"/>
  <c r="D110" i="14"/>
  <c r="D54" i="9"/>
  <c r="J82" i="14"/>
  <c r="D82" i="8"/>
  <c r="D54" i="8"/>
  <c r="G26" i="8"/>
  <c r="G54" i="8"/>
  <c r="G138" i="14"/>
  <c r="G54" i="9"/>
  <c r="D54" i="10"/>
  <c r="J54" i="10"/>
  <c r="J54" i="12"/>
  <c r="G82" i="8"/>
  <c r="J26" i="8"/>
  <c r="G26" i="10"/>
  <c r="J26" i="11"/>
  <c r="D54" i="11"/>
  <c r="G82" i="12"/>
  <c r="D27" i="13"/>
  <c r="J26" i="12"/>
  <c r="J54" i="8"/>
  <c r="G54" i="10"/>
  <c r="G82" i="11"/>
  <c r="G54" i="12"/>
  <c r="J26" i="10"/>
  <c r="B26" i="8"/>
  <c r="F55" i="18"/>
  <c r="E55" i="18"/>
  <c r="I26" i="18"/>
  <c r="H26" i="18"/>
  <c r="F26" i="18"/>
  <c r="I26" i="9" l="1"/>
  <c r="H26" i="9"/>
  <c r="F26" i="9"/>
  <c r="E26" i="9"/>
  <c r="J25" i="9"/>
  <c r="G25" i="9"/>
  <c r="J24" i="9"/>
  <c r="G24" i="9"/>
  <c r="J23" i="9"/>
  <c r="G23" i="9"/>
  <c r="J22" i="9"/>
  <c r="G22" i="9"/>
  <c r="J21" i="9"/>
  <c r="G21" i="9"/>
  <c r="J20" i="9"/>
  <c r="G20" i="9"/>
  <c r="J19" i="9"/>
  <c r="G19" i="9"/>
  <c r="J18" i="9"/>
  <c r="G18" i="9"/>
  <c r="J17" i="9"/>
  <c r="G17" i="9"/>
  <c r="J16" i="9"/>
  <c r="G16" i="9"/>
  <c r="J15" i="9"/>
  <c r="G15" i="9"/>
  <c r="J14" i="9"/>
  <c r="G14" i="9"/>
  <c r="J13" i="9"/>
  <c r="G13" i="9"/>
  <c r="J12" i="9"/>
  <c r="G12" i="9"/>
  <c r="J11" i="9"/>
  <c r="G11" i="9"/>
  <c r="J10" i="9"/>
  <c r="G10" i="9"/>
  <c r="J9" i="9"/>
  <c r="G9" i="9"/>
  <c r="J8" i="9"/>
  <c r="G8" i="9"/>
  <c r="J7" i="9"/>
  <c r="G7" i="9"/>
  <c r="J6" i="9"/>
  <c r="G6" i="9"/>
  <c r="J5" i="9"/>
  <c r="G5" i="9"/>
  <c r="J4" i="9"/>
  <c r="G4" i="9"/>
  <c r="G26" i="9" l="1"/>
  <c r="J26" i="9"/>
  <c r="C7" i="1"/>
  <c r="C8" i="1"/>
  <c r="G11" i="1"/>
  <c r="C12" i="1"/>
  <c r="C15" i="1"/>
  <c r="C16" i="1"/>
  <c r="C19" i="1"/>
  <c r="C20" i="1"/>
  <c r="C23" i="1"/>
  <c r="C24" i="1"/>
  <c r="G7" i="1"/>
  <c r="G8" i="1"/>
  <c r="B12" i="1"/>
  <c r="B15" i="1"/>
  <c r="B16" i="1"/>
  <c r="B19" i="1"/>
  <c r="B20" i="1"/>
  <c r="B23" i="1"/>
  <c r="B24" i="1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4" i="16"/>
  <c r="E12" i="16"/>
  <c r="E5" i="16"/>
  <c r="E6" i="16"/>
  <c r="E7" i="16"/>
  <c r="E8" i="16"/>
  <c r="E9" i="16"/>
  <c r="E10" i="16"/>
  <c r="E11" i="16"/>
  <c r="E13" i="16"/>
  <c r="E14" i="16"/>
  <c r="E15" i="16"/>
  <c r="E16" i="16"/>
  <c r="E17" i="16"/>
  <c r="E18" i="16"/>
  <c r="E19" i="16"/>
  <c r="E20" i="16"/>
  <c r="C21" i="16"/>
  <c r="D21" i="16"/>
  <c r="G21" i="7"/>
  <c r="D39" i="1"/>
  <c r="E118" i="16"/>
  <c r="B4" i="2"/>
  <c r="C5" i="1"/>
  <c r="C6" i="1"/>
  <c r="C9" i="1"/>
  <c r="C10" i="1"/>
  <c r="C13" i="1"/>
  <c r="C14" i="1"/>
  <c r="C17" i="1"/>
  <c r="C18" i="1"/>
  <c r="C21" i="1"/>
  <c r="C22" i="1"/>
  <c r="C25" i="1"/>
  <c r="B5" i="1"/>
  <c r="B6" i="1"/>
  <c r="B9" i="1"/>
  <c r="B10" i="1"/>
  <c r="B13" i="1"/>
  <c r="B14" i="1"/>
  <c r="B17" i="1"/>
  <c r="B18" i="1"/>
  <c r="B21" i="1"/>
  <c r="B22" i="1"/>
  <c r="B25" i="1"/>
  <c r="C4" i="1"/>
  <c r="B4" i="1"/>
  <c r="F54" i="14"/>
  <c r="E54" i="14"/>
  <c r="C54" i="14"/>
  <c r="B54" i="14"/>
  <c r="I26" i="14"/>
  <c r="H26" i="14"/>
  <c r="F26" i="14"/>
  <c r="E26" i="14"/>
  <c r="B4" i="14"/>
  <c r="E82" i="5"/>
  <c r="B4" i="5"/>
  <c r="B54" i="5"/>
  <c r="B26" i="12"/>
  <c r="C26" i="9"/>
  <c r="B26" i="9"/>
  <c r="F54" i="7"/>
  <c r="E54" i="7"/>
  <c r="C54" i="7"/>
  <c r="B54" i="7"/>
  <c r="I26" i="7"/>
  <c r="H26" i="7"/>
  <c r="F26" i="7"/>
  <c r="E26" i="7"/>
  <c r="I82" i="6"/>
  <c r="H82" i="6"/>
  <c r="F82" i="6"/>
  <c r="E82" i="6"/>
  <c r="C82" i="6"/>
  <c r="B82" i="6"/>
  <c r="I54" i="6"/>
  <c r="H54" i="6"/>
  <c r="F54" i="6"/>
  <c r="E54" i="6"/>
  <c r="C54" i="6"/>
  <c r="B54" i="6"/>
  <c r="I26" i="6"/>
  <c r="H26" i="6"/>
  <c r="F26" i="6"/>
  <c r="E26" i="6"/>
  <c r="I82" i="5"/>
  <c r="H82" i="5"/>
  <c r="F82" i="5"/>
  <c r="C82" i="5"/>
  <c r="B82" i="5"/>
  <c r="I54" i="5"/>
  <c r="H54" i="5"/>
  <c r="F54" i="5"/>
  <c r="E54" i="5"/>
  <c r="C54" i="5"/>
  <c r="I26" i="5"/>
  <c r="H26" i="5"/>
  <c r="F26" i="5"/>
  <c r="E26" i="5"/>
  <c r="I82" i="4"/>
  <c r="H82" i="4"/>
  <c r="F82" i="4"/>
  <c r="E82" i="4"/>
  <c r="C82" i="4"/>
  <c r="B82" i="4"/>
  <c r="I54" i="4"/>
  <c r="H54" i="4"/>
  <c r="F54" i="4"/>
  <c r="E54" i="4"/>
  <c r="C54" i="4"/>
  <c r="B54" i="4"/>
  <c r="I26" i="4"/>
  <c r="H26" i="4"/>
  <c r="F26" i="4"/>
  <c r="E26" i="4"/>
  <c r="I54" i="3"/>
  <c r="H54" i="3"/>
  <c r="F54" i="3"/>
  <c r="E54" i="3"/>
  <c r="C54" i="3"/>
  <c r="B54" i="3"/>
  <c r="I26" i="3"/>
  <c r="H26" i="3"/>
  <c r="F26" i="3"/>
  <c r="E26" i="3"/>
  <c r="I54" i="2"/>
  <c r="H54" i="2"/>
  <c r="F54" i="2"/>
  <c r="E54" i="2"/>
  <c r="C54" i="2"/>
  <c r="B54" i="2"/>
  <c r="I26" i="2"/>
  <c r="H26" i="2"/>
  <c r="F26" i="2"/>
  <c r="E26" i="2"/>
  <c r="I82" i="1"/>
  <c r="H82" i="1"/>
  <c r="F82" i="1"/>
  <c r="E82" i="1"/>
  <c r="C82" i="1"/>
  <c r="B82" i="1"/>
  <c r="I54" i="1"/>
  <c r="H54" i="1"/>
  <c r="F54" i="1"/>
  <c r="E54" i="1"/>
  <c r="C54" i="1"/>
  <c r="B54" i="1"/>
  <c r="I26" i="1"/>
  <c r="H26" i="1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E9" i="17"/>
  <c r="E119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G39" i="5"/>
  <c r="G51" i="5"/>
  <c r="G49" i="5"/>
  <c r="G18" i="7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G4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D32" i="14"/>
  <c r="G32" i="14"/>
  <c r="J32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C4" i="14"/>
  <c r="C22" i="14"/>
  <c r="C23" i="14"/>
  <c r="C24" i="14"/>
  <c r="C25" i="14"/>
  <c r="I54" i="14"/>
  <c r="C82" i="14"/>
  <c r="F82" i="14"/>
  <c r="B22" i="14"/>
  <c r="B23" i="14"/>
  <c r="B24" i="14"/>
  <c r="B25" i="14"/>
  <c r="H54" i="14"/>
  <c r="B82" i="14"/>
  <c r="E82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D33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J33" i="14"/>
  <c r="D34" i="14"/>
  <c r="J34" i="14"/>
  <c r="D35" i="14"/>
  <c r="J35" i="14"/>
  <c r="D36" i="14"/>
  <c r="J36" i="14"/>
  <c r="D37" i="14"/>
  <c r="J37" i="14"/>
  <c r="D38" i="14"/>
  <c r="J38" i="14"/>
  <c r="D39" i="14"/>
  <c r="J39" i="14"/>
  <c r="D40" i="14"/>
  <c r="J40" i="14"/>
  <c r="D41" i="14"/>
  <c r="J41" i="14"/>
  <c r="D42" i="14"/>
  <c r="J42" i="14"/>
  <c r="D43" i="14"/>
  <c r="J43" i="14"/>
  <c r="D44" i="14"/>
  <c r="J44" i="14"/>
  <c r="D45" i="14"/>
  <c r="J45" i="14"/>
  <c r="D46" i="14"/>
  <c r="J46" i="14"/>
  <c r="D47" i="14"/>
  <c r="J47" i="14"/>
  <c r="D48" i="14"/>
  <c r="J48" i="14"/>
  <c r="D49" i="14"/>
  <c r="J49" i="14"/>
  <c r="D50" i="14"/>
  <c r="J50" i="14"/>
  <c r="D51" i="14"/>
  <c r="J51" i="14"/>
  <c r="D52" i="14"/>
  <c r="J52" i="14"/>
  <c r="D53" i="14"/>
  <c r="J53" i="14"/>
  <c r="D10" i="12"/>
  <c r="D14" i="12"/>
  <c r="D18" i="12"/>
  <c r="D22" i="12"/>
  <c r="D8" i="12"/>
  <c r="D16" i="12"/>
  <c r="D20" i="12"/>
  <c r="D24" i="12"/>
  <c r="D7" i="12"/>
  <c r="D11" i="12"/>
  <c r="D15" i="12"/>
  <c r="D23" i="12"/>
  <c r="D19" i="12"/>
  <c r="D6" i="10"/>
  <c r="D14" i="10"/>
  <c r="D18" i="10"/>
  <c r="D22" i="10"/>
  <c r="D8" i="10"/>
  <c r="D12" i="10"/>
  <c r="D16" i="10"/>
  <c r="D24" i="10"/>
  <c r="D9" i="10"/>
  <c r="D13" i="10"/>
  <c r="D17" i="10"/>
  <c r="D20" i="10"/>
  <c r="C4" i="10"/>
  <c r="B4" i="10"/>
  <c r="D7" i="9"/>
  <c r="D11" i="9"/>
  <c r="D15" i="9"/>
  <c r="D9" i="9"/>
  <c r="D13" i="9"/>
  <c r="D17" i="9"/>
  <c r="D21" i="9"/>
  <c r="D25" i="9"/>
  <c r="D10" i="9"/>
  <c r="D20" i="9"/>
  <c r="D6" i="9"/>
  <c r="D9" i="8"/>
  <c r="D13" i="8"/>
  <c r="D11" i="8"/>
  <c r="D15" i="8"/>
  <c r="D20" i="8"/>
  <c r="D23" i="8"/>
  <c r="D24" i="8"/>
  <c r="D8" i="8"/>
  <c r="D16" i="8"/>
  <c r="D22" i="8"/>
  <c r="D17" i="8"/>
  <c r="D21" i="8"/>
  <c r="D25" i="8"/>
  <c r="D6" i="8"/>
  <c r="D10" i="8"/>
  <c r="D14" i="8"/>
  <c r="B4" i="8"/>
  <c r="G4" i="7"/>
  <c r="G5" i="7"/>
  <c r="G6" i="7"/>
  <c r="J6" i="7"/>
  <c r="D34" i="7"/>
  <c r="G34" i="7"/>
  <c r="G7" i="7"/>
  <c r="G8" i="7"/>
  <c r="G9" i="7"/>
  <c r="G10" i="7"/>
  <c r="G11" i="7"/>
  <c r="G12" i="7"/>
  <c r="G13" i="7"/>
  <c r="G14" i="7"/>
  <c r="G15" i="7"/>
  <c r="G16" i="7"/>
  <c r="G17" i="7"/>
  <c r="G19" i="7"/>
  <c r="G20" i="7"/>
  <c r="G22" i="7"/>
  <c r="G23" i="7"/>
  <c r="G24" i="7"/>
  <c r="G25" i="7"/>
  <c r="J4" i="7"/>
  <c r="J5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D32" i="7"/>
  <c r="D33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G51" i="7"/>
  <c r="D52" i="7"/>
  <c r="D53" i="7"/>
  <c r="G32" i="7"/>
  <c r="G33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2" i="7"/>
  <c r="G53" i="7"/>
  <c r="C4" i="7"/>
  <c r="B4" i="7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G60" i="6"/>
  <c r="G61" i="6"/>
  <c r="G62" i="6"/>
  <c r="G63" i="6"/>
  <c r="J63" i="6"/>
  <c r="G64" i="6"/>
  <c r="J64" i="6"/>
  <c r="G65" i="6"/>
  <c r="G66" i="6"/>
  <c r="G67" i="6"/>
  <c r="J67" i="6"/>
  <c r="G68" i="6"/>
  <c r="G69" i="6"/>
  <c r="G70" i="6"/>
  <c r="G71" i="6"/>
  <c r="J71" i="6"/>
  <c r="G72" i="6"/>
  <c r="J72" i="6"/>
  <c r="G73" i="6"/>
  <c r="G74" i="6"/>
  <c r="G75" i="6"/>
  <c r="G76" i="6"/>
  <c r="G77" i="6"/>
  <c r="G78" i="6"/>
  <c r="G79" i="6"/>
  <c r="G80" i="6"/>
  <c r="J80" i="6"/>
  <c r="G81" i="6"/>
  <c r="J60" i="6"/>
  <c r="J61" i="6"/>
  <c r="J62" i="6"/>
  <c r="J65" i="6"/>
  <c r="J66" i="6"/>
  <c r="J68" i="6"/>
  <c r="J69" i="6"/>
  <c r="J70" i="6"/>
  <c r="J73" i="6"/>
  <c r="J74" i="6"/>
  <c r="J75" i="6"/>
  <c r="J76" i="6"/>
  <c r="J77" i="6"/>
  <c r="J78" i="6"/>
  <c r="J79" i="6"/>
  <c r="J81" i="6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G32" i="5"/>
  <c r="G33" i="5"/>
  <c r="G34" i="5"/>
  <c r="G35" i="5"/>
  <c r="G36" i="5"/>
  <c r="G37" i="5"/>
  <c r="G38" i="5"/>
  <c r="G40" i="5"/>
  <c r="G41" i="5"/>
  <c r="G42" i="5"/>
  <c r="G43" i="5"/>
  <c r="G44" i="5"/>
  <c r="G45" i="5"/>
  <c r="G46" i="5"/>
  <c r="G47" i="5"/>
  <c r="G48" i="5"/>
  <c r="G50" i="5"/>
  <c r="G52" i="5"/>
  <c r="G53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D60" i="5"/>
  <c r="D61" i="5"/>
  <c r="G61" i="5"/>
  <c r="J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G60" i="5"/>
  <c r="G62" i="5"/>
  <c r="G63" i="5"/>
  <c r="J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J60" i="5"/>
  <c r="J62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C4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C5" i="2"/>
  <c r="G5" i="1"/>
  <c r="J5" i="1"/>
  <c r="D33" i="1"/>
  <c r="G33" i="1"/>
  <c r="J33" i="1"/>
  <c r="D61" i="1"/>
  <c r="G61" i="1"/>
  <c r="J61" i="1"/>
  <c r="G6" i="1"/>
  <c r="J6" i="1"/>
  <c r="D34" i="1"/>
  <c r="G34" i="1"/>
  <c r="J34" i="1"/>
  <c r="D62" i="1"/>
  <c r="G62" i="1"/>
  <c r="J62" i="1"/>
  <c r="J7" i="1"/>
  <c r="D35" i="1"/>
  <c r="G35" i="1"/>
  <c r="J35" i="1"/>
  <c r="D63" i="1"/>
  <c r="G63" i="1"/>
  <c r="J63" i="1"/>
  <c r="J8" i="1"/>
  <c r="D36" i="1"/>
  <c r="G36" i="1"/>
  <c r="J36" i="1"/>
  <c r="D64" i="1"/>
  <c r="G64" i="1"/>
  <c r="J64" i="1"/>
  <c r="G9" i="1"/>
  <c r="J9" i="1"/>
  <c r="D37" i="1"/>
  <c r="G37" i="1"/>
  <c r="J37" i="1"/>
  <c r="D65" i="1"/>
  <c r="G65" i="1"/>
  <c r="J65" i="1"/>
  <c r="G10" i="1"/>
  <c r="J10" i="1"/>
  <c r="D38" i="1"/>
  <c r="G38" i="1"/>
  <c r="J38" i="1"/>
  <c r="D66" i="1"/>
  <c r="G66" i="1"/>
  <c r="J66" i="1"/>
  <c r="J11" i="1"/>
  <c r="G39" i="1"/>
  <c r="J39" i="1"/>
  <c r="D67" i="1"/>
  <c r="G67" i="1"/>
  <c r="J67" i="1"/>
  <c r="G12" i="1"/>
  <c r="J12" i="1"/>
  <c r="D40" i="1"/>
  <c r="G40" i="1"/>
  <c r="J40" i="1"/>
  <c r="D68" i="1"/>
  <c r="G68" i="1"/>
  <c r="J68" i="1"/>
  <c r="G13" i="1"/>
  <c r="J13" i="1"/>
  <c r="D41" i="1"/>
  <c r="G41" i="1"/>
  <c r="J41" i="1"/>
  <c r="D69" i="1"/>
  <c r="G69" i="1"/>
  <c r="J69" i="1"/>
  <c r="G14" i="1"/>
  <c r="J14" i="1"/>
  <c r="D42" i="1"/>
  <c r="G42" i="1"/>
  <c r="J42" i="1"/>
  <c r="D70" i="1"/>
  <c r="G70" i="1"/>
  <c r="J70" i="1"/>
  <c r="G15" i="1"/>
  <c r="J15" i="1"/>
  <c r="D43" i="1"/>
  <c r="G43" i="1"/>
  <c r="J43" i="1"/>
  <c r="D71" i="1"/>
  <c r="G71" i="1"/>
  <c r="J71" i="1"/>
  <c r="G16" i="1"/>
  <c r="J16" i="1"/>
  <c r="D44" i="1"/>
  <c r="G44" i="1"/>
  <c r="J44" i="1"/>
  <c r="D72" i="1"/>
  <c r="G72" i="1"/>
  <c r="J72" i="1"/>
  <c r="G17" i="1"/>
  <c r="J17" i="1"/>
  <c r="D45" i="1"/>
  <c r="G45" i="1"/>
  <c r="J45" i="1"/>
  <c r="D73" i="1"/>
  <c r="G73" i="1"/>
  <c r="J73" i="1"/>
  <c r="G18" i="1"/>
  <c r="J18" i="1"/>
  <c r="D46" i="1"/>
  <c r="G46" i="1"/>
  <c r="J46" i="1"/>
  <c r="D74" i="1"/>
  <c r="G74" i="1"/>
  <c r="J74" i="1"/>
  <c r="G19" i="1"/>
  <c r="J19" i="1"/>
  <c r="D47" i="1"/>
  <c r="G47" i="1"/>
  <c r="J47" i="1"/>
  <c r="D75" i="1"/>
  <c r="G75" i="1"/>
  <c r="J75" i="1"/>
  <c r="G20" i="1"/>
  <c r="J20" i="1"/>
  <c r="D48" i="1"/>
  <c r="G48" i="1"/>
  <c r="J48" i="1"/>
  <c r="D76" i="1"/>
  <c r="G76" i="1"/>
  <c r="J76" i="1"/>
  <c r="G21" i="1"/>
  <c r="J21" i="1"/>
  <c r="D49" i="1"/>
  <c r="G49" i="1"/>
  <c r="J49" i="1"/>
  <c r="D77" i="1"/>
  <c r="G77" i="1"/>
  <c r="J77" i="1"/>
  <c r="G22" i="1"/>
  <c r="J22" i="1"/>
  <c r="D50" i="1"/>
  <c r="G50" i="1"/>
  <c r="J50" i="1"/>
  <c r="D78" i="1"/>
  <c r="G78" i="1"/>
  <c r="J78" i="1"/>
  <c r="G23" i="1"/>
  <c r="J23" i="1"/>
  <c r="D51" i="1"/>
  <c r="G51" i="1"/>
  <c r="J51" i="1"/>
  <c r="D79" i="1"/>
  <c r="G79" i="1"/>
  <c r="J79" i="1"/>
  <c r="G24" i="1"/>
  <c r="J24" i="1"/>
  <c r="D52" i="1"/>
  <c r="G52" i="1"/>
  <c r="J52" i="1"/>
  <c r="D80" i="1"/>
  <c r="G80" i="1"/>
  <c r="J80" i="1"/>
  <c r="G25" i="1"/>
  <c r="J25" i="1"/>
  <c r="D53" i="1"/>
  <c r="G53" i="1"/>
  <c r="J53" i="1"/>
  <c r="D81" i="1"/>
  <c r="G81" i="1"/>
  <c r="J81" i="1"/>
  <c r="G4" i="1"/>
  <c r="J4" i="1"/>
  <c r="D32" i="1"/>
  <c r="G32" i="1"/>
  <c r="J32" i="1"/>
  <c r="D60" i="1"/>
  <c r="G60" i="1"/>
  <c r="J60" i="1"/>
  <c r="D5" i="15"/>
  <c r="C5" i="15"/>
  <c r="D120" i="16"/>
  <c r="C120" i="16"/>
  <c r="D98" i="16"/>
  <c r="C98" i="16"/>
  <c r="D58" i="16"/>
  <c r="C58" i="16"/>
  <c r="G55" i="18"/>
  <c r="C55" i="18"/>
  <c r="C26" i="18" s="1"/>
  <c r="B55" i="18"/>
  <c r="E26" i="18"/>
  <c r="G26" i="18" s="1"/>
  <c r="J26" i="18"/>
  <c r="G54" i="18"/>
  <c r="D54" i="18"/>
  <c r="G25" i="18"/>
  <c r="J25" i="18"/>
  <c r="G53" i="18"/>
  <c r="D53" i="18"/>
  <c r="J24" i="18"/>
  <c r="G24" i="18"/>
  <c r="G52" i="18"/>
  <c r="D52" i="18"/>
  <c r="J23" i="18"/>
  <c r="G23" i="18"/>
  <c r="G51" i="18"/>
  <c r="D51" i="18"/>
  <c r="J22" i="18"/>
  <c r="G22" i="18"/>
  <c r="G50" i="18"/>
  <c r="D50" i="18"/>
  <c r="G21" i="18"/>
  <c r="J21" i="18"/>
  <c r="G49" i="18"/>
  <c r="D49" i="18"/>
  <c r="J20" i="18"/>
  <c r="G20" i="18"/>
  <c r="G48" i="18"/>
  <c r="D48" i="18"/>
  <c r="J19" i="18"/>
  <c r="G19" i="18"/>
  <c r="G47" i="18"/>
  <c r="D47" i="18"/>
  <c r="J18" i="18"/>
  <c r="G18" i="18"/>
  <c r="G46" i="18"/>
  <c r="D46" i="18"/>
  <c r="J17" i="18"/>
  <c r="G17" i="18"/>
  <c r="G45" i="18"/>
  <c r="D45" i="18"/>
  <c r="J16" i="18"/>
  <c r="G16" i="18"/>
  <c r="G44" i="18"/>
  <c r="D44" i="18"/>
  <c r="J15" i="18"/>
  <c r="G15" i="18"/>
  <c r="G43" i="18"/>
  <c r="D43" i="18"/>
  <c r="J14" i="18"/>
  <c r="G14" i="18"/>
  <c r="G42" i="18"/>
  <c r="D42" i="18"/>
  <c r="J13" i="18"/>
  <c r="G13" i="18"/>
  <c r="G41" i="18"/>
  <c r="D41" i="18"/>
  <c r="J12" i="18"/>
  <c r="G12" i="18"/>
  <c r="G40" i="18"/>
  <c r="D40" i="18"/>
  <c r="J11" i="18"/>
  <c r="G11" i="18"/>
  <c r="G39" i="18"/>
  <c r="D39" i="18"/>
  <c r="G10" i="18"/>
  <c r="J10" i="18"/>
  <c r="G38" i="18"/>
  <c r="D38" i="18"/>
  <c r="J9" i="18"/>
  <c r="G9" i="18"/>
  <c r="G37" i="18"/>
  <c r="D37" i="18"/>
  <c r="J8" i="18"/>
  <c r="G8" i="18"/>
  <c r="G36" i="18"/>
  <c r="D36" i="18"/>
  <c r="J7" i="18"/>
  <c r="G7" i="18"/>
  <c r="G35" i="18"/>
  <c r="D35" i="18"/>
  <c r="G6" i="18"/>
  <c r="J6" i="18"/>
  <c r="G34" i="18"/>
  <c r="D34" i="18"/>
  <c r="G5" i="18"/>
  <c r="J5" i="18"/>
  <c r="G33" i="18"/>
  <c r="D33" i="18"/>
  <c r="J4" i="18"/>
  <c r="G4" i="18"/>
  <c r="D9" i="17"/>
  <c r="C9" i="17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B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C4" i="2"/>
  <c r="B7" i="14"/>
  <c r="C7" i="14"/>
  <c r="B11" i="14"/>
  <c r="C11" i="14"/>
  <c r="B15" i="14"/>
  <c r="C15" i="14"/>
  <c r="B19" i="14"/>
  <c r="C19" i="14"/>
  <c r="C5" i="14"/>
  <c r="C6" i="14"/>
  <c r="C8" i="14"/>
  <c r="C9" i="14"/>
  <c r="C10" i="14"/>
  <c r="C12" i="14"/>
  <c r="C13" i="14"/>
  <c r="C14" i="14"/>
  <c r="C16" i="14"/>
  <c r="C17" i="14"/>
  <c r="C18" i="14"/>
  <c r="C20" i="14"/>
  <c r="C21" i="14"/>
  <c r="B5" i="14"/>
  <c r="B6" i="14"/>
  <c r="B8" i="14"/>
  <c r="B9" i="14"/>
  <c r="B10" i="14"/>
  <c r="B12" i="14"/>
  <c r="B13" i="14"/>
  <c r="B14" i="14"/>
  <c r="B16" i="14"/>
  <c r="B17" i="14"/>
  <c r="B18" i="14"/>
  <c r="B20" i="14"/>
  <c r="B21" i="14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4" i="12"/>
  <c r="B5" i="12"/>
  <c r="B6" i="12"/>
  <c r="B7" i="12"/>
  <c r="B8" i="12"/>
  <c r="C8" i="12"/>
  <c r="C7" i="12"/>
  <c r="C6" i="12"/>
  <c r="C5" i="12"/>
  <c r="C4" i="12"/>
  <c r="B4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C4" i="11"/>
  <c r="C5" i="11"/>
  <c r="C6" i="11"/>
  <c r="B7" i="11"/>
  <c r="B6" i="11"/>
  <c r="B5" i="11"/>
  <c r="D5" i="11" s="1"/>
  <c r="C5" i="8"/>
  <c r="C6" i="8"/>
  <c r="C7" i="8"/>
  <c r="C8" i="8"/>
  <c r="B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B5" i="8"/>
  <c r="B6" i="8"/>
  <c r="B7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C4" i="8"/>
  <c r="C5" i="7"/>
  <c r="C6" i="7"/>
  <c r="C7" i="7"/>
  <c r="C8" i="7"/>
  <c r="C9" i="7"/>
  <c r="C10" i="7"/>
  <c r="C11" i="7"/>
  <c r="B11" i="7"/>
  <c r="C12" i="7"/>
  <c r="C13" i="7"/>
  <c r="C14" i="7"/>
  <c r="C15" i="7"/>
  <c r="B15" i="7"/>
  <c r="C16" i="7"/>
  <c r="C17" i="7"/>
  <c r="C18" i="7"/>
  <c r="C19" i="7"/>
  <c r="B19" i="7"/>
  <c r="C20" i="7"/>
  <c r="C21" i="7"/>
  <c r="C22" i="7"/>
  <c r="C23" i="7"/>
  <c r="B23" i="7"/>
  <c r="C24" i="7"/>
  <c r="C25" i="7"/>
  <c r="B5" i="7"/>
  <c r="B6" i="7"/>
  <c r="B7" i="7"/>
  <c r="B8" i="7"/>
  <c r="B9" i="7"/>
  <c r="B10" i="7"/>
  <c r="B12" i="7"/>
  <c r="B13" i="7"/>
  <c r="B14" i="7"/>
  <c r="B16" i="7"/>
  <c r="B17" i="7"/>
  <c r="B18" i="7"/>
  <c r="B20" i="7"/>
  <c r="B21" i="7"/>
  <c r="B22" i="7"/>
  <c r="B24" i="7"/>
  <c r="B25" i="7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J53" i="3"/>
  <c r="G53" i="3"/>
  <c r="J52" i="3"/>
  <c r="G52" i="3"/>
  <c r="J51" i="3"/>
  <c r="G51" i="3"/>
  <c r="J50" i="3"/>
  <c r="G50" i="3"/>
  <c r="J49" i="3"/>
  <c r="G49" i="3"/>
  <c r="J48" i="3"/>
  <c r="G48" i="3"/>
  <c r="J47" i="3"/>
  <c r="G47" i="3"/>
  <c r="J46" i="3"/>
  <c r="G46" i="3"/>
  <c r="J45" i="3"/>
  <c r="G45" i="3"/>
  <c r="J44" i="3"/>
  <c r="G44" i="3"/>
  <c r="J43" i="3"/>
  <c r="G43" i="3"/>
  <c r="J42" i="3"/>
  <c r="G42" i="3"/>
  <c r="J41" i="3"/>
  <c r="G41" i="3"/>
  <c r="J40" i="3"/>
  <c r="G40" i="3"/>
  <c r="J39" i="3"/>
  <c r="G39" i="3"/>
  <c r="J38" i="3"/>
  <c r="G38" i="3"/>
  <c r="J37" i="3"/>
  <c r="G37" i="3"/>
  <c r="J36" i="3"/>
  <c r="G36" i="3"/>
  <c r="J35" i="3"/>
  <c r="G35" i="3"/>
  <c r="J34" i="3"/>
  <c r="G34" i="3"/>
  <c r="J33" i="3"/>
  <c r="G33" i="3"/>
  <c r="J32" i="3"/>
  <c r="G32" i="3"/>
  <c r="G4" i="3"/>
  <c r="J4" i="3"/>
  <c r="D32" i="3"/>
  <c r="D53" i="3"/>
  <c r="J25" i="3"/>
  <c r="G25" i="3"/>
  <c r="D52" i="3"/>
  <c r="J24" i="3"/>
  <c r="G24" i="3"/>
  <c r="D51" i="3"/>
  <c r="J23" i="3"/>
  <c r="G23" i="3"/>
  <c r="D50" i="3"/>
  <c r="J22" i="3"/>
  <c r="G22" i="3"/>
  <c r="D49" i="3"/>
  <c r="J21" i="3"/>
  <c r="G21" i="3"/>
  <c r="D48" i="3"/>
  <c r="J20" i="3"/>
  <c r="G20" i="3"/>
  <c r="D47" i="3"/>
  <c r="J19" i="3"/>
  <c r="G19" i="3"/>
  <c r="D46" i="3"/>
  <c r="J18" i="3"/>
  <c r="G18" i="3"/>
  <c r="D45" i="3"/>
  <c r="J17" i="3"/>
  <c r="G17" i="3"/>
  <c r="D44" i="3"/>
  <c r="J16" i="3"/>
  <c r="G16" i="3"/>
  <c r="D43" i="3"/>
  <c r="J15" i="3"/>
  <c r="G15" i="3"/>
  <c r="D42" i="3"/>
  <c r="J14" i="3"/>
  <c r="G14" i="3"/>
  <c r="D41" i="3"/>
  <c r="J13" i="3"/>
  <c r="G13" i="3"/>
  <c r="D40" i="3"/>
  <c r="J12" i="3"/>
  <c r="G12" i="3"/>
  <c r="D39" i="3"/>
  <c r="J11" i="3"/>
  <c r="G11" i="3"/>
  <c r="D38" i="3"/>
  <c r="J10" i="3"/>
  <c r="G10" i="3"/>
  <c r="D37" i="3"/>
  <c r="J9" i="3"/>
  <c r="G9" i="3"/>
  <c r="D36" i="3"/>
  <c r="J8" i="3"/>
  <c r="G8" i="3"/>
  <c r="D35" i="3"/>
  <c r="J7" i="3"/>
  <c r="G7" i="3"/>
  <c r="D34" i="3"/>
  <c r="J6" i="3"/>
  <c r="G6" i="3"/>
  <c r="D33" i="3"/>
  <c r="J5" i="3"/>
  <c r="G5" i="3"/>
  <c r="D5" i="10"/>
  <c r="D12" i="9"/>
  <c r="F26" i="1"/>
  <c r="C11" i="1"/>
  <c r="B11" i="1"/>
  <c r="B7" i="1"/>
  <c r="E26" i="1"/>
  <c r="B8" i="1"/>
  <c r="D6" i="12"/>
  <c r="D9" i="12"/>
  <c r="D4" i="12"/>
  <c r="D25" i="12"/>
  <c r="D21" i="12"/>
  <c r="D13" i="12"/>
  <c r="D12" i="12"/>
  <c r="D17" i="12"/>
  <c r="C26" i="12"/>
  <c r="D23" i="10"/>
  <c r="D15" i="10"/>
  <c r="D7" i="10"/>
  <c r="B26" i="10"/>
  <c r="D4" i="10"/>
  <c r="D19" i="10"/>
  <c r="D11" i="10"/>
  <c r="D25" i="10"/>
  <c r="D10" i="10"/>
  <c r="C26" i="10"/>
  <c r="D21" i="10"/>
  <c r="D18" i="9"/>
  <c r="D19" i="9"/>
  <c r="D5" i="9"/>
  <c r="D22" i="9"/>
  <c r="D14" i="9"/>
  <c r="D24" i="9"/>
  <c r="D16" i="9"/>
  <c r="D23" i="9"/>
  <c r="D8" i="9"/>
  <c r="D4" i="8"/>
  <c r="D12" i="8"/>
  <c r="D7" i="8"/>
  <c r="C26" i="8"/>
  <c r="D18" i="8"/>
  <c r="D19" i="8"/>
  <c r="D4" i="2" l="1"/>
  <c r="D7" i="11"/>
  <c r="E58" i="16"/>
  <c r="E21" i="16"/>
  <c r="G26" i="1"/>
  <c r="D21" i="11"/>
  <c r="D25" i="11"/>
  <c r="D6" i="11"/>
  <c r="D8" i="11"/>
  <c r="D10" i="11"/>
  <c r="D12" i="11"/>
  <c r="D14" i="11"/>
  <c r="D16" i="11"/>
  <c r="D20" i="11"/>
  <c r="D22" i="11"/>
  <c r="D24" i="11"/>
  <c r="D4" i="11"/>
  <c r="D15" i="11"/>
  <c r="D17" i="11"/>
  <c r="D19" i="11"/>
  <c r="D23" i="11"/>
  <c r="D20" i="7"/>
  <c r="D6" i="7"/>
  <c r="D12" i="7"/>
  <c r="D21" i="3"/>
  <c r="D25" i="3"/>
  <c r="G26" i="14"/>
  <c r="D18" i="18"/>
  <c r="D8" i="18"/>
  <c r="D5" i="18"/>
  <c r="D7" i="18"/>
  <c r="D12" i="18"/>
  <c r="D17" i="18"/>
  <c r="D19" i="18"/>
  <c r="E5" i="15"/>
  <c r="E120" i="16"/>
  <c r="E98" i="16"/>
  <c r="D55" i="18"/>
  <c r="D26" i="18" s="1"/>
  <c r="D20" i="18"/>
  <c r="D10" i="18"/>
  <c r="D24" i="18"/>
  <c r="D4" i="18"/>
  <c r="D6" i="18"/>
  <c r="D9" i="18"/>
  <c r="D14" i="18"/>
  <c r="D15" i="18"/>
  <c r="D25" i="18"/>
  <c r="D21" i="18"/>
  <c r="D16" i="18"/>
  <c r="D22" i="18"/>
  <c r="D23" i="18"/>
  <c r="D11" i="18"/>
  <c r="D13" i="18"/>
  <c r="B26" i="11"/>
  <c r="C26" i="11"/>
  <c r="D9" i="11"/>
  <c r="D11" i="11"/>
  <c r="D13" i="11"/>
  <c r="D18" i="11"/>
  <c r="D26" i="12"/>
  <c r="G82" i="14"/>
  <c r="D5" i="8"/>
  <c r="D26" i="10"/>
  <c r="D5" i="12"/>
  <c r="D22" i="2"/>
  <c r="D25" i="14"/>
  <c r="D9" i="14"/>
  <c r="D5" i="14"/>
  <c r="D54" i="14"/>
  <c r="D26" i="8"/>
  <c r="B26" i="18"/>
  <c r="D4" i="9"/>
  <c r="D26" i="9"/>
  <c r="D20" i="3"/>
  <c r="D22" i="14"/>
  <c r="D18" i="14"/>
  <c r="D16" i="14"/>
  <c r="D82" i="14"/>
  <c r="J54" i="14"/>
  <c r="J26" i="14"/>
  <c r="D17" i="14"/>
  <c r="D13" i="14"/>
  <c r="C26" i="14"/>
  <c r="D14" i="14"/>
  <c r="D24" i="14"/>
  <c r="D20" i="14"/>
  <c r="D12" i="14"/>
  <c r="D8" i="14"/>
  <c r="D6" i="14"/>
  <c r="D10" i="14"/>
  <c r="D21" i="14"/>
  <c r="D23" i="14"/>
  <c r="D15" i="14"/>
  <c r="D7" i="14"/>
  <c r="B26" i="14"/>
  <c r="D4" i="14"/>
  <c r="D19" i="14"/>
  <c r="D11" i="14"/>
  <c r="G54" i="7"/>
  <c r="D9" i="7"/>
  <c r="D54" i="7"/>
  <c r="D21" i="7"/>
  <c r="D7" i="7"/>
  <c r="D15" i="7"/>
  <c r="D17" i="7"/>
  <c r="J26" i="7"/>
  <c r="D4" i="7"/>
  <c r="D25" i="7"/>
  <c r="D24" i="7"/>
  <c r="D19" i="7"/>
  <c r="D5" i="7"/>
  <c r="C26" i="7"/>
  <c r="D11" i="7"/>
  <c r="D10" i="7"/>
  <c r="D23" i="7"/>
  <c r="D13" i="7"/>
  <c r="D14" i="7"/>
  <c r="D22" i="7"/>
  <c r="D16" i="7"/>
  <c r="D8" i="7"/>
  <c r="D18" i="7"/>
  <c r="B26" i="7"/>
  <c r="G26" i="7"/>
  <c r="J82" i="6"/>
  <c r="G82" i="6"/>
  <c r="D19" i="6"/>
  <c r="D82" i="6"/>
  <c r="D7" i="6"/>
  <c r="D9" i="6"/>
  <c r="J54" i="6"/>
  <c r="G54" i="6"/>
  <c r="D54" i="6"/>
  <c r="D25" i="6"/>
  <c r="D21" i="6"/>
  <c r="D17" i="6"/>
  <c r="D13" i="6"/>
  <c r="D23" i="6"/>
  <c r="D15" i="6"/>
  <c r="D11" i="6"/>
  <c r="D24" i="6"/>
  <c r="D20" i="6"/>
  <c r="D16" i="6"/>
  <c r="D12" i="6"/>
  <c r="D8" i="6"/>
  <c r="D4" i="6"/>
  <c r="C26" i="6"/>
  <c r="D22" i="6"/>
  <c r="D18" i="6"/>
  <c r="D14" i="6"/>
  <c r="D10" i="6"/>
  <c r="D6" i="6"/>
  <c r="J26" i="6"/>
  <c r="D5" i="6"/>
  <c r="B26" i="6"/>
  <c r="G26" i="6"/>
  <c r="J82" i="5"/>
  <c r="G82" i="5"/>
  <c r="D82" i="5"/>
  <c r="D23" i="5"/>
  <c r="J54" i="5"/>
  <c r="D20" i="5"/>
  <c r="D12" i="5"/>
  <c r="D4" i="5"/>
  <c r="G54" i="5"/>
  <c r="D24" i="5"/>
  <c r="D16" i="5"/>
  <c r="D8" i="5"/>
  <c r="D54" i="5"/>
  <c r="J26" i="5"/>
  <c r="D19" i="5"/>
  <c r="D15" i="5"/>
  <c r="D11" i="5"/>
  <c r="D7" i="5"/>
  <c r="D22" i="5"/>
  <c r="D18" i="5"/>
  <c r="D14" i="5"/>
  <c r="D10" i="5"/>
  <c r="D25" i="5"/>
  <c r="D21" i="5"/>
  <c r="D17" i="5"/>
  <c r="D13" i="5"/>
  <c r="D9" i="5"/>
  <c r="D5" i="5"/>
  <c r="B26" i="5"/>
  <c r="G26" i="5"/>
  <c r="D6" i="5"/>
  <c r="C26" i="5"/>
  <c r="J82" i="4"/>
  <c r="G82" i="4"/>
  <c r="D4" i="4"/>
  <c r="D82" i="4"/>
  <c r="J54" i="4"/>
  <c r="G54" i="4"/>
  <c r="D23" i="4"/>
  <c r="D6" i="4"/>
  <c r="D20" i="4"/>
  <c r="D24" i="4"/>
  <c r="D54" i="4"/>
  <c r="J26" i="4"/>
  <c r="D5" i="4"/>
  <c r="D7" i="4"/>
  <c r="D9" i="4"/>
  <c r="D11" i="4"/>
  <c r="D13" i="4"/>
  <c r="D19" i="4"/>
  <c r="D21" i="4"/>
  <c r="D25" i="4"/>
  <c r="D12" i="4"/>
  <c r="D22" i="4"/>
  <c r="C26" i="4"/>
  <c r="B26" i="4"/>
  <c r="D8" i="4"/>
  <c r="D10" i="4"/>
  <c r="D15" i="4"/>
  <c r="D14" i="4"/>
  <c r="D18" i="4"/>
  <c r="D16" i="4"/>
  <c r="D17" i="4"/>
  <c r="G26" i="4"/>
  <c r="J54" i="3"/>
  <c r="D9" i="3"/>
  <c r="G54" i="3"/>
  <c r="D4" i="3"/>
  <c r="D11" i="3"/>
  <c r="D54" i="3"/>
  <c r="D15" i="3"/>
  <c r="D19" i="3"/>
  <c r="D24" i="3"/>
  <c r="J26" i="3"/>
  <c r="D13" i="3"/>
  <c r="D17" i="3"/>
  <c r="D22" i="3"/>
  <c r="C26" i="3"/>
  <c r="D6" i="3"/>
  <c r="D5" i="3"/>
  <c r="D10" i="3"/>
  <c r="D14" i="3"/>
  <c r="D18" i="3"/>
  <c r="D23" i="3"/>
  <c r="B26" i="3"/>
  <c r="D7" i="3"/>
  <c r="D8" i="3"/>
  <c r="D12" i="3"/>
  <c r="D16" i="3"/>
  <c r="G26" i="3"/>
  <c r="C26" i="2"/>
  <c r="J54" i="2"/>
  <c r="G54" i="2"/>
  <c r="D14" i="2"/>
  <c r="D6" i="2"/>
  <c r="D16" i="2"/>
  <c r="D12" i="2"/>
  <c r="D54" i="2"/>
  <c r="D23" i="2"/>
  <c r="D19" i="2"/>
  <c r="D15" i="2"/>
  <c r="D11" i="2"/>
  <c r="D7" i="2"/>
  <c r="D18" i="2"/>
  <c r="D10" i="2"/>
  <c r="J26" i="2"/>
  <c r="D25" i="2"/>
  <c r="D21" i="2"/>
  <c r="D17" i="2"/>
  <c r="D13" i="2"/>
  <c r="D9" i="2"/>
  <c r="D5" i="2"/>
  <c r="B26" i="2"/>
  <c r="D24" i="2"/>
  <c r="D20" i="2"/>
  <c r="D8" i="2"/>
  <c r="G26" i="2"/>
  <c r="J82" i="1"/>
  <c r="G82" i="1"/>
  <c r="D82" i="1"/>
  <c r="D22" i="1"/>
  <c r="D17" i="1"/>
  <c r="D16" i="1"/>
  <c r="D15" i="1"/>
  <c r="D13" i="1"/>
  <c r="D11" i="1"/>
  <c r="D6" i="1"/>
  <c r="D5" i="1"/>
  <c r="J54" i="1"/>
  <c r="D10" i="1"/>
  <c r="D8" i="1"/>
  <c r="D9" i="1"/>
  <c r="D7" i="1"/>
  <c r="G54" i="1"/>
  <c r="D54" i="1"/>
  <c r="B26" i="1"/>
  <c r="D4" i="1"/>
  <c r="D25" i="1"/>
  <c r="D23" i="1"/>
  <c r="D21" i="1"/>
  <c r="D19" i="1"/>
  <c r="D14" i="1"/>
  <c r="D24" i="1"/>
  <c r="D20" i="1"/>
  <c r="D18" i="1"/>
  <c r="D12" i="1"/>
  <c r="C26" i="1"/>
  <c r="J26" i="1"/>
  <c r="D26" i="11" l="1"/>
  <c r="D26" i="14"/>
  <c r="D26" i="7"/>
  <c r="D26" i="6"/>
  <c r="D26" i="5"/>
  <c r="D26" i="4"/>
  <c r="D26" i="3"/>
  <c r="D26" i="2"/>
  <c r="D26" i="1"/>
</calcChain>
</file>

<file path=xl/sharedStrings.xml><?xml version="1.0" encoding="utf-8"?>
<sst xmlns="http://schemas.openxmlformats.org/spreadsheetml/2006/main" count="1679" uniqueCount="261">
  <si>
    <t>กลุ่มอายุ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</si>
  <si>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</si>
  <si>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</si>
  <si>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</si>
  <si>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</si>
  <si>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</si>
  <si>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</si>
  <si>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</si>
  <si>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</si>
  <si>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</si>
  <si>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</si>
  <si>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</si>
  <si>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</si>
  <si>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</si>
  <si>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</si>
  <si>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</si>
  <si>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</si>
  <si>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</si>
  <si>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</si>
  <si>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</si>
  <si>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</si>
  <si>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</si>
  <si>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</t>
  </si>
  <si>
    <t>เชียงราย</t>
  </si>
  <si>
    <t>ชาย</t>
  </si>
  <si>
    <t>หญิง</t>
  </si>
  <si>
    <t>รวม</t>
  </si>
  <si>
    <t>น่าน</t>
  </si>
  <si>
    <t>พะเยา</t>
  </si>
  <si>
    <t>แพร่</t>
  </si>
  <si>
    <t>เชียงใหม่</t>
  </si>
  <si>
    <t>แม่ฮ่องสอน</t>
  </si>
  <si>
    <t>ลำปาง</t>
  </si>
  <si>
    <t>ลำพูน</t>
  </si>
  <si>
    <t>รวมเขต  10</t>
  </si>
  <si>
    <t>รวมเขต  1</t>
  </si>
  <si>
    <t>ตาก</t>
  </si>
  <si>
    <t>พิษณุโลก</t>
  </si>
  <si>
    <t>เพชรบูรณ์</t>
  </si>
  <si>
    <t>สุโขทัย</t>
  </si>
  <si>
    <t>อุตรดิตถ์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</si>
  <si>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</si>
  <si>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</si>
  <si>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</si>
  <si>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</si>
  <si>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</si>
  <si>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รวมเขต  3</t>
  </si>
  <si>
    <t>รวมเขต  2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</si>
  <si>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</si>
  <si>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</si>
  <si>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</si>
  <si>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</si>
  <si>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</si>
  <si>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</si>
  <si>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</si>
  <si>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</si>
  <si>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</si>
  <si>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</si>
  <si>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</si>
  <si>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</si>
  <si>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</si>
  <si>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</si>
  <si>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</si>
  <si>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</si>
  <si>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รวมเขต  5</t>
  </si>
  <si>
    <t>รวมเขต  4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</si>
  <si>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</si>
  <si>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</si>
  <si>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</si>
  <si>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</si>
  <si>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</si>
  <si>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</si>
  <si>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</si>
  <si>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</si>
  <si>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รวมเขต  6</t>
  </si>
  <si>
    <t>รวมเขต  7</t>
  </si>
  <si>
    <t>กาฬสินธ์</t>
  </si>
  <si>
    <t>ขอนแก่น</t>
  </si>
  <si>
    <t>มหาสารคาม</t>
  </si>
  <si>
    <t>ร้อยเอ็ด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</si>
  <si>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</si>
  <si>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</si>
  <si>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</si>
  <si>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</si>
  <si>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</si>
  <si>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</si>
  <si>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</si>
  <si>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รวมเขต  9</t>
  </si>
  <si>
    <t>รวมเขต  8</t>
  </si>
  <si>
    <t>ชัยภูมิ</t>
  </si>
  <si>
    <t>นครราชสีมา</t>
  </si>
  <si>
    <t>บุรีรัมย์</t>
  </si>
  <si>
    <t>สุรินทร์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</si>
  <si>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</si>
  <si>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</si>
  <si>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</si>
  <si>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</si>
  <si>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</si>
  <si>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รวมเขต  11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</si>
  <si>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</si>
  <si>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</si>
  <si>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</si>
  <si>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</si>
  <si>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</si>
  <si>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</si>
  <si>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</si>
  <si>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รวมเขต  12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</si>
  <si>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</si>
  <si>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</si>
  <si>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</si>
  <si>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</si>
  <si>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</si>
  <si>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</si>
  <si>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</si>
  <si>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กรุงเทพ ฯ</t>
  </si>
  <si>
    <t>รวมเขต 1</t>
  </si>
  <si>
    <t>รวมเขต 6</t>
  </si>
  <si>
    <t>กทม</t>
  </si>
  <si>
    <t>ทั้งประเทศ</t>
  </si>
  <si>
    <t>ลำดับ</t>
  </si>
  <si>
    <t>ที่</t>
  </si>
  <si>
    <t>กรุงเทพมหานคร</t>
  </si>
  <si>
    <t>จังหวัดกระบี่</t>
  </si>
  <si>
    <t>จังหวัดกาญจนบุรี</t>
  </si>
  <si>
    <t>จังหวัดกาฬสินธุ์</t>
  </si>
  <si>
    <t>จังหวัดกำแพงเพชร</t>
  </si>
  <si>
    <t>จังหวัดขอนแก่น</t>
  </si>
  <si>
    <t>จังหวัดจันทบุรี</t>
  </si>
  <si>
    <t>จังหวัดฉะเชิงเทรา</t>
  </si>
  <si>
    <t>จังหวัดชลบุรี</t>
  </si>
  <si>
    <t>จังหวัดชัยนาท</t>
  </si>
  <si>
    <t>จังหวัดชัยภูมิ</t>
  </si>
  <si>
    <t>จังหวัดชุมพร</t>
  </si>
  <si>
    <t>จังหวัดเชียงราย</t>
  </si>
  <si>
    <t>จังหวัดเชียงใหม่</t>
  </si>
  <si>
    <t>จังหวัดตรัง</t>
  </si>
  <si>
    <t>จังหวัดตราด</t>
  </si>
  <si>
    <t>จังหวัดตาก</t>
  </si>
  <si>
    <t>จังหวัดนครนายก</t>
  </si>
  <si>
    <t>จังหวัดนครปฐม</t>
  </si>
  <si>
    <t>จังหวัดนครพนม</t>
  </si>
  <si>
    <t>จังหวัดนครราชสีมา</t>
  </si>
  <si>
    <t>จังหวัดนครศรีธรรมราช</t>
  </si>
  <si>
    <t>จังหวัดนครสวรรค์</t>
  </si>
  <si>
    <t>จังหวัดนนทบุรี</t>
  </si>
  <si>
    <t>จังหวัดนราธิวาส</t>
  </si>
  <si>
    <t>จังหวัดน่าน</t>
  </si>
  <si>
    <t>จังหวัดบึงกาฬ</t>
  </si>
  <si>
    <t>จังหวัดบุรีรัมย์</t>
  </si>
  <si>
    <t>จังหวัดปทุมธานี</t>
  </si>
  <si>
    <t>จังหวัดประจวบคีรีขันธ์</t>
  </si>
  <si>
    <t>จังหวัดปราจีนบุรี</t>
  </si>
  <si>
    <t>จังหวัดปัตตานี</t>
  </si>
  <si>
    <t>จังหวัดพระนครศรีอยุธยา</t>
  </si>
  <si>
    <t>จังหวัดพะเยา</t>
  </si>
  <si>
    <t>จังหวัดพังงา</t>
  </si>
  <si>
    <t>จังหวัดพัทลุง</t>
  </si>
  <si>
    <t>จังหวัดพิจิตร</t>
  </si>
  <si>
    <t>จังหวัดพิษณุโลก</t>
  </si>
  <si>
    <t>จังหวัดเพชรบุรี</t>
  </si>
  <si>
    <t>จังหวัดเพชรบูรณ์</t>
  </si>
  <si>
    <t>จังหวัดแพร่</t>
  </si>
  <si>
    <t>จังหวัดภูเก็ต</t>
  </si>
  <si>
    <t>จังหวัดมหาสารคาม</t>
  </si>
  <si>
    <t>จังหวัดมุกดาหาร</t>
  </si>
  <si>
    <t>จังหวัดแม่ฮ่องสอน</t>
  </si>
  <si>
    <t>จังหวัดยโสธร</t>
  </si>
  <si>
    <t>จังหวัดยะลา</t>
  </si>
  <si>
    <t>จังหวัดร้อยเอ็ด</t>
  </si>
  <si>
    <t>จังหวัดระนอง</t>
  </si>
  <si>
    <t>จังหวัดระยอง</t>
  </si>
  <si>
    <t>จังหวัดราชบุรี</t>
  </si>
  <si>
    <t>จังหวัดลพบุรี</t>
  </si>
  <si>
    <t>จังหวัดลำปาง</t>
  </si>
  <si>
    <t>จังหวัดลำพูน</t>
  </si>
  <si>
    <t>จังหวัดเลย</t>
  </si>
  <si>
    <t>จังหวัดศรีสะเกษ</t>
  </si>
  <si>
    <t>จังหวัดสกลนคร</t>
  </si>
  <si>
    <t>จังหวัดสงขลา</t>
  </si>
  <si>
    <t>จังหวัดสตูล</t>
  </si>
  <si>
    <t>จังหวัดสมุทรปราการ</t>
  </si>
  <si>
    <t>จังหวัดสมุทรสงคราม</t>
  </si>
  <si>
    <t>จังหวัดสมุทรสาคร</t>
  </si>
  <si>
    <t>จังหวัดสระแก้ว</t>
  </si>
  <si>
    <t>จังหวัดสระบุรี</t>
  </si>
  <si>
    <t>จังหวัดสิงห์บุรี</t>
  </si>
  <si>
    <t>จังหวัดสุโขทัย</t>
  </si>
  <si>
    <t>จังหวัดสุพรรณบุรี</t>
  </si>
  <si>
    <t>จังหวัดสุราษฎร์ธานี</t>
  </si>
  <si>
    <t>จังหวัดสุรินทร์</t>
  </si>
  <si>
    <t>จังหวัดหนองคาย</t>
  </si>
  <si>
    <t>จังหวัดหนองบัวลำภู</t>
  </si>
  <si>
    <t>จังหวัดอ่างทอง</t>
  </si>
  <si>
    <t>จังหวัดอำนาจเจริญ</t>
  </si>
  <si>
    <t>จังหวัดอุดรธานี</t>
  </si>
  <si>
    <t>จังหวัดอุตรดิตถ์</t>
  </si>
  <si>
    <t>จังหวัดอุทัยธานี</t>
  </si>
  <si>
    <t>จังหวัดอุบลราชธานี</t>
  </si>
  <si>
    <t>จังหวัด</t>
  </si>
  <si>
    <t>กาฬสินธุ์</t>
  </si>
  <si>
    <t>ภาค</t>
  </si>
  <si>
    <t>รวมเหนือ</t>
  </si>
  <si>
    <t>รวมใต้</t>
  </si>
  <si>
    <t>รวมกลาง (ไม่รวมกรุงเทพฯ)</t>
  </si>
  <si>
    <t>รวมภาคเหนือ</t>
  </si>
  <si>
    <t>รวมภาคตะวันออกเฉียงเหนือ</t>
  </si>
  <si>
    <t>รวมภาคใต้</t>
  </si>
  <si>
    <t xml:space="preserve"> </t>
  </si>
  <si>
    <t>รวมทั้งประเทศ</t>
  </si>
  <si>
    <t>ลำดับที่</t>
  </si>
  <si>
    <t>รวมตะวันออกเฉียงเหนือ</t>
  </si>
  <si>
    <t>รวมภาคกลาง (รวม กทม.)</t>
  </si>
  <si>
    <t>,</t>
  </si>
  <si>
    <t>รวบรวมและวิเคราะห์โดย : กลุ่มข้อมูลข่าวสารสุขภาพ   กองยุทธศาสตร์และแผนงาน</t>
  </si>
  <si>
    <t>รวบรวมและวิเคราะห์โดย :  กลุ่มข้อมูลข่าวสารสุขภาพ   กองยุทธศาสตร์และแผนงาน</t>
  </si>
  <si>
    <t>รวบรวมและวิเคราะห์โดย : กลุ่มข้อมูลข่าวสารสุขภาพ  กองยุทธศาสตร์และแผนงาน</t>
  </si>
  <si>
    <t>รวบรวมและวิเคราะห์โดย : กลุ่มข้อมูลข่าวสารสุขภาพ กองยุทธศาสตร์และแผนงาน</t>
  </si>
  <si>
    <t xml:space="preserve">รวบรวมและวิเคราะห์โดย :  กลุ่มข้อมูลข่าวสารสุขภาพ   กองยุทธศาสตร์และแผนงาน </t>
  </si>
  <si>
    <t xml:space="preserve">รวบรวมและวิเคราะห์โดย : กลุ่มข้อมูลข่าวสารสุขภาพ   กองยุทธศาสตร์และแผนงาน </t>
  </si>
  <si>
    <t xml:space="preserve">รวบรวมและวิเคราะห์โดย : กลุ่มข้อมูลข่าวสารสุขภาพ  กองยุทธศาสตร์และแผนงาน </t>
  </si>
  <si>
    <t xml:space="preserve">รวบรวมและวิเคราะห์โดย :  กลุ่มข้อมูลข่าวสารสุขภาพ  กองยุทธศาสตร์และแผนงาน  </t>
  </si>
  <si>
    <t xml:space="preserve">รวบรวมและวิเคราะห์โดย :  กลุ่มข้อมูลข่าวสารสุขภาพ  กองยุทธศาสตร์และแผนงาน </t>
  </si>
  <si>
    <t>ตาราง 1 จำนวนประชากรกลางปี 2563 จำแนกรายภาค</t>
  </si>
  <si>
    <t>ที่มา : สำนักบริหารการทะเบียน กรมการปกครอง (ประชากรประกาศ ณ วันที่ 31 ธันวาคม 2562 และ 31 ธันวาคม 2563)</t>
  </si>
  <si>
    <t>ตาราง 2 จำนวนประชากรกลางปี 2563 จำแนกรายจังหวัด ภาคเหนือ</t>
  </si>
  <si>
    <t>ตาราง 3 จำนวนประชากรกลางปี 2563 จำแนกรายจังหวัด ภาคตะวันออกเฉียงเหนือ</t>
  </si>
  <si>
    <t>ตาราง 4 จำนวนประชากรกลางปี 2563 จำแนกรายจังหวัด ภาคกลาง</t>
  </si>
  <si>
    <t>ตาราง 5 จำนวนประชากรกลางปี 2563 จำแนกรายจังหวัด ภาคใต้</t>
  </si>
  <si>
    <t xml:space="preserve">ตาราง 6 จำนวนประชากรกลางปี 2563 จำแนกรายจังหวัด </t>
  </si>
  <si>
    <t>ตาราง 6 จำนวนประชากรกลางปี 2563 จำแนกรายจังหวัด  (ต่อ)</t>
  </si>
  <si>
    <t>ประชากรกลางปี 2563</t>
  </si>
  <si>
    <t>ตาราง 7 จำนวนประชากรกลางปี 2563 จำแนกตามกลุ่มอายุ รายภาค</t>
  </si>
  <si>
    <t>ตาราง 7 จำนวนประชากรกลางปี 2563 จำแนกตามกลุ่มอายุ รายภาค (ต่อ)</t>
  </si>
  <si>
    <t xml:space="preserve">ตาราง 8 จำนวนประชากรกลางปี 2563 จำแนกตามกลุ่มอายุ รายเขตพื้นที่เครือข่ายบริการ </t>
  </si>
  <si>
    <t>ตาราง 8 จำนวนประชากรกลางปี 2563 จำแนกตามกลุ่มอายุ รายเขตพื้นที่เครือข่ายบริการ (ต่อ)</t>
  </si>
  <si>
    <t>ตาราง 9 จำนวนประชากรกลางปี 2563 จำแนกตามกลุ่มอายุ รายจังหวัดเขตพื้นที่เครือข่ายบริการที่ 1</t>
  </si>
  <si>
    <t>ตาราง 9 จำนวนประชากรกลางปี 2563 จำแนกตามกลุ่มอายุ รายจังหวัดเขตพื้นที่เครือข่ายบริการที่ 1 (ต่อ)</t>
  </si>
  <si>
    <t>ตาราง 10 จำนวนประชากรกลางปี 2563 จำแนกตามกลุ่มอายุ รายจังหวัดเขตพื้นที่เครือข่ายบริการที่ 2</t>
  </si>
  <si>
    <t>ตาราง 10 จำนวนประชากรกลางปี 2563 จำแนกตามกลุ่มอายุ รายจังหวัดเขตพื้นที่เครือข่ายบริการที่ 2 (ต่อ)</t>
  </si>
  <si>
    <t>ตาราง 11 จำนวนประชากรกลางปี 2563 จำแนกตามกลุ่มอายุ รายจังหวัดเขตพื้นที่เครือข่ายบริการที่ 3</t>
  </si>
  <si>
    <t>ตาราง 11 จำนวนประชากรกลางปี 2563 จำแนกตามกลุ่มอายุ รายจังหวัดเขตพื้นที่เครือข่ายบริการที่ 3 (ต่อ)</t>
  </si>
  <si>
    <t>ตาราง 12 จำนวนประชากรกลางปี 2563 จำแนกตามกลุ่มอายุ รายจังหวัดเขตพื้นที่เครือข่ายบริการที่ 4</t>
  </si>
  <si>
    <t>ตาราง 12 จำนวนประชากรกลางปี 2563 จำแนกตามกลุ่มอายุ รายจังหวัดเขตพื้นที่เครือข่ายบริการที่ 4 (ต่อ)</t>
  </si>
  <si>
    <t>ตาราง 13 จำนวนประชากรกลางปี 2563 จำแนกตามกลุ่มอายุ รายจังหวัดเขตพื้นที่เครือข่ายบริการที่ 5</t>
  </si>
  <si>
    <t>ตาราง 13 จำนวนประชากรกลางปี 2563 จำแนกตามกลุ่มอายุ รายจังหวัดเขตพื้นที่เครือข่ายบริการที่ 5 (ต่อ)</t>
  </si>
  <si>
    <t>ตาราง 14 จำนวนประชากรกลางปี 2563 จำแนกตามกลุ่มอายุ รายจังหวัดเขตพื้นที่เครือข่ายบริการที่ 6</t>
  </si>
  <si>
    <t>ตาราง 14 จำนวนประชากรกลางปี 2563 จำแนกตามกลุ่มอายุ รายจังหวัดเขตพื้นที่เครือข่ายบริการที่ 6 (ต่อ)</t>
  </si>
  <si>
    <t>ตาราง 15 จำนวนประชากรกลางปี 2563 จำแนกตามกลุ่มอายุ รายจังหวัดเขตพื้นที่เครือข่ายบริการที่ 7</t>
  </si>
  <si>
    <t>ตาราง 15 จำนวนประชากรกลางปี 2563 จำแนกตามกลุ่มอายุ รายจังหวัดเขตพื้นที่เครือข่ายบริการที่ 7 (ต่อ)</t>
  </si>
  <si>
    <t>ตาราง 16 จำนวนประชากรกลางปี 2563 จำแนกตามกลุ่มอายุ รายจังหวัดเขตพื้นที่เครือข่ายบริการที่ 8</t>
  </si>
  <si>
    <t>ตาราง 16 จำนวนประชากรกลางปี 2563 จำแนกตามกลุ่มอายุ รายจังหวัดเขตพื้นที่เครือข่ายบริการที่ 8 (ต่อ)</t>
  </si>
  <si>
    <t>ตารางที่ 16 จำนวนประชากรกลางปี 2563 จำแนกตามกลุ่มอายุ รายจังหวัดเขตพื้นที่เครือข่ายบริการที่ 8 (ต่อ)</t>
  </si>
  <si>
    <t>ตาราง 17 จำนวนประชากรกลางปี 2563 จำแนกตามกลุ่มอายุ รายจังหวัดเขตพื้นที่เครือข่ายบริการที่ 9</t>
  </si>
  <si>
    <t>ตาราง 17 จำนวนประชากรกลางปี 2563 จำแนกตามกลุ่มอายุ รายจังหวัดเขตพื้นที่เครือข่ายบริการที่ 9 (ต่อ)</t>
  </si>
  <si>
    <t>ตาราง 18 จำนวนประชากรกลางปี 2563 จำแนกตามกลุ่มอายุ รายจังหวัดเขตพื้นที่เครือข่ายบริการที่ 10</t>
  </si>
  <si>
    <t>ตาราง 18 จำนวนประชากรกลางปี 2563 จำแนกตามกลุ่มอายุ รายจังหวัดเขตพื้นที่เครือข่ายบริการที่ 10 (ต่อ)</t>
  </si>
  <si>
    <t>ตาราง 19 จำนวนประชากรกลางปี 2563 จำแนกตามกลุ่มอายุ รายจังหวัดเขตพื้นที่เครือข่ายบริการที่ 11</t>
  </si>
  <si>
    <t>ตาราง 19 จำนวนประชากรกลางปี 2563 จำแนกตามกลุ่มอายุ รายจังหวัดเขตพื้นที่เครือข่ายบริการที่ 11 (ต่อ)</t>
  </si>
  <si>
    <t>ตาราง 20 จำนวนประชากรกลางปี 2563 จำแนกตามกลุ่มอายุ รายจังหวัดเขตพื้นที่เครือข่ายบริการที่ 12</t>
  </si>
  <si>
    <t>ตาราง 20 จำนวนประชากรกลางปี 2563 จำแนกตามกลุ่มอายุ รายจังหวัดเขตพื้นที่เครือข่ายบริการที่ 12 (ต่อ)</t>
  </si>
  <si>
    <t>ตาราง 21 จำนวนประชากรกลางปี 2563 จำแนกตามกลุ่มอายุ เขตพื้นที่เครือข่ายบริการกรุงเทพมหานคร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</si>
</sst>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00"/>
    <numFmt numFmtId="167" formatCode="#,##0.000"/>
    <numFmt numFmtId="168" formatCode="0.0"/>
    <numFmt numFmtId="169" formatCode="_(* #,##0.00_);_(* \(#,##0.00\);_(* &quot;-&quot;??_);_(@_)"/>
  </numFmts>
  <fonts count="20" x14ac:knownFonts="1">
    <font>
      <sz val="11"/>
      <color indexed="8"/>
      <name val="Tahoma"/>
      <family val="2"/>
      <charset val="222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Cordia New"/>
      <family val="2"/>
      <charset val="222"/>
    </font>
    <font>
      <sz val="14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  <charset val="222"/>
    </font>
    <font>
      <b/>
      <sz val="16"/>
      <name val="Cordia New"/>
      <family val="2"/>
      <charset val="222"/>
    </font>
    <font>
      <b/>
      <sz val="14"/>
      <color indexed="8"/>
      <name val="Cordia New"/>
      <family val="2"/>
    </font>
    <font>
      <sz val="9"/>
      <name val="Cordia New"/>
      <family val="2"/>
    </font>
    <font>
      <sz val="9"/>
      <color indexed="8"/>
      <name val="Tahoma"/>
      <family val="2"/>
      <charset val="222"/>
    </font>
    <font>
      <sz val="9"/>
      <name val="Arial"/>
      <family val="2"/>
    </font>
    <font>
      <sz val="16"/>
      <name val="CordiaUPC"/>
      <family val="2"/>
      <charset val="222"/>
    </font>
    <font>
      <sz val="16"/>
      <color indexed="8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2">
    <xf numFmtId="0" fontId="0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2">
    <xf numFmtId="0" fontId="0" fillId="0" borderId="0" xfId="0"/>
    <xf numFmtId="0" fontId="3" fillId="0" borderId="1" xfId="154" applyFont="1" applyBorder="1" applyAlignment="1">
      <alignment horizontal="center"/>
    </xf>
    <xf numFmtId="0" fontId="3" fillId="0" borderId="1" xfId="154" quotePrefix="1" applyFont="1" applyBorder="1" applyAlignment="1">
      <alignment horizontal="center"/>
    </xf>
    <xf numFmtId="2" fontId="3" fillId="0" borderId="1" xfId="154" quotePrefix="1" applyNumberFormat="1" applyFont="1" applyBorder="1" applyAlignment="1">
      <alignment horizontal="center"/>
    </xf>
    <xf numFmtId="165" fontId="3" fillId="0" borderId="2" xfId="71" applyNumberFormat="1" applyFont="1" applyBorder="1"/>
    <xf numFmtId="165" fontId="3" fillId="0" borderId="3" xfId="71" applyNumberFormat="1" applyFont="1" applyBorder="1" applyAlignment="1">
      <alignment horizontal="center"/>
    </xf>
    <xf numFmtId="165" fontId="3" fillId="0" borderId="1" xfId="71" applyNumberFormat="1" applyFont="1" applyBorder="1" applyAlignment="1">
      <alignment horizontal="center"/>
    </xf>
    <xf numFmtId="165" fontId="3" fillId="0" borderId="1" xfId="71" applyNumberFormat="1" applyFont="1" applyBorder="1"/>
    <xf numFmtId="165" fontId="3" fillId="0" borderId="4" xfId="71" applyNumberFormat="1" applyFont="1" applyBorder="1"/>
    <xf numFmtId="0" fontId="5" fillId="0" borderId="0" xfId="0" applyFont="1"/>
    <xf numFmtId="165" fontId="3" fillId="0" borderId="2" xfId="82" applyNumberFormat="1" applyFont="1" applyBorder="1"/>
    <xf numFmtId="165" fontId="3" fillId="0" borderId="3" xfId="82" applyNumberFormat="1" applyFont="1" applyBorder="1" applyAlignment="1">
      <alignment horizontal="center"/>
    </xf>
    <xf numFmtId="165" fontId="3" fillId="0" borderId="1" xfId="82" applyNumberFormat="1" applyFont="1" applyBorder="1" applyAlignment="1">
      <alignment horizontal="center"/>
    </xf>
    <xf numFmtId="165" fontId="3" fillId="0" borderId="1" xfId="82" applyNumberFormat="1" applyFont="1" applyBorder="1"/>
    <xf numFmtId="165" fontId="3" fillId="0" borderId="4" xfId="82" applyNumberFormat="1" applyFont="1" applyBorder="1"/>
    <xf numFmtId="165" fontId="3" fillId="0" borderId="2" xfId="93" applyNumberFormat="1" applyFont="1" applyBorder="1"/>
    <xf numFmtId="165" fontId="3" fillId="0" borderId="3" xfId="93" applyNumberFormat="1" applyFont="1" applyBorder="1" applyAlignment="1">
      <alignment horizontal="center"/>
    </xf>
    <xf numFmtId="165" fontId="3" fillId="0" borderId="1" xfId="93" applyNumberFormat="1" applyFont="1" applyBorder="1" applyAlignment="1">
      <alignment horizontal="center"/>
    </xf>
    <xf numFmtId="165" fontId="3" fillId="0" borderId="4" xfId="93" applyNumberFormat="1" applyFont="1" applyBorder="1"/>
    <xf numFmtId="165" fontId="3" fillId="0" borderId="2" xfId="102" applyNumberFormat="1" applyFont="1" applyBorder="1"/>
    <xf numFmtId="165" fontId="3" fillId="0" borderId="3" xfId="102" applyNumberFormat="1" applyFont="1" applyBorder="1" applyAlignment="1">
      <alignment horizontal="center"/>
    </xf>
    <xf numFmtId="165" fontId="3" fillId="0" borderId="3" xfId="102" applyNumberFormat="1" applyFont="1" applyBorder="1"/>
    <xf numFmtId="165" fontId="3" fillId="0" borderId="0" xfId="102" applyNumberFormat="1" applyFont="1" applyBorder="1"/>
    <xf numFmtId="165" fontId="3" fillId="0" borderId="1" xfId="102" applyNumberFormat="1" applyFont="1" applyBorder="1" applyAlignment="1">
      <alignment horizontal="center"/>
    </xf>
    <xf numFmtId="165" fontId="3" fillId="0" borderId="1" xfId="102" applyNumberFormat="1" applyFont="1" applyBorder="1"/>
    <xf numFmtId="165" fontId="3" fillId="0" borderId="2" xfId="113" applyNumberFormat="1" applyFont="1" applyBorder="1"/>
    <xf numFmtId="165" fontId="3" fillId="0" borderId="3" xfId="113" applyNumberFormat="1" applyFont="1" applyBorder="1" applyAlignment="1">
      <alignment horizontal="center"/>
    </xf>
    <xf numFmtId="165" fontId="3" fillId="0" borderId="1" xfId="113" applyNumberFormat="1" applyFont="1" applyBorder="1" applyAlignment="1">
      <alignment horizontal="center"/>
    </xf>
    <xf numFmtId="165" fontId="3" fillId="0" borderId="2" xfId="124" applyNumberFormat="1" applyFont="1" applyBorder="1"/>
    <xf numFmtId="165" fontId="3" fillId="0" borderId="3" xfId="124" applyNumberFormat="1" applyFont="1" applyBorder="1" applyAlignment="1">
      <alignment horizontal="center"/>
    </xf>
    <xf numFmtId="165" fontId="3" fillId="0" borderId="1" xfId="124" applyNumberFormat="1" applyFont="1" applyBorder="1" applyAlignment="1">
      <alignment horizontal="center"/>
    </xf>
    <xf numFmtId="165" fontId="3" fillId="0" borderId="1" xfId="124" applyNumberFormat="1" applyFont="1" applyBorder="1"/>
    <xf numFmtId="165" fontId="3" fillId="0" borderId="4" xfId="124" applyNumberFormat="1" applyFont="1" applyBorder="1"/>
    <xf numFmtId="165" fontId="3" fillId="0" borderId="2" xfId="135" applyNumberFormat="1" applyFont="1" applyBorder="1"/>
    <xf numFmtId="165" fontId="3" fillId="0" borderId="3" xfId="135" applyNumberFormat="1" applyFont="1" applyBorder="1" applyAlignment="1">
      <alignment horizontal="center"/>
    </xf>
    <xf numFmtId="165" fontId="3" fillId="0" borderId="0" xfId="135" applyNumberFormat="1" applyFont="1" applyBorder="1"/>
    <xf numFmtId="165" fontId="3" fillId="0" borderId="1" xfId="135" applyNumberFormat="1" applyFont="1" applyBorder="1" applyAlignment="1">
      <alignment horizontal="center"/>
    </xf>
    <xf numFmtId="165" fontId="3" fillId="0" borderId="1" xfId="135" applyNumberFormat="1" applyFont="1" applyBorder="1"/>
    <xf numFmtId="165" fontId="3" fillId="0" borderId="4" xfId="135" applyNumberFormat="1" applyFont="1" applyBorder="1"/>
    <xf numFmtId="165" fontId="3" fillId="0" borderId="2" xfId="2" applyNumberFormat="1" applyFont="1" applyBorder="1"/>
    <xf numFmtId="165" fontId="3" fillId="0" borderId="3" xfId="2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center"/>
    </xf>
    <xf numFmtId="165" fontId="3" fillId="0" borderId="2" xfId="13" applyNumberFormat="1" applyFont="1" applyBorder="1"/>
    <xf numFmtId="165" fontId="3" fillId="0" borderId="3" xfId="13" applyNumberFormat="1" applyFont="1" applyBorder="1" applyAlignment="1">
      <alignment horizontal="center"/>
    </xf>
    <xf numFmtId="165" fontId="3" fillId="0" borderId="0" xfId="13" applyNumberFormat="1" applyFont="1" applyBorder="1" applyAlignment="1">
      <alignment horizontal="center"/>
    </xf>
    <xf numFmtId="165" fontId="3" fillId="0" borderId="0" xfId="13" applyNumberFormat="1" applyFont="1" applyBorder="1"/>
    <xf numFmtId="165" fontId="3" fillId="0" borderId="1" xfId="13" applyNumberFormat="1" applyFont="1" applyBorder="1" applyAlignment="1">
      <alignment horizontal="center"/>
    </xf>
    <xf numFmtId="165" fontId="3" fillId="0" borderId="1" xfId="13" applyNumberFormat="1" applyFont="1" applyBorder="1"/>
    <xf numFmtId="165" fontId="3" fillId="0" borderId="4" xfId="13" applyNumberFormat="1" applyFont="1" applyBorder="1"/>
    <xf numFmtId="0" fontId="6" fillId="0" borderId="0" xfId="0" applyFont="1"/>
    <xf numFmtId="165" fontId="3" fillId="0" borderId="3" xfId="24" applyNumberFormat="1" applyFont="1" applyBorder="1" applyAlignment="1">
      <alignment horizontal="center"/>
    </xf>
    <xf numFmtId="165" fontId="3" fillId="0" borderId="3" xfId="45" applyNumberFormat="1" applyFont="1" applyBorder="1" applyAlignment="1">
      <alignment horizontal="center"/>
    </xf>
    <xf numFmtId="165" fontId="3" fillId="0" borderId="3" xfId="57" applyNumberFormat="1" applyFont="1" applyBorder="1" applyAlignment="1">
      <alignment horizontal="center"/>
    </xf>
    <xf numFmtId="165" fontId="3" fillId="0" borderId="3" xfId="59" applyNumberFormat="1" applyFont="1" applyBorder="1" applyAlignment="1">
      <alignment horizontal="center"/>
    </xf>
    <xf numFmtId="165" fontId="3" fillId="0" borderId="3" xfId="61" applyNumberFormat="1" applyFont="1" applyBorder="1" applyAlignment="1">
      <alignment horizontal="center"/>
    </xf>
    <xf numFmtId="165" fontId="3" fillId="0" borderId="3" xfId="63" applyNumberFormat="1" applyFont="1" applyBorder="1" applyAlignment="1">
      <alignment horizontal="center"/>
    </xf>
    <xf numFmtId="165" fontId="3" fillId="0" borderId="3" xfId="65" applyNumberFormat="1" applyFont="1" applyBorder="1" applyAlignment="1">
      <alignment horizontal="center"/>
    </xf>
    <xf numFmtId="165" fontId="3" fillId="0" borderId="3" xfId="67" applyNumberFormat="1" applyFont="1" applyBorder="1" applyAlignment="1">
      <alignment horizontal="center"/>
    </xf>
    <xf numFmtId="165" fontId="3" fillId="0" borderId="3" xfId="69" applyNumberFormat="1" applyFont="1" applyBorder="1" applyAlignment="1">
      <alignment horizontal="center"/>
    </xf>
    <xf numFmtId="165" fontId="3" fillId="0" borderId="3" xfId="72" applyNumberFormat="1" applyFont="1" applyBorder="1" applyAlignment="1">
      <alignment horizontal="center"/>
    </xf>
    <xf numFmtId="165" fontId="3" fillId="0" borderId="3" xfId="74" applyNumberFormat="1" applyFont="1" applyBorder="1" applyAlignment="1">
      <alignment horizontal="center"/>
    </xf>
    <xf numFmtId="165" fontId="4" fillId="0" borderId="3" xfId="76" applyNumberFormat="1" applyFont="1" applyBorder="1" applyAlignment="1">
      <alignment horizontal="center"/>
    </xf>
    <xf numFmtId="165" fontId="4" fillId="0" borderId="3" xfId="78" applyNumberFormat="1" applyFont="1" applyBorder="1" applyAlignment="1">
      <alignment horizontal="center"/>
    </xf>
    <xf numFmtId="165" fontId="3" fillId="0" borderId="3" xfId="80" applyNumberFormat="1" applyFont="1" applyBorder="1"/>
    <xf numFmtId="165" fontId="3" fillId="0" borderId="3" xfId="83" applyNumberFormat="1" applyFont="1" applyBorder="1" applyAlignment="1">
      <alignment horizontal="center"/>
    </xf>
    <xf numFmtId="165" fontId="3" fillId="0" borderId="3" xfId="85" applyNumberFormat="1" applyFont="1" applyBorder="1" applyAlignment="1">
      <alignment horizontal="center"/>
    </xf>
    <xf numFmtId="165" fontId="4" fillId="0" borderId="3" xfId="87" applyNumberFormat="1" applyFont="1" applyBorder="1" applyAlignment="1">
      <alignment horizontal="center"/>
    </xf>
    <xf numFmtId="165" fontId="3" fillId="0" borderId="3" xfId="89" applyNumberFormat="1" applyFont="1" applyBorder="1"/>
    <xf numFmtId="165" fontId="3" fillId="0" borderId="3" xfId="91" applyNumberFormat="1" applyFont="1" applyBorder="1" applyAlignment="1">
      <alignment horizontal="center"/>
    </xf>
    <xf numFmtId="165" fontId="3" fillId="0" borderId="3" xfId="94" applyNumberFormat="1" applyFont="1" applyBorder="1" applyAlignment="1">
      <alignment horizontal="center"/>
    </xf>
    <xf numFmtId="165" fontId="3" fillId="0" borderId="3" xfId="96" applyNumberFormat="1" applyFont="1" applyBorder="1" applyAlignment="1">
      <alignment horizontal="center"/>
    </xf>
    <xf numFmtId="165" fontId="3" fillId="0" borderId="3" xfId="158" applyNumberFormat="1" applyFont="1" applyBorder="1"/>
    <xf numFmtId="165" fontId="3" fillId="0" borderId="3" xfId="98" applyNumberFormat="1" applyFont="1" applyBorder="1" applyAlignment="1">
      <alignment horizontal="center"/>
    </xf>
    <xf numFmtId="165" fontId="3" fillId="0" borderId="3" xfId="100" applyNumberFormat="1" applyFont="1" applyBorder="1"/>
    <xf numFmtId="165" fontId="3" fillId="0" borderId="3" xfId="103" applyNumberFormat="1" applyFont="1" applyBorder="1"/>
    <xf numFmtId="165" fontId="3" fillId="0" borderId="3" xfId="105" applyNumberFormat="1" applyFont="1" applyBorder="1" applyAlignment="1">
      <alignment horizontal="center"/>
    </xf>
    <xf numFmtId="165" fontId="3" fillId="0" borderId="3" xfId="107" applyNumberFormat="1" applyFont="1" applyBorder="1" applyAlignment="1">
      <alignment horizontal="center"/>
    </xf>
    <xf numFmtId="165" fontId="3" fillId="0" borderId="3" xfId="109" applyNumberFormat="1" applyFont="1" applyBorder="1" applyAlignment="1">
      <alignment horizontal="center"/>
    </xf>
    <xf numFmtId="165" fontId="3" fillId="0" borderId="3" xfId="111" applyNumberFormat="1" applyFont="1" applyBorder="1" applyAlignment="1">
      <alignment horizontal="center"/>
    </xf>
    <xf numFmtId="165" fontId="3" fillId="0" borderId="3" xfId="114" applyNumberFormat="1" applyFont="1" applyBorder="1" applyAlignment="1">
      <alignment horizontal="center"/>
    </xf>
    <xf numFmtId="165" fontId="3" fillId="0" borderId="3" xfId="116" applyNumberFormat="1" applyFont="1" applyBorder="1" applyAlignment="1">
      <alignment horizontal="center"/>
    </xf>
    <xf numFmtId="165" fontId="3" fillId="0" borderId="3" xfId="118" applyNumberFormat="1" applyFont="1" applyBorder="1" applyAlignment="1">
      <alignment horizontal="center"/>
    </xf>
    <xf numFmtId="165" fontId="3" fillId="0" borderId="3" xfId="120" applyNumberFormat="1" applyFont="1" applyBorder="1" applyAlignment="1">
      <alignment horizontal="center"/>
    </xf>
    <xf numFmtId="165" fontId="3" fillId="0" borderId="3" xfId="122" applyNumberFormat="1" applyFont="1" applyBorder="1" applyAlignment="1">
      <alignment horizontal="center"/>
    </xf>
    <xf numFmtId="165" fontId="3" fillId="0" borderId="3" xfId="125" applyNumberFormat="1" applyFont="1" applyBorder="1" applyAlignment="1">
      <alignment horizontal="center"/>
    </xf>
    <xf numFmtId="165" fontId="3" fillId="0" borderId="3" xfId="127" applyNumberFormat="1" applyFont="1" applyBorder="1" applyAlignment="1">
      <alignment horizontal="center"/>
    </xf>
    <xf numFmtId="165" fontId="3" fillId="0" borderId="3" xfId="129" applyNumberFormat="1" applyFont="1" applyBorder="1" applyAlignment="1">
      <alignment horizontal="center"/>
    </xf>
    <xf numFmtId="165" fontId="3" fillId="0" borderId="3" xfId="131" applyNumberFormat="1" applyFont="1" applyBorder="1" applyAlignment="1">
      <alignment horizontal="center"/>
    </xf>
    <xf numFmtId="165" fontId="3" fillId="0" borderId="3" xfId="133" applyNumberFormat="1" applyFont="1" applyBorder="1"/>
    <xf numFmtId="165" fontId="3" fillId="0" borderId="3" xfId="136" applyNumberFormat="1" applyFont="1" applyBorder="1" applyAlignment="1">
      <alignment horizontal="center"/>
    </xf>
    <xf numFmtId="165" fontId="3" fillId="0" borderId="3" xfId="138" applyNumberFormat="1" applyFont="1" applyBorder="1" applyAlignment="1">
      <alignment horizontal="center"/>
    </xf>
    <xf numFmtId="165" fontId="3" fillId="0" borderId="3" xfId="140" applyNumberFormat="1" applyFont="1" applyBorder="1" applyAlignment="1">
      <alignment horizontal="center"/>
    </xf>
    <xf numFmtId="165" fontId="3" fillId="0" borderId="3" xfId="142" applyNumberFormat="1" applyFont="1" applyBorder="1" applyAlignment="1">
      <alignment horizontal="center"/>
    </xf>
    <xf numFmtId="165" fontId="3" fillId="0" borderId="3" xfId="144" applyNumberFormat="1" applyFont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65" fontId="3" fillId="0" borderId="3" xfId="5" applyNumberFormat="1" applyFont="1" applyBorder="1" applyAlignment="1">
      <alignment horizontal="center"/>
    </xf>
    <xf numFmtId="165" fontId="3" fillId="0" borderId="3" xfId="7" applyNumberFormat="1" applyFont="1" applyBorder="1" applyAlignment="1">
      <alignment horizontal="center"/>
    </xf>
    <xf numFmtId="165" fontId="3" fillId="0" borderId="3" xfId="9" applyNumberFormat="1" applyFont="1" applyBorder="1" applyAlignment="1">
      <alignment horizontal="center"/>
    </xf>
    <xf numFmtId="165" fontId="3" fillId="0" borderId="3" xfId="11" applyNumberFormat="1" applyFont="1" applyBorder="1" applyAlignment="1">
      <alignment horizontal="center"/>
    </xf>
    <xf numFmtId="165" fontId="3" fillId="0" borderId="3" xfId="14" applyNumberFormat="1" applyFont="1" applyBorder="1" applyAlignment="1">
      <alignment horizontal="center"/>
    </xf>
    <xf numFmtId="165" fontId="3" fillId="0" borderId="3" xfId="16" applyNumberFormat="1" applyFont="1" applyBorder="1" applyAlignment="1">
      <alignment horizontal="center"/>
    </xf>
    <xf numFmtId="165" fontId="3" fillId="0" borderId="3" xfId="18" applyNumberFormat="1" applyFont="1" applyBorder="1" applyAlignment="1">
      <alignment horizontal="center"/>
    </xf>
    <xf numFmtId="165" fontId="3" fillId="0" borderId="3" xfId="20" applyNumberFormat="1" applyFont="1" applyBorder="1" applyAlignment="1">
      <alignment horizontal="center"/>
    </xf>
    <xf numFmtId="165" fontId="3" fillId="0" borderId="3" xfId="22" applyNumberFormat="1" applyFont="1" applyBorder="1" applyAlignment="1">
      <alignment horizontal="center"/>
    </xf>
    <xf numFmtId="165" fontId="4" fillId="0" borderId="3" xfId="25" applyNumberFormat="1" applyFont="1" applyBorder="1" applyAlignment="1">
      <alignment horizontal="center"/>
    </xf>
    <xf numFmtId="165" fontId="4" fillId="0" borderId="3" xfId="27" applyNumberFormat="1" applyFont="1" applyBorder="1" applyAlignment="1">
      <alignment horizontal="center"/>
    </xf>
    <xf numFmtId="165" fontId="4" fillId="0" borderId="3" xfId="29" applyNumberFormat="1" applyFont="1" applyBorder="1" applyAlignment="1">
      <alignment horizontal="center"/>
    </xf>
    <xf numFmtId="165" fontId="4" fillId="0" borderId="3" xfId="31" applyNumberFormat="1" applyFont="1" applyBorder="1" applyAlignment="1">
      <alignment horizontal="center"/>
    </xf>
    <xf numFmtId="165" fontId="4" fillId="0" borderId="3" xfId="33" applyNumberFormat="1" applyFont="1" applyBorder="1" applyAlignment="1">
      <alignment horizontal="center"/>
    </xf>
    <xf numFmtId="0" fontId="4" fillId="0" borderId="3" xfId="148" applyFont="1" applyBorder="1" applyAlignment="1">
      <alignment horizontal="center"/>
    </xf>
    <xf numFmtId="165" fontId="4" fillId="0" borderId="3" xfId="37" applyNumberFormat="1" applyFont="1" applyBorder="1" applyAlignment="1">
      <alignment horizontal="center"/>
    </xf>
    <xf numFmtId="165" fontId="4" fillId="0" borderId="3" xfId="39" applyNumberFormat="1" applyFont="1" applyBorder="1" applyAlignment="1">
      <alignment horizontal="center"/>
    </xf>
    <xf numFmtId="165" fontId="4" fillId="0" borderId="3" xfId="41" applyNumberFormat="1" applyFont="1" applyBorder="1" applyAlignment="1">
      <alignment horizontal="center"/>
    </xf>
    <xf numFmtId="165" fontId="4" fillId="0" borderId="3" xfId="43" applyNumberFormat="1" applyFont="1" applyBorder="1" applyAlignment="1">
      <alignment horizontal="center"/>
    </xf>
    <xf numFmtId="165" fontId="4" fillId="0" borderId="3" xfId="46" applyNumberFormat="1" applyFont="1" applyBorder="1" applyAlignment="1">
      <alignment horizontal="center"/>
    </xf>
    <xf numFmtId="165" fontId="4" fillId="0" borderId="3" xfId="48" applyNumberFormat="1" applyFont="1" applyBorder="1" applyAlignment="1">
      <alignment horizontal="center"/>
    </xf>
    <xf numFmtId="165" fontId="4" fillId="0" borderId="3" xfId="50" applyNumberFormat="1" applyFont="1" applyBorder="1" applyAlignment="1">
      <alignment horizontal="center"/>
    </xf>
    <xf numFmtId="165" fontId="4" fillId="0" borderId="3" xfId="52" applyNumberFormat="1" applyFont="1" applyBorder="1" applyAlignment="1">
      <alignment horizontal="center"/>
    </xf>
    <xf numFmtId="0" fontId="2" fillId="0" borderId="0" xfId="152"/>
    <xf numFmtId="165" fontId="3" fillId="0" borderId="2" xfId="54" applyNumberFormat="1" applyFont="1" applyBorder="1"/>
    <xf numFmtId="165" fontId="3" fillId="0" borderId="3" xfId="54" applyNumberFormat="1" applyFont="1" applyBorder="1" applyAlignment="1">
      <alignment horizontal="center"/>
    </xf>
    <xf numFmtId="0" fontId="3" fillId="0" borderId="1" xfId="152" applyFont="1" applyBorder="1" applyAlignment="1">
      <alignment horizontal="center"/>
    </xf>
    <xf numFmtId="165" fontId="3" fillId="0" borderId="1" xfId="54" applyNumberFormat="1" applyFont="1" applyBorder="1" applyAlignment="1">
      <alignment horizontal="center"/>
    </xf>
    <xf numFmtId="16" fontId="3" fillId="0" borderId="1" xfId="152" quotePrefix="1" applyNumberFormat="1" applyFont="1" applyBorder="1" applyAlignment="1">
      <alignment horizontal="center"/>
    </xf>
    <xf numFmtId="0" fontId="3" fillId="0" borderId="1" xfId="152" quotePrefix="1" applyFont="1" applyBorder="1" applyAlignment="1">
      <alignment horizontal="center"/>
    </xf>
    <xf numFmtId="1" fontId="4" fillId="0" borderId="1" xfId="152" applyNumberFormat="1" applyFont="1" applyBorder="1" applyAlignment="1">
      <alignment horizontal="center"/>
    </xf>
    <xf numFmtId="165" fontId="3" fillId="0" borderId="4" xfId="54" applyNumberFormat="1" applyFont="1" applyBorder="1"/>
    <xf numFmtId="0" fontId="3" fillId="0" borderId="0" xfId="153" applyFont="1"/>
    <xf numFmtId="165" fontId="3" fillId="0" borderId="0" xfId="55" applyNumberFormat="1" applyFont="1" applyBorder="1"/>
    <xf numFmtId="0" fontId="3" fillId="0" borderId="1" xfId="153" applyFont="1" applyBorder="1" applyAlignment="1">
      <alignment horizontal="center"/>
    </xf>
    <xf numFmtId="165" fontId="3" fillId="0" borderId="1" xfId="55" applyNumberFormat="1" applyFont="1" applyBorder="1" applyAlignment="1">
      <alignment horizontal="center"/>
    </xf>
    <xf numFmtId="165" fontId="3" fillId="0" borderId="2" xfId="55" applyNumberFormat="1" applyFont="1" applyBorder="1" applyAlignment="1">
      <alignment horizontal="center"/>
    </xf>
    <xf numFmtId="165" fontId="3" fillId="0" borderId="1" xfId="55" applyNumberFormat="1" applyFont="1" applyBorder="1"/>
    <xf numFmtId="165" fontId="2" fillId="0" borderId="0" xfId="55" applyNumberFormat="1" applyFont="1" applyBorder="1"/>
    <xf numFmtId="165" fontId="3" fillId="0" borderId="1" xfId="153" applyNumberFormat="1" applyFont="1" applyBorder="1"/>
    <xf numFmtId="0" fontId="2" fillId="0" borderId="0" xfId="153" applyBorder="1"/>
    <xf numFmtId="0" fontId="3" fillId="0" borderId="2" xfId="153" applyFont="1" applyBorder="1"/>
    <xf numFmtId="0" fontId="3" fillId="0" borderId="2" xfId="153" applyFont="1" applyBorder="1" applyAlignment="1">
      <alignment horizontal="center"/>
    </xf>
    <xf numFmtId="2" fontId="3" fillId="0" borderId="2" xfId="153" quotePrefix="1" applyNumberFormat="1" applyFont="1" applyBorder="1" applyAlignment="1">
      <alignment horizontal="center"/>
    </xf>
    <xf numFmtId="0" fontId="3" fillId="0" borderId="2" xfId="153" quotePrefix="1" applyFont="1" applyBorder="1" applyAlignment="1">
      <alignment horizontal="center"/>
    </xf>
    <xf numFmtId="16" fontId="3" fillId="0" borderId="2" xfId="153" quotePrefix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9" fillId="0" borderId="0" xfId="0" applyFont="1"/>
    <xf numFmtId="0" fontId="11" fillId="0" borderId="1" xfId="0" applyFont="1" applyBorder="1"/>
    <xf numFmtId="0" fontId="3" fillId="0" borderId="0" xfId="0" applyFont="1"/>
    <xf numFmtId="0" fontId="5" fillId="2" borderId="6" xfId="161" applyFont="1" applyFill="1" applyBorder="1" applyAlignment="1">
      <alignment horizontal="left" wrapText="1"/>
    </xf>
    <xf numFmtId="164" fontId="3" fillId="0" borderId="6" xfId="1" applyNumberFormat="1" applyFont="1" applyBorder="1" applyAlignment="1">
      <alignment horizontal="center"/>
    </xf>
    <xf numFmtId="0" fontId="5" fillId="3" borderId="6" xfId="161" applyFont="1" applyFill="1" applyBorder="1" applyAlignment="1">
      <alignment horizontal="center" wrapText="1"/>
    </xf>
    <xf numFmtId="0" fontId="5" fillId="3" borderId="6" xfId="161" applyFont="1" applyFill="1" applyBorder="1" applyAlignment="1">
      <alignment horizontal="left" wrapText="1"/>
    </xf>
    <xf numFmtId="0" fontId="5" fillId="2" borderId="6" xfId="16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3" borderId="7" xfId="161" applyFont="1" applyFill="1" applyBorder="1" applyAlignment="1">
      <alignment horizontal="left" wrapText="1"/>
    </xf>
    <xf numFmtId="164" fontId="3" fillId="0" borderId="7" xfId="1" applyNumberFormat="1" applyFont="1" applyBorder="1" applyAlignment="1">
      <alignment horizontal="center"/>
    </xf>
    <xf numFmtId="164" fontId="3" fillId="0" borderId="0" xfId="0" applyNumberFormat="1" applyFont="1"/>
    <xf numFmtId="0" fontId="12" fillId="0" borderId="0" xfId="0" applyFont="1"/>
    <xf numFmtId="0" fontId="13" fillId="0" borderId="0" xfId="0" applyFont="1"/>
    <xf numFmtId="0" fontId="12" fillId="0" borderId="8" xfId="0" applyFont="1" applyBorder="1"/>
    <xf numFmtId="164" fontId="9" fillId="0" borderId="8" xfId="1" applyNumberFormat="1" applyFont="1" applyBorder="1"/>
    <xf numFmtId="0" fontId="12" fillId="0" borderId="6" xfId="0" applyFont="1" applyBorder="1"/>
    <xf numFmtId="164" fontId="9" fillId="0" borderId="6" xfId="1" applyNumberFormat="1" applyFont="1" applyBorder="1"/>
    <xf numFmtId="164" fontId="12" fillId="0" borderId="0" xfId="0" applyNumberFormat="1" applyFont="1"/>
    <xf numFmtId="0" fontId="12" fillId="0" borderId="7" xfId="0" applyFont="1" applyBorder="1"/>
    <xf numFmtId="1" fontId="12" fillId="0" borderId="0" xfId="0" applyNumberFormat="1" applyFont="1"/>
    <xf numFmtId="164" fontId="12" fillId="0" borderId="8" xfId="1" applyNumberFormat="1" applyFont="1" applyBorder="1"/>
    <xf numFmtId="164" fontId="12" fillId="0" borderId="6" xfId="1" applyNumberFormat="1" applyFont="1" applyBorder="1"/>
    <xf numFmtId="0" fontId="12" fillId="0" borderId="9" xfId="0" applyFont="1" applyBorder="1"/>
    <xf numFmtId="0" fontId="12" fillId="0" borderId="0" xfId="0" applyFont="1" applyBorder="1" applyAlignment="1">
      <alignment horizontal="center"/>
    </xf>
    <xf numFmtId="164" fontId="9" fillId="0" borderId="0" xfId="1" applyNumberFormat="1" applyFont="1" applyBorder="1"/>
    <xf numFmtId="0" fontId="3" fillId="0" borderId="0" xfId="153" applyFont="1" applyBorder="1"/>
    <xf numFmtId="165" fontId="3" fillId="0" borderId="4" xfId="113" applyNumberFormat="1" applyFont="1" applyBorder="1"/>
    <xf numFmtId="165" fontId="3" fillId="0" borderId="4" xfId="2" applyNumberFormat="1" applyFont="1" applyBorder="1"/>
    <xf numFmtId="165" fontId="3" fillId="0" borderId="4" xfId="102" applyNumberFormat="1" applyFont="1" applyBorder="1"/>
    <xf numFmtId="0" fontId="10" fillId="0" borderId="10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" fillId="0" borderId="0" xfId="154"/>
    <xf numFmtId="0" fontId="3" fillId="0" borderId="0" xfId="154" applyFont="1"/>
    <xf numFmtId="0" fontId="3" fillId="0" borderId="2" xfId="154" applyFont="1" applyBorder="1"/>
    <xf numFmtId="0" fontId="3" fillId="0" borderId="3" xfId="154" applyFont="1" applyBorder="1"/>
    <xf numFmtId="0" fontId="3" fillId="0" borderId="2" xfId="154" applyFont="1" applyBorder="1" applyAlignment="1">
      <alignment horizontal="center"/>
    </xf>
    <xf numFmtId="0" fontId="3" fillId="0" borderId="4" xfId="154" applyFont="1" applyBorder="1"/>
    <xf numFmtId="0" fontId="3" fillId="0" borderId="9" xfId="154" applyFont="1" applyBorder="1" applyAlignment="1">
      <alignment horizontal="center"/>
    </xf>
    <xf numFmtId="164" fontId="3" fillId="0" borderId="1" xfId="24" applyNumberFormat="1" applyFont="1" applyBorder="1"/>
    <xf numFmtId="165" fontId="3" fillId="0" borderId="1" xfId="24" applyNumberFormat="1" applyFont="1" applyBorder="1"/>
    <xf numFmtId="164" fontId="1" fillId="0" borderId="0" xfId="154" applyNumberFormat="1"/>
    <xf numFmtId="2" fontId="3" fillId="0" borderId="2" xfId="154" quotePrefix="1" applyNumberFormat="1" applyFont="1" applyBorder="1" applyAlignment="1">
      <alignment horizontal="center"/>
    </xf>
    <xf numFmtId="165" fontId="1" fillId="0" borderId="0" xfId="154" applyNumberFormat="1"/>
    <xf numFmtId="0" fontId="3" fillId="0" borderId="2" xfId="154" quotePrefix="1" applyFont="1" applyBorder="1" applyAlignment="1">
      <alignment horizontal="center"/>
    </xf>
    <xf numFmtId="0" fontId="3" fillId="0" borderId="0" xfId="154" applyFont="1" applyBorder="1"/>
    <xf numFmtId="164" fontId="3" fillId="0" borderId="0" xfId="24" applyNumberFormat="1" applyFont="1" applyBorder="1"/>
    <xf numFmtId="165" fontId="3" fillId="0" borderId="1" xfId="154" applyNumberFormat="1" applyFont="1" applyBorder="1"/>
    <xf numFmtId="165" fontId="3" fillId="0" borderId="0" xfId="154" applyNumberFormat="1" applyFont="1"/>
    <xf numFmtId="0" fontId="3" fillId="0" borderId="1" xfId="154" applyFont="1" applyBorder="1"/>
    <xf numFmtId="0" fontId="3" fillId="0" borderId="2" xfId="154" applyFont="1" applyBorder="1" applyAlignment="1">
      <alignment horizontal="centerContinuous"/>
    </xf>
    <xf numFmtId="0" fontId="3" fillId="0" borderId="3" xfId="154" applyFont="1" applyBorder="1" applyAlignment="1">
      <alignment horizontal="centerContinuous"/>
    </xf>
    <xf numFmtId="165" fontId="3" fillId="0" borderId="0" xfId="154" applyNumberFormat="1" applyFont="1" applyBorder="1"/>
    <xf numFmtId="0" fontId="10" fillId="0" borderId="4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3" borderId="5" xfId="161" applyFont="1" applyFill="1" applyBorder="1" applyAlignment="1">
      <alignment horizontal="center" wrapText="1"/>
    </xf>
    <xf numFmtId="0" fontId="14" fillId="3" borderId="5" xfId="161" applyFont="1" applyFill="1" applyBorder="1" applyAlignment="1">
      <alignment horizontal="left" wrapText="1"/>
    </xf>
    <xf numFmtId="164" fontId="11" fillId="0" borderId="5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10" fillId="0" borderId="1" xfId="1" applyNumberFormat="1" applyFont="1" applyBorder="1"/>
    <xf numFmtId="165" fontId="15" fillId="0" borderId="0" xfId="55" applyNumberFormat="1" applyFont="1" applyBorder="1"/>
    <xf numFmtId="165" fontId="15" fillId="0" borderId="0" xfId="102" applyNumberFormat="1" applyFont="1" applyBorder="1"/>
    <xf numFmtId="0" fontId="16" fillId="0" borderId="0" xfId="0" applyFont="1"/>
    <xf numFmtId="0" fontId="17" fillId="0" borderId="0" xfId="153" applyFont="1" applyBorder="1"/>
    <xf numFmtId="165" fontId="17" fillId="0" borderId="0" xfId="55" applyNumberFormat="1" applyFont="1" applyBorder="1"/>
    <xf numFmtId="0" fontId="5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2" borderId="0" xfId="161" applyFont="1" applyFill="1" applyBorder="1" applyAlignment="1">
      <alignment horizontal="left" wrapText="1"/>
    </xf>
    <xf numFmtId="164" fontId="3" fillId="0" borderId="0" xfId="1" applyNumberFormat="1" applyFont="1" applyBorder="1" applyAlignment="1">
      <alignment horizontal="center"/>
    </xf>
    <xf numFmtId="0" fontId="5" fillId="3" borderId="0" xfId="161" applyFont="1" applyFill="1" applyBorder="1" applyAlignment="1">
      <alignment horizontal="left" wrapText="1"/>
    </xf>
    <xf numFmtId="0" fontId="5" fillId="3" borderId="0" xfId="161" applyFont="1" applyFill="1" applyBorder="1" applyAlignment="1">
      <alignment horizontal="center" wrapText="1"/>
    </xf>
    <xf numFmtId="165" fontId="3" fillId="0" borderId="0" xfId="24" applyNumberFormat="1" applyFont="1" applyBorder="1"/>
    <xf numFmtId="0" fontId="13" fillId="0" borderId="0" xfId="0" applyFont="1" applyAlignment="1">
      <alignment horizontal="center"/>
    </xf>
    <xf numFmtId="0" fontId="9" fillId="0" borderId="0" xfId="153" applyFont="1" applyBorder="1"/>
    <xf numFmtId="0" fontId="10" fillId="0" borderId="0" xfId="0" applyFont="1"/>
    <xf numFmtId="0" fontId="5" fillId="3" borderId="7" xfId="161" applyFont="1" applyFill="1" applyBorder="1" applyAlignment="1">
      <alignment horizontal="center" wrapText="1"/>
    </xf>
    <xf numFmtId="0" fontId="5" fillId="2" borderId="7" xfId="161" applyFont="1" applyFill="1" applyBorder="1" applyAlignment="1">
      <alignment horizontal="left" wrapText="1"/>
    </xf>
    <xf numFmtId="166" fontId="0" fillId="0" borderId="0" xfId="0" applyNumberFormat="1"/>
    <xf numFmtId="166" fontId="5" fillId="0" borderId="0" xfId="0" applyNumberFormat="1" applyFont="1"/>
    <xf numFmtId="167" fontId="3" fillId="0" borderId="0" xfId="13" applyNumberFormat="1" applyFont="1" applyBorder="1"/>
    <xf numFmtId="2" fontId="5" fillId="0" borderId="0" xfId="0" applyNumberFormat="1" applyFont="1"/>
    <xf numFmtId="2" fontId="18" fillId="0" borderId="0" xfId="0" applyNumberFormat="1" applyFont="1"/>
    <xf numFmtId="2" fontId="0" fillId="0" borderId="0" xfId="0" applyNumberFormat="1"/>
    <xf numFmtId="0" fontId="2" fillId="0" borderId="0" xfId="153" applyFont="1" applyBorder="1"/>
    <xf numFmtId="1" fontId="5" fillId="0" borderId="1" xfId="0" applyNumberFormat="1" applyFont="1" applyBorder="1"/>
    <xf numFmtId="3" fontId="3" fillId="0" borderId="1" xfId="124" applyNumberFormat="1" applyFont="1" applyBorder="1"/>
    <xf numFmtId="3" fontId="3" fillId="0" borderId="1" xfId="13" applyNumberFormat="1" applyFont="1" applyBorder="1"/>
    <xf numFmtId="3" fontId="3" fillId="0" borderId="1" xfId="71" applyNumberFormat="1" applyFont="1" applyBorder="1"/>
    <xf numFmtId="3" fontId="3" fillId="0" borderId="1" xfId="82" applyNumberFormat="1" applyFont="1" applyBorder="1"/>
    <xf numFmtId="3" fontId="3" fillId="0" borderId="1" xfId="93" applyNumberFormat="1" applyFont="1" applyBorder="1"/>
    <xf numFmtId="3" fontId="3" fillId="0" borderId="1" xfId="102" applyNumberFormat="1" applyFont="1" applyBorder="1"/>
    <xf numFmtId="3" fontId="3" fillId="0" borderId="1" xfId="113" applyNumberFormat="1" applyFont="1" applyBorder="1"/>
    <xf numFmtId="3" fontId="3" fillId="0" borderId="1" xfId="135" applyNumberFormat="1" applyFont="1" applyBorder="1"/>
    <xf numFmtId="3" fontId="3" fillId="0" borderId="1" xfId="2" applyNumberFormat="1" applyFont="1" applyBorder="1"/>
    <xf numFmtId="3" fontId="5" fillId="0" borderId="1" xfId="0" applyNumberFormat="1" applyFont="1" applyBorder="1"/>
    <xf numFmtId="3" fontId="3" fillId="0" borderId="1" xfId="54" applyNumberFormat="1" applyFont="1" applyBorder="1"/>
    <xf numFmtId="3" fontId="9" fillId="0" borderId="6" xfId="1" applyNumberFormat="1" applyFont="1" applyBorder="1"/>
    <xf numFmtId="3" fontId="9" fillId="0" borderId="8" xfId="1" applyNumberFormat="1" applyFont="1" applyBorder="1"/>
    <xf numFmtId="1" fontId="5" fillId="0" borderId="0" xfId="0" applyNumberFormat="1" applyFont="1"/>
    <xf numFmtId="168" fontId="5" fillId="0" borderId="0" xfId="0" applyNumberFormat="1" applyFon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2" fontId="12" fillId="0" borderId="0" xfId="0" applyNumberFormat="1" applyFont="1"/>
    <xf numFmtId="164" fontId="12" fillId="0" borderId="6" xfId="1" applyNumberFormat="1" applyFont="1" applyFill="1" applyBorder="1"/>
    <xf numFmtId="164" fontId="12" fillId="0" borderId="8" xfId="1" applyNumberFormat="1" applyFont="1" applyFill="1" applyBorder="1"/>
    <xf numFmtId="164" fontId="12" fillId="0" borderId="12" xfId="1" applyNumberFormat="1" applyFont="1" applyFill="1" applyBorder="1"/>
    <xf numFmtId="164" fontId="9" fillId="0" borderId="6" xfId="1" applyNumberFormat="1" applyFont="1" applyFill="1" applyBorder="1"/>
    <xf numFmtId="164" fontId="9" fillId="0" borderId="9" xfId="1" applyNumberFormat="1" applyFont="1" applyFill="1" applyBorder="1"/>
    <xf numFmtId="164" fontId="12" fillId="0" borderId="7" xfId="1" applyNumberFormat="1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2" fontId="12" fillId="0" borderId="0" xfId="0" applyNumberFormat="1" applyFont="1" applyFill="1" applyBorder="1"/>
    <xf numFmtId="0" fontId="12" fillId="0" borderId="0" xfId="0" applyFont="1" applyFill="1"/>
    <xf numFmtId="43" fontId="9" fillId="0" borderId="0" xfId="1" applyFont="1" applyFill="1" applyBorder="1"/>
    <xf numFmtId="165" fontId="2" fillId="0" borderId="0" xfId="55" applyNumberFormat="1" applyFont="1" applyFill="1" applyBorder="1"/>
    <xf numFmtId="164" fontId="12" fillId="0" borderId="0" xfId="0" applyNumberFormat="1" applyFont="1" applyFill="1"/>
    <xf numFmtId="165" fontId="3" fillId="0" borderId="0" xfId="102" applyNumberFormat="1" applyFont="1" applyFill="1" applyBorder="1"/>
    <xf numFmtId="165" fontId="3" fillId="0" borderId="0" xfId="55" applyNumberFormat="1" applyFont="1" applyFill="1" applyBorder="1"/>
    <xf numFmtId="169" fontId="3" fillId="0" borderId="0" xfId="55" applyNumberFormat="1" applyFont="1" applyFill="1" applyBorder="1"/>
    <xf numFmtId="49" fontId="12" fillId="0" borderId="0" xfId="0" applyNumberFormat="1" applyFont="1" applyFill="1" applyBorder="1"/>
    <xf numFmtId="43" fontId="19" fillId="0" borderId="0" xfId="1" applyFont="1" applyFill="1" applyBorder="1"/>
    <xf numFmtId="0" fontId="0" fillId="0" borderId="0" xfId="0" applyFill="1" applyBorder="1"/>
    <xf numFmtId="3" fontId="12" fillId="0" borderId="0" xfId="0" applyNumberFormat="1" applyFont="1" applyFill="1" applyBorder="1"/>
    <xf numFmtId="164" fontId="12" fillId="0" borderId="0" xfId="0" applyNumberFormat="1" applyFont="1" applyFill="1" applyBorder="1"/>
    <xf numFmtId="2" fontId="0" fillId="0" borderId="0" xfId="0" applyNumberFormat="1" applyFill="1" applyBorder="1"/>
    <xf numFmtId="164" fontId="12" fillId="0" borderId="6" xfId="1" applyNumberFormat="1" applyFont="1" applyFill="1" applyBorder="1" applyAlignment="1">
      <alignment horizontal="center"/>
    </xf>
    <xf numFmtId="164" fontId="12" fillId="0" borderId="12" xfId="1" applyNumberFormat="1" applyFont="1" applyFill="1" applyBorder="1" applyAlignment="1">
      <alignment horizontal="center"/>
    </xf>
    <xf numFmtId="164" fontId="12" fillId="0" borderId="5" xfId="1" applyNumberFormat="1" applyFont="1" applyFill="1" applyBorder="1" applyAlignment="1">
      <alignment horizontal="center"/>
    </xf>
    <xf numFmtId="164" fontId="10" fillId="0" borderId="1" xfId="1" applyNumberFormat="1" applyFont="1" applyFill="1" applyBorder="1"/>
    <xf numFmtId="0" fontId="2" fillId="0" borderId="0" xfId="153" applyFill="1" applyBorder="1"/>
    <xf numFmtId="0" fontId="13" fillId="0" borderId="0" xfId="0" applyFont="1" applyFill="1"/>
    <xf numFmtId="1" fontId="10" fillId="0" borderId="1" xfId="0" applyNumberFormat="1" applyFont="1" applyFill="1" applyBorder="1" applyAlignment="1">
      <alignment horizontal="center"/>
    </xf>
    <xf numFmtId="164" fontId="9" fillId="0" borderId="0" xfId="1" applyNumberFormat="1" applyFont="1" applyFill="1" applyBorder="1"/>
    <xf numFmtId="164" fontId="9" fillId="0" borderId="6" xfId="1" applyNumberFormat="1" applyFont="1" applyFill="1" applyBorder="1" applyAlignment="1">
      <alignment horizontal="center"/>
    </xf>
    <xf numFmtId="164" fontId="9" fillId="0" borderId="7" xfId="1" applyNumberFormat="1" applyFont="1" applyFill="1" applyBorder="1"/>
    <xf numFmtId="3" fontId="19" fillId="0" borderId="8" xfId="0" applyNumberFormat="1" applyFont="1" applyFill="1" applyBorder="1"/>
    <xf numFmtId="3" fontId="9" fillId="0" borderId="6" xfId="1" applyNumberFormat="1" applyFont="1" applyFill="1" applyBorder="1"/>
    <xf numFmtId="3" fontId="9" fillId="0" borderId="7" xfId="1" applyNumberFormat="1" applyFont="1" applyFill="1" applyBorder="1"/>
    <xf numFmtId="3" fontId="3" fillId="0" borderId="6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3" fillId="0" borderId="6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0" fontId="5" fillId="2" borderId="13" xfId="161" applyFont="1" applyFill="1" applyBorder="1" applyAlignment="1">
      <alignment horizontal="left" wrapText="1"/>
    </xf>
    <xf numFmtId="3" fontId="3" fillId="0" borderId="5" xfId="1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/>
    </xf>
    <xf numFmtId="3" fontId="3" fillId="0" borderId="15" xfId="1" applyNumberFormat="1" applyFont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0" fontId="5" fillId="3" borderId="17" xfId="161" applyFont="1" applyFill="1" applyBorder="1" applyAlignment="1">
      <alignment horizontal="left" wrapText="1"/>
    </xf>
    <xf numFmtId="3" fontId="3" fillId="0" borderId="18" xfId="1" applyNumberFormat="1" applyFont="1" applyBorder="1" applyAlignment="1">
      <alignment horizontal="right"/>
    </xf>
    <xf numFmtId="3" fontId="3" fillId="0" borderId="19" xfId="1" applyNumberFormat="1" applyFont="1" applyFill="1" applyBorder="1" applyAlignment="1">
      <alignment horizontal="right"/>
    </xf>
    <xf numFmtId="3" fontId="3" fillId="0" borderId="9" xfId="1" applyNumberFormat="1" applyFont="1" applyFill="1" applyBorder="1" applyAlignment="1">
      <alignment horizontal="right"/>
    </xf>
    <xf numFmtId="164" fontId="3" fillId="0" borderId="6" xfId="1" applyNumberFormat="1" applyFont="1" applyFill="1" applyBorder="1" applyAlignment="1">
      <alignment horizontal="center"/>
    </xf>
    <xf numFmtId="164" fontId="3" fillId="0" borderId="6" xfId="1" applyNumberFormat="1" applyFont="1" applyFill="1" applyBorder="1"/>
    <xf numFmtId="164" fontId="3" fillId="0" borderId="5" xfId="1" applyNumberFormat="1" applyFont="1" applyFill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164" fontId="3" fillId="0" borderId="12" xfId="1" applyNumberFormat="1" applyFont="1" applyFill="1" applyBorder="1"/>
    <xf numFmtId="164" fontId="3" fillId="0" borderId="5" xfId="1" applyNumberFormat="1" applyFont="1" applyFill="1" applyBorder="1"/>
    <xf numFmtId="164" fontId="3" fillId="0" borderId="14" xfId="1" applyNumberFormat="1" applyFont="1" applyFill="1" applyBorder="1"/>
    <xf numFmtId="164" fontId="3" fillId="0" borderId="16" xfId="1" applyNumberFormat="1" applyFont="1" applyFill="1" applyBorder="1"/>
    <xf numFmtId="164" fontId="3" fillId="0" borderId="7" xfId="1" applyNumberFormat="1" applyFont="1" applyFill="1" applyBorder="1" applyAlignment="1">
      <alignment horizontal="center"/>
    </xf>
    <xf numFmtId="164" fontId="9" fillId="0" borderId="12" xfId="1" applyNumberFormat="1" applyFont="1" applyFill="1" applyBorder="1" applyAlignment="1">
      <alignment horizontal="center"/>
    </xf>
    <xf numFmtId="3" fontId="9" fillId="0" borderId="5" xfId="1" applyNumberFormat="1" applyFont="1" applyFill="1" applyBorder="1"/>
    <xf numFmtId="164" fontId="9" fillId="0" borderId="8" xfId="1" applyNumberFormat="1" applyFont="1" applyFill="1" applyBorder="1"/>
    <xf numFmtId="3" fontId="5" fillId="0" borderId="1" xfId="0" applyNumberFormat="1" applyFont="1" applyFill="1" applyBorder="1"/>
    <xf numFmtId="3" fontId="3" fillId="0" borderId="1" xfId="71" applyNumberFormat="1" applyFont="1" applyFill="1" applyBorder="1"/>
    <xf numFmtId="3" fontId="3" fillId="0" borderId="1" xfId="82" applyNumberFormat="1" applyFont="1" applyFill="1" applyBorder="1"/>
    <xf numFmtId="0" fontId="3" fillId="0" borderId="2" xfId="154" applyFont="1" applyBorder="1" applyAlignment="1">
      <alignment horizontal="center"/>
    </xf>
    <xf numFmtId="0" fontId="3" fillId="0" borderId="3" xfId="154" applyFont="1" applyBorder="1" applyAlignment="1">
      <alignment horizontal="center"/>
    </xf>
    <xf numFmtId="0" fontId="3" fillId="0" borderId="4" xfId="154" applyFont="1" applyBorder="1" applyAlignment="1">
      <alignment horizontal="center"/>
    </xf>
    <xf numFmtId="0" fontId="3" fillId="0" borderId="2" xfId="153" applyFont="1" applyBorder="1" applyAlignment="1">
      <alignment horizontal="center"/>
    </xf>
    <xf numFmtId="0" fontId="3" fillId="0" borderId="3" xfId="153" applyFont="1" applyBorder="1" applyAlignment="1">
      <alignment horizontal="center"/>
    </xf>
    <xf numFmtId="0" fontId="3" fillId="0" borderId="4" xfId="153" applyFont="1" applyBorder="1" applyAlignment="1">
      <alignment horizontal="center"/>
    </xf>
    <xf numFmtId="165" fontId="3" fillId="0" borderId="2" xfId="55" applyNumberFormat="1" applyFont="1" applyBorder="1" applyAlignment="1">
      <alignment horizontal="center"/>
    </xf>
    <xf numFmtId="165" fontId="3" fillId="0" borderId="3" xfId="55" applyNumberFormat="1" applyFont="1" applyBorder="1" applyAlignment="1">
      <alignment horizontal="center"/>
    </xf>
    <xf numFmtId="165" fontId="3" fillId="0" borderId="4" xfId="55" applyNumberFormat="1" applyFont="1" applyBorder="1" applyAlignment="1">
      <alignment horizontal="center"/>
    </xf>
  </cellXfs>
  <cellStyles count="162">
    <cellStyle name="Comma 10" xfId="2"/>
    <cellStyle name="Comma 100" xfId="3"/>
    <cellStyle name="Comma 101" xfId="4"/>
    <cellStyle name="Comma 102" xfId="5"/>
    <cellStyle name="Comma 103" xfId="6"/>
    <cellStyle name="Comma 104" xfId="7"/>
    <cellStyle name="Comma 105" xfId="8"/>
    <cellStyle name="Comma 106" xfId="9"/>
    <cellStyle name="Comma 107" xfId="10"/>
    <cellStyle name="Comma 108" xfId="11"/>
    <cellStyle name="Comma 109" xfId="12"/>
    <cellStyle name="Comma 11" xfId="13"/>
    <cellStyle name="Comma 110" xfId="14"/>
    <cellStyle name="Comma 111" xfId="15"/>
    <cellStyle name="Comma 112" xfId="16"/>
    <cellStyle name="Comma 113" xfId="17"/>
    <cellStyle name="Comma 114" xfId="18"/>
    <cellStyle name="Comma 115" xfId="19"/>
    <cellStyle name="Comma 116" xfId="20"/>
    <cellStyle name="Comma 117" xfId="21"/>
    <cellStyle name="Comma 118" xfId="22"/>
    <cellStyle name="Comma 119" xfId="23"/>
    <cellStyle name="Comma 12" xfId="24"/>
    <cellStyle name="Comma 120" xfId="25"/>
    <cellStyle name="Comma 121" xfId="26"/>
    <cellStyle name="Comma 122" xfId="27"/>
    <cellStyle name="Comma 123" xfId="28"/>
    <cellStyle name="Comma 124" xfId="29"/>
    <cellStyle name="Comma 125" xfId="30"/>
    <cellStyle name="Comma 126" xfId="31"/>
    <cellStyle name="Comma 127" xfId="32"/>
    <cellStyle name="Comma 128" xfId="33"/>
    <cellStyle name="Comma 129" xfId="34"/>
    <cellStyle name="Comma 13" xfId="35"/>
    <cellStyle name="Comma 131" xfId="36"/>
    <cellStyle name="Comma 132" xfId="37"/>
    <cellStyle name="Comma 133" xfId="38"/>
    <cellStyle name="Comma 134" xfId="39"/>
    <cellStyle name="Comma 135" xfId="40"/>
    <cellStyle name="Comma 136" xfId="41"/>
    <cellStyle name="Comma 137" xfId="42"/>
    <cellStyle name="Comma 138" xfId="43"/>
    <cellStyle name="Comma 139" xfId="44"/>
    <cellStyle name="Comma 14" xfId="45"/>
    <cellStyle name="Comma 140" xfId="46"/>
    <cellStyle name="Comma 141" xfId="47"/>
    <cellStyle name="Comma 142" xfId="48"/>
    <cellStyle name="Comma 143" xfId="49"/>
    <cellStyle name="Comma 144" xfId="50"/>
    <cellStyle name="Comma 145" xfId="51"/>
    <cellStyle name="Comma 146" xfId="52"/>
    <cellStyle name="Comma 147" xfId="53"/>
    <cellStyle name="Comma 148" xfId="54"/>
    <cellStyle name="Comma 149" xfId="55"/>
    <cellStyle name="Comma 15" xfId="56"/>
    <cellStyle name="Comma 16" xfId="57"/>
    <cellStyle name="Comma 17" xfId="58"/>
    <cellStyle name="Comma 18" xfId="59"/>
    <cellStyle name="Comma 19" xfId="60"/>
    <cellStyle name="Comma 20" xfId="61"/>
    <cellStyle name="Comma 21" xfId="62"/>
    <cellStyle name="Comma 22" xfId="63"/>
    <cellStyle name="Comma 23" xfId="64"/>
    <cellStyle name="Comma 24" xfId="65"/>
    <cellStyle name="Comma 25" xfId="66"/>
    <cellStyle name="Comma 26" xfId="67"/>
    <cellStyle name="Comma 27" xfId="68"/>
    <cellStyle name="Comma 28" xfId="69"/>
    <cellStyle name="Comma 29" xfId="70"/>
    <cellStyle name="Comma 3" xfId="71"/>
    <cellStyle name="Comma 30" xfId="72"/>
    <cellStyle name="Comma 31" xfId="73"/>
    <cellStyle name="Comma 32" xfId="74"/>
    <cellStyle name="Comma 33" xfId="75"/>
    <cellStyle name="Comma 34" xfId="76"/>
    <cellStyle name="Comma 35" xfId="77"/>
    <cellStyle name="Comma 36" xfId="78"/>
    <cellStyle name="Comma 37" xfId="79"/>
    <cellStyle name="Comma 38" xfId="80"/>
    <cellStyle name="Comma 39" xfId="81"/>
    <cellStyle name="Comma 4" xfId="82"/>
    <cellStyle name="Comma 40" xfId="83"/>
    <cellStyle name="Comma 41" xfId="84"/>
    <cellStyle name="Comma 42" xfId="85"/>
    <cellStyle name="Comma 43" xfId="86"/>
    <cellStyle name="Comma 44" xfId="87"/>
    <cellStyle name="Comma 45" xfId="88"/>
    <cellStyle name="Comma 46" xfId="89"/>
    <cellStyle name="Comma 47" xfId="90"/>
    <cellStyle name="Comma 48" xfId="91"/>
    <cellStyle name="Comma 49" xfId="92"/>
    <cellStyle name="Comma 5" xfId="93"/>
    <cellStyle name="Comma 50" xfId="94"/>
    <cellStyle name="Comma 51" xfId="95"/>
    <cellStyle name="Comma 52" xfId="96"/>
    <cellStyle name="Comma 53" xfId="97"/>
    <cellStyle name="Comma 56" xfId="98"/>
    <cellStyle name="Comma 57" xfId="99"/>
    <cellStyle name="Comma 58" xfId="100"/>
    <cellStyle name="Comma 59" xfId="101"/>
    <cellStyle name="Comma 6" xfId="102"/>
    <cellStyle name="Comma 60" xfId="103"/>
    <cellStyle name="Comma 61" xfId="104"/>
    <cellStyle name="Comma 62" xfId="105"/>
    <cellStyle name="Comma 63" xfId="106"/>
    <cellStyle name="Comma 64" xfId="107"/>
    <cellStyle name="Comma 65" xfId="108"/>
    <cellStyle name="Comma 66" xfId="109"/>
    <cellStyle name="Comma 67" xfId="110"/>
    <cellStyle name="Comma 68" xfId="111"/>
    <cellStyle name="Comma 69" xfId="112"/>
    <cellStyle name="Comma 7" xfId="113"/>
    <cellStyle name="Comma 70" xfId="114"/>
    <cellStyle name="Comma 71" xfId="115"/>
    <cellStyle name="Comma 72" xfId="116"/>
    <cellStyle name="Comma 73" xfId="117"/>
    <cellStyle name="Comma 74" xfId="118"/>
    <cellStyle name="Comma 75" xfId="119"/>
    <cellStyle name="Comma 76" xfId="120"/>
    <cellStyle name="Comma 77" xfId="121"/>
    <cellStyle name="Comma 78" xfId="122"/>
    <cellStyle name="Comma 79" xfId="123"/>
    <cellStyle name="Comma 8" xfId="124"/>
    <cellStyle name="Comma 80" xfId="125"/>
    <cellStyle name="Comma 81" xfId="126"/>
    <cellStyle name="Comma 82" xfId="127"/>
    <cellStyle name="Comma 83" xfId="128"/>
    <cellStyle name="Comma 84" xfId="129"/>
    <cellStyle name="Comma 85" xfId="130"/>
    <cellStyle name="Comma 86" xfId="131"/>
    <cellStyle name="Comma 87" xfId="132"/>
    <cellStyle name="Comma 88" xfId="133"/>
    <cellStyle name="Comma 89" xfId="134"/>
    <cellStyle name="Comma 9" xfId="135"/>
    <cellStyle name="Comma 90" xfId="136"/>
    <cellStyle name="Comma 91" xfId="137"/>
    <cellStyle name="Comma 92" xfId="138"/>
    <cellStyle name="Comma 93" xfId="139"/>
    <cellStyle name="Comma 94" xfId="140"/>
    <cellStyle name="Comma 95" xfId="141"/>
    <cellStyle name="Comma 96" xfId="142"/>
    <cellStyle name="Comma 97" xfId="143"/>
    <cellStyle name="Comma 98" xfId="144"/>
    <cellStyle name="Comma 99" xfId="145"/>
    <cellStyle name="Normal 101" xfId="146"/>
    <cellStyle name="Normal 129" xfId="147"/>
    <cellStyle name="Normal 130" xfId="148"/>
    <cellStyle name="Normal 133" xfId="149"/>
    <cellStyle name="Normal 137" xfId="150"/>
    <cellStyle name="Normal 143" xfId="151"/>
    <cellStyle name="Normal 148" xfId="152"/>
    <cellStyle name="Normal 149" xfId="153"/>
    <cellStyle name="Normal 2" xfId="154"/>
    <cellStyle name="Normal 23" xfId="155"/>
    <cellStyle name="Normal 39" xfId="156"/>
    <cellStyle name="Normal 43" xfId="157"/>
    <cellStyle name="Normal 54" xfId="158"/>
    <cellStyle name="Normal 55" xfId="159"/>
    <cellStyle name="Normal 79" xfId="160"/>
    <cellStyle name="เครื่องหมายจุลภาค" xfId="1" builtinId="3"/>
    <cellStyle name="ปกติ" xfId="0" builtinId="0"/>
    <cellStyle name="ปกติ_Sheet1" xfId="1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80" zoomScaleNormal="80" workbookViewId="0">
      <selection activeCell="G5" sqref="G5"/>
    </sheetView>
  </sheetViews>
  <sheetFormatPr defaultRowHeight="14.25" x14ac:dyDescent="0.2"/>
  <cols>
    <col min="2" max="2" width="23.625" customWidth="1"/>
    <col min="3" max="3" width="14.75" bestFit="1" customWidth="1"/>
    <col min="4" max="4" width="14" customWidth="1"/>
    <col min="5" max="5" width="13.5" customWidth="1"/>
    <col min="6" max="6" width="9.75" customWidth="1"/>
    <col min="7" max="7" width="11.375" bestFit="1" customWidth="1"/>
    <col min="8" max="8" width="12.125" bestFit="1" customWidth="1"/>
    <col min="9" max="9" width="11.375" bestFit="1" customWidth="1"/>
    <col min="10" max="10" width="9.875" bestFit="1" customWidth="1"/>
    <col min="11" max="11" width="10.5" bestFit="1" customWidth="1"/>
    <col min="12" max="12" width="9.875" bestFit="1" customWidth="1"/>
    <col min="14" max="16" width="11.375" bestFit="1" customWidth="1"/>
  </cols>
  <sheetData>
    <row r="1" spans="1:16" s="155" customFormat="1" ht="24" x14ac:dyDescent="0.55000000000000004">
      <c r="A1" s="219" t="s">
        <v>222</v>
      </c>
      <c r="B1" s="217"/>
      <c r="C1" s="217"/>
      <c r="D1" s="217"/>
      <c r="E1" s="217"/>
    </row>
    <row r="2" spans="1:16" s="155" customFormat="1" ht="24" x14ac:dyDescent="0.55000000000000004">
      <c r="C2" s="156"/>
      <c r="D2" s="1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s="155" customFormat="1" ht="24" x14ac:dyDescent="0.55000000000000004">
      <c r="B3" s="202" t="s">
        <v>200</v>
      </c>
      <c r="C3" s="203" t="s">
        <v>24</v>
      </c>
      <c r="D3" s="203" t="s">
        <v>25</v>
      </c>
      <c r="E3" s="202" t="s">
        <v>26</v>
      </c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s="155" customFormat="1" ht="24" x14ac:dyDescent="0.55000000000000004">
      <c r="B4" s="157" t="s">
        <v>201</v>
      </c>
      <c r="C4" s="250">
        <v>5678115</v>
      </c>
      <c r="D4" s="250">
        <v>5929639</v>
      </c>
      <c r="E4" s="250">
        <v>11607754</v>
      </c>
      <c r="G4" s="256"/>
      <c r="H4" s="256"/>
      <c r="I4" s="256"/>
      <c r="J4" s="256"/>
      <c r="K4" s="256"/>
      <c r="L4" s="256"/>
      <c r="M4" s="256"/>
      <c r="N4" s="257"/>
      <c r="O4" s="257"/>
      <c r="P4" s="257"/>
    </row>
    <row r="5" spans="1:16" s="155" customFormat="1" ht="24" x14ac:dyDescent="0.55000000000000004">
      <c r="B5" s="159" t="s">
        <v>210</v>
      </c>
      <c r="C5" s="249">
        <v>10856766</v>
      </c>
      <c r="D5" s="249">
        <v>11026020</v>
      </c>
      <c r="E5" s="249">
        <v>21882786</v>
      </c>
      <c r="G5" s="269"/>
      <c r="H5" s="256"/>
      <c r="I5" s="256"/>
      <c r="J5" s="256"/>
      <c r="K5" s="256"/>
      <c r="L5" s="256"/>
      <c r="M5" s="256"/>
      <c r="N5" s="257"/>
      <c r="O5" s="257"/>
      <c r="P5" s="257"/>
    </row>
    <row r="6" spans="1:16" s="155" customFormat="1" ht="24" x14ac:dyDescent="0.55000000000000004">
      <c r="B6" s="159" t="s">
        <v>203</v>
      </c>
      <c r="C6" s="251">
        <v>8236143</v>
      </c>
      <c r="D6" s="251">
        <v>8755709</v>
      </c>
      <c r="E6" s="249">
        <v>16991852</v>
      </c>
      <c r="G6" s="256"/>
      <c r="H6" s="256"/>
      <c r="I6" s="256"/>
      <c r="J6" s="256"/>
      <c r="K6" s="256"/>
      <c r="L6" s="256"/>
      <c r="M6" s="256"/>
      <c r="N6" s="257"/>
      <c r="O6" s="257"/>
      <c r="P6" s="257"/>
    </row>
    <row r="7" spans="1:16" s="155" customFormat="1" ht="24" x14ac:dyDescent="0.55000000000000004">
      <c r="B7" s="159" t="s">
        <v>202</v>
      </c>
      <c r="C7" s="252">
        <v>4631482</v>
      </c>
      <c r="D7" s="252">
        <v>4785012</v>
      </c>
      <c r="E7" s="249">
        <v>9416494</v>
      </c>
      <c r="G7" s="256"/>
      <c r="H7" s="256"/>
      <c r="I7" s="256"/>
      <c r="J7" s="256"/>
      <c r="K7" s="256"/>
      <c r="L7" s="256"/>
      <c r="M7" s="256"/>
      <c r="N7" s="257"/>
      <c r="O7" s="257"/>
      <c r="P7" s="257"/>
    </row>
    <row r="8" spans="1:16" s="155" customFormat="1" ht="24" x14ac:dyDescent="0.55000000000000004">
      <c r="B8" s="166" t="s">
        <v>121</v>
      </c>
      <c r="C8" s="253">
        <v>2590036</v>
      </c>
      <c r="D8" s="253">
        <v>2932217</v>
      </c>
      <c r="E8" s="254">
        <v>5522253</v>
      </c>
      <c r="G8" s="256"/>
      <c r="H8" s="256"/>
      <c r="I8" s="256"/>
      <c r="J8" s="256"/>
      <c r="K8" s="256"/>
      <c r="L8" s="256"/>
      <c r="M8" s="256"/>
      <c r="N8" s="257"/>
      <c r="O8" s="257"/>
      <c r="P8" s="257"/>
    </row>
    <row r="9" spans="1:16" s="155" customFormat="1" ht="24" x14ac:dyDescent="0.55000000000000004">
      <c r="B9" s="202" t="s">
        <v>26</v>
      </c>
      <c r="C9" s="204">
        <f>SUM(C4:C8)</f>
        <v>31992542</v>
      </c>
      <c r="D9" s="204">
        <f>SUM(D4:D8)</f>
        <v>33428597</v>
      </c>
      <c r="E9" s="204">
        <f>SUM(E4:E8)</f>
        <v>65421139</v>
      </c>
      <c r="G9" s="256"/>
      <c r="H9" s="256"/>
      <c r="I9" s="256"/>
      <c r="J9" s="256"/>
      <c r="K9" s="256"/>
      <c r="L9" s="256"/>
      <c r="M9" s="256"/>
      <c r="N9" s="257"/>
      <c r="O9" s="257"/>
      <c r="P9" s="257"/>
    </row>
    <row r="10" spans="1:16" s="155" customFormat="1" ht="24" x14ac:dyDescent="0.55000000000000004">
      <c r="C10" s="255"/>
      <c r="D10" s="255"/>
      <c r="E10" s="255"/>
      <c r="G10" s="248"/>
      <c r="H10" s="248"/>
      <c r="I10" s="248"/>
    </row>
    <row r="11" spans="1:16" ht="29.25" customHeight="1" x14ac:dyDescent="0.55000000000000004">
      <c r="A11" s="218" t="s">
        <v>223</v>
      </c>
      <c r="B11" s="128"/>
      <c r="C11" s="128"/>
      <c r="D11" s="128"/>
      <c r="E11" s="22"/>
      <c r="F11" s="22"/>
    </row>
    <row r="12" spans="1:16" ht="24" x14ac:dyDescent="0.55000000000000004">
      <c r="A12" s="218" t="s">
        <v>213</v>
      </c>
      <c r="B12" s="135"/>
      <c r="C12" s="135"/>
      <c r="D12" s="135"/>
      <c r="E12" s="133"/>
      <c r="F12" s="133"/>
    </row>
    <row r="13" spans="1:16" s="155" customFormat="1" ht="24" x14ac:dyDescent="0.55000000000000004"/>
  </sheetData>
  <phoneticPr fontId="8" type="noConversion"/>
  <pageMargins left="0.74803149606299213" right="0.35433070866141736" top="0.98425196850393704" bottom="0.6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="60" zoomScaleNormal="60" workbookViewId="0">
      <selection activeCell="O73" sqref="O73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243</v>
      </c>
    </row>
    <row r="2" spans="1:17" ht="18.75" customHeight="1" x14ac:dyDescent="0.5">
      <c r="B2" s="42"/>
      <c r="C2" s="43" t="s">
        <v>64</v>
      </c>
      <c r="D2" s="48"/>
      <c r="E2" s="4"/>
      <c r="F2" s="68" t="s">
        <v>56</v>
      </c>
      <c r="G2" s="8"/>
      <c r="H2" s="10"/>
      <c r="I2" s="69" t="s">
        <v>57</v>
      </c>
      <c r="J2" s="14"/>
    </row>
    <row r="3" spans="1:17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1">
        <f t="shared" ref="B4:B25" si="0">E4+H4+B32+E32+H32+B60+E60+H60</f>
        <v>22525</v>
      </c>
      <c r="C4" s="231">
        <f>F4+I4+C32+F32+I32+C60+F60+I60</f>
        <v>21268</v>
      </c>
      <c r="D4" s="231">
        <f>G4+J4+D32+G32+J32+D60+G60+J60</f>
        <v>43793</v>
      </c>
      <c r="E4" s="239">
        <v>3724</v>
      </c>
      <c r="F4" s="239">
        <v>3489</v>
      </c>
      <c r="G4" s="232">
        <f>E4+F4</f>
        <v>7213</v>
      </c>
      <c r="H4" s="239">
        <v>3960</v>
      </c>
      <c r="I4" s="239">
        <v>3714</v>
      </c>
      <c r="J4" s="233">
        <f>H4+I4</f>
        <v>7674</v>
      </c>
      <c r="K4" s="225"/>
      <c r="L4" s="225"/>
      <c r="M4" s="223"/>
      <c r="N4" s="243"/>
      <c r="O4" s="243"/>
      <c r="Q4" s="225"/>
    </row>
    <row r="5" spans="1:17" ht="18.75" customHeight="1" x14ac:dyDescent="0.5">
      <c r="A5" s="3" t="s">
        <v>1</v>
      </c>
      <c r="B5" s="231">
        <f t="shared" si="0"/>
        <v>101785</v>
      </c>
      <c r="C5" s="231">
        <f t="shared" ref="C5:C25" si="1">F5+I5+C33+F33+I33+C61+F61+I61</f>
        <v>95144</v>
      </c>
      <c r="D5" s="231">
        <f t="shared" ref="D5:D25" si="2">G5+J5+D33+G33+J33+D61+G61+J61</f>
        <v>196929</v>
      </c>
      <c r="E5" s="239">
        <v>16886</v>
      </c>
      <c r="F5" s="239">
        <v>15908</v>
      </c>
      <c r="G5" s="232">
        <f t="shared" ref="G5:G25" si="3">E5+F5</f>
        <v>32794</v>
      </c>
      <c r="H5" s="239">
        <v>17726</v>
      </c>
      <c r="I5" s="239">
        <v>16814</v>
      </c>
      <c r="J5" s="233">
        <f t="shared" ref="J5:J25" si="4">H5+I5</f>
        <v>34540</v>
      </c>
      <c r="K5" s="225"/>
      <c r="L5" s="225"/>
      <c r="M5" s="223"/>
      <c r="N5" s="243"/>
      <c r="O5" s="243"/>
      <c r="Q5" s="225"/>
    </row>
    <row r="6" spans="1:17" ht="18.75" customHeight="1" x14ac:dyDescent="0.5">
      <c r="A6" s="2" t="s">
        <v>2</v>
      </c>
      <c r="B6" s="231">
        <f t="shared" si="0"/>
        <v>149076</v>
      </c>
      <c r="C6" s="231">
        <f t="shared" si="1"/>
        <v>141072</v>
      </c>
      <c r="D6" s="231">
        <f t="shared" si="2"/>
        <v>290148</v>
      </c>
      <c r="E6" s="239">
        <v>25666</v>
      </c>
      <c r="F6" s="239">
        <v>24098</v>
      </c>
      <c r="G6" s="232">
        <f t="shared" si="3"/>
        <v>49764</v>
      </c>
      <c r="H6" s="239">
        <v>25974</v>
      </c>
      <c r="I6" s="239">
        <v>24288</v>
      </c>
      <c r="J6" s="233">
        <f t="shared" si="4"/>
        <v>50262</v>
      </c>
      <c r="K6" s="225"/>
      <c r="L6" s="225"/>
      <c r="M6" s="223"/>
      <c r="N6" s="243"/>
      <c r="O6" s="243"/>
      <c r="Q6" s="225"/>
    </row>
    <row r="7" spans="1:17" ht="18.75" customHeight="1" x14ac:dyDescent="0.5">
      <c r="A7" s="1" t="s">
        <v>3</v>
      </c>
      <c r="B7" s="231">
        <f t="shared" si="0"/>
        <v>158743</v>
      </c>
      <c r="C7" s="231">
        <f t="shared" si="1"/>
        <v>149365</v>
      </c>
      <c r="D7" s="231">
        <f t="shared" si="2"/>
        <v>308108</v>
      </c>
      <c r="E7" s="239">
        <v>27350</v>
      </c>
      <c r="F7" s="239">
        <v>25676</v>
      </c>
      <c r="G7" s="232">
        <f t="shared" si="3"/>
        <v>53026</v>
      </c>
      <c r="H7" s="239">
        <v>26928</v>
      </c>
      <c r="I7" s="239">
        <v>25409</v>
      </c>
      <c r="J7" s="233">
        <f t="shared" si="4"/>
        <v>52337</v>
      </c>
      <c r="K7" s="225"/>
      <c r="L7" s="225"/>
      <c r="M7" s="223"/>
      <c r="N7" s="243"/>
      <c r="O7" s="243"/>
      <c r="Q7" s="225"/>
    </row>
    <row r="8" spans="1:17" ht="18.75" customHeight="1" x14ac:dyDescent="0.5">
      <c r="A8" s="1" t="s">
        <v>4</v>
      </c>
      <c r="B8" s="231">
        <f t="shared" si="0"/>
        <v>158655</v>
      </c>
      <c r="C8" s="231">
        <f t="shared" si="1"/>
        <v>150426</v>
      </c>
      <c r="D8" s="231">
        <f t="shared" si="2"/>
        <v>309081</v>
      </c>
      <c r="E8" s="239">
        <v>26878</v>
      </c>
      <c r="F8" s="239">
        <v>25523</v>
      </c>
      <c r="G8" s="232">
        <f t="shared" si="3"/>
        <v>52401</v>
      </c>
      <c r="H8" s="239">
        <v>27428</v>
      </c>
      <c r="I8" s="239">
        <v>26100</v>
      </c>
      <c r="J8" s="233">
        <f t="shared" si="4"/>
        <v>53528</v>
      </c>
      <c r="K8" s="225"/>
      <c r="L8" s="225"/>
      <c r="M8" s="223"/>
      <c r="N8" s="243"/>
      <c r="O8" s="243"/>
      <c r="Q8" s="225"/>
    </row>
    <row r="9" spans="1:17" ht="18.75" customHeight="1" x14ac:dyDescent="0.5">
      <c r="A9" s="1" t="s">
        <v>5</v>
      </c>
      <c r="B9" s="231">
        <f t="shared" si="0"/>
        <v>190543</v>
      </c>
      <c r="C9" s="231">
        <f t="shared" si="1"/>
        <v>173866</v>
      </c>
      <c r="D9" s="231">
        <f t="shared" si="2"/>
        <v>364409</v>
      </c>
      <c r="E9" s="239">
        <v>34165</v>
      </c>
      <c r="F9" s="239">
        <v>27353</v>
      </c>
      <c r="G9" s="232">
        <f t="shared" si="3"/>
        <v>61518</v>
      </c>
      <c r="H9" s="239">
        <v>33576</v>
      </c>
      <c r="I9" s="239">
        <v>33298</v>
      </c>
      <c r="J9" s="233">
        <f t="shared" si="4"/>
        <v>66874</v>
      </c>
      <c r="K9" s="225"/>
      <c r="L9" s="225"/>
      <c r="M9" s="223"/>
      <c r="N9" s="243"/>
      <c r="O9" s="243"/>
      <c r="Q9" s="225"/>
    </row>
    <row r="10" spans="1:17" ht="18.75" customHeight="1" x14ac:dyDescent="0.5">
      <c r="A10" s="1" t="s">
        <v>6</v>
      </c>
      <c r="B10" s="231">
        <f t="shared" si="0"/>
        <v>191143</v>
      </c>
      <c r="C10" s="231">
        <f t="shared" si="1"/>
        <v>182574</v>
      </c>
      <c r="D10" s="231">
        <f t="shared" si="2"/>
        <v>373717</v>
      </c>
      <c r="E10" s="239">
        <v>32160</v>
      </c>
      <c r="F10" s="239">
        <v>29073</v>
      </c>
      <c r="G10" s="232">
        <f t="shared" si="3"/>
        <v>61233</v>
      </c>
      <c r="H10" s="239">
        <v>34520</v>
      </c>
      <c r="I10" s="239">
        <v>32986</v>
      </c>
      <c r="J10" s="233">
        <f t="shared" si="4"/>
        <v>67506</v>
      </c>
      <c r="K10" s="225"/>
      <c r="L10" s="225"/>
      <c r="M10" s="223"/>
      <c r="N10" s="243"/>
      <c r="O10" s="243"/>
      <c r="Q10" s="225"/>
    </row>
    <row r="11" spans="1:17" ht="18.75" customHeight="1" x14ac:dyDescent="0.5">
      <c r="A11" s="1" t="s">
        <v>7</v>
      </c>
      <c r="B11" s="231">
        <f t="shared" si="0"/>
        <v>181344</v>
      </c>
      <c r="C11" s="231">
        <f t="shared" si="1"/>
        <v>178452</v>
      </c>
      <c r="D11" s="231">
        <f t="shared" si="2"/>
        <v>359796</v>
      </c>
      <c r="E11" s="239">
        <v>30967</v>
      </c>
      <c r="F11" s="239">
        <v>28966</v>
      </c>
      <c r="G11" s="232">
        <f t="shared" si="3"/>
        <v>59933</v>
      </c>
      <c r="H11" s="239">
        <v>31153</v>
      </c>
      <c r="I11" s="239">
        <v>31742</v>
      </c>
      <c r="J11" s="233">
        <f t="shared" si="4"/>
        <v>62895</v>
      </c>
      <c r="K11" s="225"/>
      <c r="L11" s="225"/>
      <c r="M11" s="223"/>
      <c r="N11" s="243"/>
      <c r="O11" s="243"/>
      <c r="Q11" s="225"/>
    </row>
    <row r="12" spans="1:17" ht="18.75" customHeight="1" x14ac:dyDescent="0.5">
      <c r="A12" s="1" t="s">
        <v>8</v>
      </c>
      <c r="B12" s="231">
        <f t="shared" si="0"/>
        <v>194672</v>
      </c>
      <c r="C12" s="231">
        <f t="shared" si="1"/>
        <v>195202</v>
      </c>
      <c r="D12" s="231">
        <f t="shared" si="2"/>
        <v>389874</v>
      </c>
      <c r="E12" s="239">
        <v>31768</v>
      </c>
      <c r="F12" s="239">
        <v>30241</v>
      </c>
      <c r="G12" s="232">
        <f t="shared" si="3"/>
        <v>62009</v>
      </c>
      <c r="H12" s="239">
        <v>34429</v>
      </c>
      <c r="I12" s="239">
        <v>35845</v>
      </c>
      <c r="J12" s="233">
        <f t="shared" si="4"/>
        <v>70274</v>
      </c>
      <c r="K12" s="225"/>
      <c r="L12" s="225"/>
      <c r="M12" s="223"/>
      <c r="N12" s="243"/>
      <c r="O12" s="243"/>
      <c r="Q12" s="225"/>
    </row>
    <row r="13" spans="1:17" ht="18.75" customHeight="1" x14ac:dyDescent="0.5">
      <c r="A13" s="1" t="s">
        <v>9</v>
      </c>
      <c r="B13" s="231">
        <f t="shared" si="0"/>
        <v>201579</v>
      </c>
      <c r="C13" s="231">
        <f t="shared" si="1"/>
        <v>206323</v>
      </c>
      <c r="D13" s="231">
        <f t="shared" si="2"/>
        <v>407902</v>
      </c>
      <c r="E13" s="239">
        <v>32154</v>
      </c>
      <c r="F13" s="239">
        <v>31248</v>
      </c>
      <c r="G13" s="232">
        <f t="shared" si="3"/>
        <v>63402</v>
      </c>
      <c r="H13" s="239">
        <v>35943</v>
      </c>
      <c r="I13" s="239">
        <v>38119</v>
      </c>
      <c r="J13" s="233">
        <f t="shared" si="4"/>
        <v>74062</v>
      </c>
      <c r="K13" s="225"/>
      <c r="L13" s="225"/>
      <c r="M13" s="223"/>
      <c r="N13" s="243"/>
      <c r="O13" s="243"/>
      <c r="Q13" s="225"/>
    </row>
    <row r="14" spans="1:17" ht="18.75" customHeight="1" x14ac:dyDescent="0.5">
      <c r="A14" s="1" t="s">
        <v>10</v>
      </c>
      <c r="B14" s="231">
        <f t="shared" si="0"/>
        <v>192513</v>
      </c>
      <c r="C14" s="231">
        <f t="shared" si="1"/>
        <v>207547</v>
      </c>
      <c r="D14" s="231">
        <f t="shared" si="2"/>
        <v>400060</v>
      </c>
      <c r="E14" s="239">
        <v>31046</v>
      </c>
      <c r="F14" s="239">
        <v>31908</v>
      </c>
      <c r="G14" s="232">
        <f t="shared" si="3"/>
        <v>62954</v>
      </c>
      <c r="H14" s="239">
        <v>33474</v>
      </c>
      <c r="I14" s="239">
        <v>37524</v>
      </c>
      <c r="J14" s="233">
        <f t="shared" si="4"/>
        <v>70998</v>
      </c>
      <c r="K14" s="225"/>
      <c r="L14" s="225"/>
      <c r="M14" s="223"/>
      <c r="N14" s="243"/>
      <c r="O14" s="243"/>
      <c r="Q14" s="225"/>
    </row>
    <row r="15" spans="1:17" ht="18.75" customHeight="1" x14ac:dyDescent="0.5">
      <c r="A15" s="1" t="s">
        <v>11</v>
      </c>
      <c r="B15" s="231">
        <f t="shared" si="0"/>
        <v>185756</v>
      </c>
      <c r="C15" s="231">
        <f t="shared" si="1"/>
        <v>212009</v>
      </c>
      <c r="D15" s="231">
        <f t="shared" si="2"/>
        <v>397765</v>
      </c>
      <c r="E15" s="239">
        <v>28507</v>
      </c>
      <c r="F15" s="239">
        <v>31207</v>
      </c>
      <c r="G15" s="232">
        <f t="shared" si="3"/>
        <v>59714</v>
      </c>
      <c r="H15" s="239">
        <v>32664</v>
      </c>
      <c r="I15" s="239">
        <v>38229</v>
      </c>
      <c r="J15" s="233">
        <f t="shared" si="4"/>
        <v>70893</v>
      </c>
      <c r="K15" s="225"/>
      <c r="L15" s="225"/>
      <c r="M15" s="223"/>
      <c r="N15" s="243"/>
      <c r="O15" s="243"/>
      <c r="Q15" s="225"/>
    </row>
    <row r="16" spans="1:17" ht="18.75" customHeight="1" x14ac:dyDescent="0.5">
      <c r="A16" s="1" t="s">
        <v>12</v>
      </c>
      <c r="B16" s="231">
        <f t="shared" si="0"/>
        <v>172370</v>
      </c>
      <c r="C16" s="231">
        <f t="shared" si="1"/>
        <v>202121</v>
      </c>
      <c r="D16" s="231">
        <f t="shared" si="2"/>
        <v>374491</v>
      </c>
      <c r="E16" s="239">
        <v>25743</v>
      </c>
      <c r="F16" s="239">
        <v>28941</v>
      </c>
      <c r="G16" s="232">
        <f t="shared" si="3"/>
        <v>54684</v>
      </c>
      <c r="H16" s="239">
        <v>30044</v>
      </c>
      <c r="I16" s="239">
        <v>36619</v>
      </c>
      <c r="J16" s="233">
        <f t="shared" si="4"/>
        <v>66663</v>
      </c>
      <c r="K16" s="225"/>
      <c r="L16" s="225"/>
      <c r="M16" s="223"/>
      <c r="N16" s="243"/>
      <c r="O16" s="243"/>
      <c r="Q16" s="225"/>
    </row>
    <row r="17" spans="1:17" ht="18.75" customHeight="1" x14ac:dyDescent="0.5">
      <c r="A17" s="1" t="s">
        <v>13</v>
      </c>
      <c r="B17" s="231">
        <f t="shared" si="0"/>
        <v>134099</v>
      </c>
      <c r="C17" s="231">
        <f t="shared" si="1"/>
        <v>162133</v>
      </c>
      <c r="D17" s="231">
        <f t="shared" si="2"/>
        <v>296232</v>
      </c>
      <c r="E17" s="239">
        <v>20636</v>
      </c>
      <c r="F17" s="239">
        <v>23361</v>
      </c>
      <c r="G17" s="232">
        <f t="shared" si="3"/>
        <v>43997</v>
      </c>
      <c r="H17" s="239">
        <v>23142</v>
      </c>
      <c r="I17" s="239">
        <v>28954</v>
      </c>
      <c r="J17" s="233">
        <f t="shared" si="4"/>
        <v>52096</v>
      </c>
      <c r="K17" s="225"/>
      <c r="L17" s="225"/>
      <c r="M17" s="223"/>
      <c r="N17" s="243"/>
      <c r="O17" s="243"/>
      <c r="Q17" s="225"/>
    </row>
    <row r="18" spans="1:17" ht="18.75" customHeight="1" x14ac:dyDescent="0.5">
      <c r="A18" s="1" t="s">
        <v>14</v>
      </c>
      <c r="B18" s="231">
        <f t="shared" si="0"/>
        <v>103020</v>
      </c>
      <c r="C18" s="231">
        <f t="shared" si="1"/>
        <v>129298</v>
      </c>
      <c r="D18" s="231">
        <f t="shared" si="2"/>
        <v>232318</v>
      </c>
      <c r="E18" s="239">
        <v>15514</v>
      </c>
      <c r="F18" s="239">
        <v>18307</v>
      </c>
      <c r="G18" s="232">
        <f t="shared" si="3"/>
        <v>33821</v>
      </c>
      <c r="H18" s="239">
        <v>17197</v>
      </c>
      <c r="I18" s="239">
        <v>22181</v>
      </c>
      <c r="J18" s="233">
        <f t="shared" si="4"/>
        <v>39378</v>
      </c>
      <c r="K18" s="225"/>
      <c r="L18" s="225"/>
      <c r="M18" s="223"/>
      <c r="N18" s="243"/>
      <c r="O18" s="243"/>
      <c r="Q18" s="225"/>
    </row>
    <row r="19" spans="1:17" ht="18.75" customHeight="1" x14ac:dyDescent="0.5">
      <c r="A19" s="1" t="s">
        <v>15</v>
      </c>
      <c r="B19" s="231">
        <f t="shared" si="0"/>
        <v>72000</v>
      </c>
      <c r="C19" s="231">
        <f t="shared" si="1"/>
        <v>94348</v>
      </c>
      <c r="D19" s="231">
        <f t="shared" si="2"/>
        <v>166348</v>
      </c>
      <c r="E19" s="239">
        <v>10743</v>
      </c>
      <c r="F19" s="239">
        <v>13010</v>
      </c>
      <c r="G19" s="232">
        <f t="shared" si="3"/>
        <v>23753</v>
      </c>
      <c r="H19" s="239">
        <v>11725</v>
      </c>
      <c r="I19" s="239">
        <v>16046</v>
      </c>
      <c r="J19" s="233">
        <f t="shared" si="4"/>
        <v>27771</v>
      </c>
      <c r="K19" s="225"/>
      <c r="L19" s="225"/>
      <c r="M19" s="223"/>
      <c r="N19" s="243"/>
      <c r="O19" s="243"/>
      <c r="Q19" s="225"/>
    </row>
    <row r="20" spans="1:17" ht="18.75" customHeight="1" x14ac:dyDescent="0.5">
      <c r="A20" s="1" t="s">
        <v>16</v>
      </c>
      <c r="B20" s="231">
        <f t="shared" si="0"/>
        <v>45496</v>
      </c>
      <c r="C20" s="231">
        <f t="shared" si="1"/>
        <v>62975</v>
      </c>
      <c r="D20" s="231">
        <f t="shared" si="2"/>
        <v>108471</v>
      </c>
      <c r="E20" s="239">
        <v>6569</v>
      </c>
      <c r="F20" s="239">
        <v>8575</v>
      </c>
      <c r="G20" s="232">
        <f t="shared" si="3"/>
        <v>15144</v>
      </c>
      <c r="H20" s="239">
        <v>7297</v>
      </c>
      <c r="I20" s="239">
        <v>10490</v>
      </c>
      <c r="J20" s="233">
        <f t="shared" si="4"/>
        <v>17787</v>
      </c>
      <c r="K20" s="225"/>
      <c r="L20" s="225"/>
      <c r="M20" s="223"/>
      <c r="N20" s="243"/>
      <c r="O20" s="243"/>
      <c r="Q20" s="225"/>
    </row>
    <row r="21" spans="1:17" ht="18.75" customHeight="1" x14ac:dyDescent="0.5">
      <c r="A21" s="1" t="s">
        <v>17</v>
      </c>
      <c r="B21" s="231">
        <f t="shared" si="0"/>
        <v>32732</v>
      </c>
      <c r="C21" s="231">
        <f t="shared" si="1"/>
        <v>49318</v>
      </c>
      <c r="D21" s="231">
        <f t="shared" si="2"/>
        <v>82050</v>
      </c>
      <c r="E21" s="239">
        <v>4628</v>
      </c>
      <c r="F21" s="239">
        <v>6426</v>
      </c>
      <c r="G21" s="232">
        <f t="shared" si="3"/>
        <v>11054</v>
      </c>
      <c r="H21" s="239">
        <v>5118</v>
      </c>
      <c r="I21" s="239">
        <v>8071</v>
      </c>
      <c r="J21" s="233">
        <f t="shared" si="4"/>
        <v>13189</v>
      </c>
      <c r="K21" s="225"/>
      <c r="L21" s="225"/>
      <c r="M21" s="223"/>
      <c r="N21" s="243"/>
      <c r="O21" s="243"/>
      <c r="Q21" s="225"/>
    </row>
    <row r="22" spans="1:17" ht="18.75" customHeight="1" x14ac:dyDescent="0.5">
      <c r="A22" s="1" t="s">
        <v>18</v>
      </c>
      <c r="B22" s="231">
        <f t="shared" si="0"/>
        <v>16830</v>
      </c>
      <c r="C22" s="231">
        <f t="shared" si="1"/>
        <v>28658</v>
      </c>
      <c r="D22" s="231">
        <f t="shared" si="2"/>
        <v>45488</v>
      </c>
      <c r="E22" s="239">
        <v>2381</v>
      </c>
      <c r="F22" s="239">
        <v>3542</v>
      </c>
      <c r="G22" s="232">
        <f t="shared" si="3"/>
        <v>5923</v>
      </c>
      <c r="H22" s="239">
        <v>2550</v>
      </c>
      <c r="I22" s="239">
        <v>4651</v>
      </c>
      <c r="J22" s="233">
        <f t="shared" si="4"/>
        <v>7201</v>
      </c>
      <c r="K22" s="225"/>
      <c r="L22" s="225"/>
      <c r="M22" s="223"/>
      <c r="N22" s="243"/>
      <c r="O22" s="243"/>
      <c r="Q22" s="225"/>
    </row>
    <row r="23" spans="1:17" ht="18.75" customHeight="1" x14ac:dyDescent="0.5">
      <c r="A23" s="1" t="s">
        <v>19</v>
      </c>
      <c r="B23" s="231">
        <f t="shared" si="0"/>
        <v>6765</v>
      </c>
      <c r="C23" s="231">
        <f t="shared" si="1"/>
        <v>12569</v>
      </c>
      <c r="D23" s="231">
        <f t="shared" si="2"/>
        <v>19334</v>
      </c>
      <c r="E23" s="239">
        <v>1028</v>
      </c>
      <c r="F23" s="239">
        <v>1533</v>
      </c>
      <c r="G23" s="232">
        <f t="shared" si="3"/>
        <v>2561</v>
      </c>
      <c r="H23" s="239">
        <v>1015</v>
      </c>
      <c r="I23" s="239">
        <v>2053</v>
      </c>
      <c r="J23" s="233">
        <f t="shared" si="4"/>
        <v>3068</v>
      </c>
      <c r="K23" s="225"/>
      <c r="L23" s="225"/>
      <c r="M23" s="223"/>
      <c r="N23" s="243"/>
      <c r="O23" s="243"/>
      <c r="Q23" s="225"/>
    </row>
    <row r="24" spans="1:17" ht="18.75" customHeight="1" x14ac:dyDescent="0.5">
      <c r="A24" s="1" t="s">
        <v>20</v>
      </c>
      <c r="B24" s="231">
        <f t="shared" si="0"/>
        <v>2231</v>
      </c>
      <c r="C24" s="231">
        <f t="shared" si="1"/>
        <v>3615</v>
      </c>
      <c r="D24" s="231">
        <f t="shared" si="2"/>
        <v>5846</v>
      </c>
      <c r="E24" s="239">
        <v>334</v>
      </c>
      <c r="F24" s="239">
        <v>435</v>
      </c>
      <c r="G24" s="232">
        <f t="shared" si="3"/>
        <v>769</v>
      </c>
      <c r="H24" s="239">
        <v>302</v>
      </c>
      <c r="I24" s="239">
        <v>605</v>
      </c>
      <c r="J24" s="233">
        <f t="shared" si="4"/>
        <v>907</v>
      </c>
      <c r="K24" s="225"/>
      <c r="L24" s="225"/>
      <c r="M24" s="223"/>
      <c r="N24" s="243"/>
      <c r="O24" s="243"/>
      <c r="Q24" s="225"/>
    </row>
    <row r="25" spans="1:17" ht="18.75" customHeight="1" x14ac:dyDescent="0.5">
      <c r="A25" s="1" t="s">
        <v>21</v>
      </c>
      <c r="B25" s="231">
        <f t="shared" si="0"/>
        <v>1024</v>
      </c>
      <c r="C25" s="231">
        <f t="shared" si="1"/>
        <v>1268</v>
      </c>
      <c r="D25" s="231">
        <f t="shared" si="2"/>
        <v>2292</v>
      </c>
      <c r="E25" s="239">
        <v>136</v>
      </c>
      <c r="F25" s="239">
        <v>191</v>
      </c>
      <c r="G25" s="232">
        <f t="shared" si="3"/>
        <v>327</v>
      </c>
      <c r="H25" s="239">
        <v>121</v>
      </c>
      <c r="I25" s="239">
        <v>181</v>
      </c>
      <c r="J25" s="233">
        <f t="shared" si="4"/>
        <v>302</v>
      </c>
      <c r="K25" s="225"/>
      <c r="L25" s="225"/>
      <c r="M25" s="223"/>
      <c r="N25" s="243"/>
      <c r="O25" s="243"/>
      <c r="Q25" s="225"/>
    </row>
    <row r="26" spans="1:17" ht="18.75" customHeight="1" x14ac:dyDescent="0.5">
      <c r="A26" s="1" t="s">
        <v>22</v>
      </c>
      <c r="B26" s="237">
        <f>SUM(B4:B25)</f>
        <v>2514901</v>
      </c>
      <c r="C26" s="237">
        <f>SUM(C4:C25)</f>
        <v>2659551</v>
      </c>
      <c r="D26" s="237">
        <f>G26+J26+D54+G54+J54+D82+G82+J82</f>
        <v>5174452</v>
      </c>
      <c r="E26" s="239">
        <f t="shared" ref="E26:J26" si="5">SUM(E4:E25)</f>
        <v>408983</v>
      </c>
      <c r="F26" s="239">
        <f t="shared" si="5"/>
        <v>409011</v>
      </c>
      <c r="G26" s="232">
        <f t="shared" si="5"/>
        <v>817994</v>
      </c>
      <c r="H26" s="239">
        <f t="shared" si="5"/>
        <v>436286</v>
      </c>
      <c r="I26" s="239">
        <f t="shared" si="5"/>
        <v>473919</v>
      </c>
      <c r="J26" s="233">
        <f t="shared" si="5"/>
        <v>910205</v>
      </c>
      <c r="K26" s="225"/>
      <c r="L26" s="225"/>
    </row>
    <row r="27" spans="1:17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17" customFormat="1" ht="21.75" x14ac:dyDescent="0.5">
      <c r="A28" s="169" t="s">
        <v>215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17" s="49" customFormat="1" ht="22.5" customHeight="1" x14ac:dyDescent="0.5">
      <c r="A29" s="49" t="s">
        <v>244</v>
      </c>
    </row>
    <row r="30" spans="1:17" ht="18.75" customHeight="1" x14ac:dyDescent="0.5">
      <c r="B30" s="15"/>
      <c r="C30" s="70" t="s">
        <v>58</v>
      </c>
      <c r="D30" s="18"/>
      <c r="E30" s="19"/>
      <c r="F30" s="71" t="s">
        <v>59</v>
      </c>
      <c r="G30" s="21"/>
      <c r="H30" s="25"/>
      <c r="I30" s="72" t="s">
        <v>60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3554</v>
      </c>
      <c r="C32" s="239">
        <v>3291</v>
      </c>
      <c r="D32" s="234">
        <f>B32+C32</f>
        <v>6845</v>
      </c>
      <c r="E32" s="239">
        <v>3335</v>
      </c>
      <c r="F32" s="239">
        <v>3234</v>
      </c>
      <c r="G32" s="235">
        <f>E32+F32</f>
        <v>6569</v>
      </c>
      <c r="H32" s="239">
        <v>2506</v>
      </c>
      <c r="I32" s="239">
        <v>2353</v>
      </c>
      <c r="J32" s="236">
        <f>H32+I32</f>
        <v>4859</v>
      </c>
      <c r="K32" s="225"/>
      <c r="L32" s="225"/>
      <c r="M32" s="223"/>
      <c r="N32" s="243"/>
      <c r="O32" s="243"/>
      <c r="Q32" s="225"/>
    </row>
    <row r="33" spans="1:17" ht="18.75" customHeight="1" x14ac:dyDescent="0.5">
      <c r="A33" s="3" t="s">
        <v>1</v>
      </c>
      <c r="B33" s="239">
        <v>16214</v>
      </c>
      <c r="C33" s="239">
        <v>14756</v>
      </c>
      <c r="D33" s="234">
        <f t="shared" ref="D33:D53" si="6">B33+C33</f>
        <v>30970</v>
      </c>
      <c r="E33" s="239">
        <v>15267</v>
      </c>
      <c r="F33" s="239">
        <v>14499</v>
      </c>
      <c r="G33" s="235">
        <f t="shared" ref="G33:G53" si="7">E33+F33</f>
        <v>29766</v>
      </c>
      <c r="H33" s="239">
        <v>11461</v>
      </c>
      <c r="I33" s="239">
        <v>10612</v>
      </c>
      <c r="J33" s="236">
        <f t="shared" ref="J33:J53" si="8">H33+I33</f>
        <v>22073</v>
      </c>
      <c r="K33" s="225"/>
      <c r="L33" s="225"/>
      <c r="M33" s="223"/>
      <c r="N33" s="243"/>
      <c r="O33" s="243"/>
      <c r="Q33" s="225"/>
    </row>
    <row r="34" spans="1:17" ht="18.75" customHeight="1" x14ac:dyDescent="0.5">
      <c r="A34" s="2" t="s">
        <v>2</v>
      </c>
      <c r="B34" s="239">
        <v>23200</v>
      </c>
      <c r="C34" s="239">
        <v>22120</v>
      </c>
      <c r="D34" s="234">
        <f t="shared" si="6"/>
        <v>45320</v>
      </c>
      <c r="E34" s="239">
        <v>22749</v>
      </c>
      <c r="F34" s="239">
        <v>21679</v>
      </c>
      <c r="G34" s="235">
        <f t="shared" si="7"/>
        <v>44428</v>
      </c>
      <c r="H34" s="239">
        <v>16544</v>
      </c>
      <c r="I34" s="239">
        <v>15658</v>
      </c>
      <c r="J34" s="236">
        <f t="shared" si="8"/>
        <v>32202</v>
      </c>
      <c r="K34" s="225"/>
      <c r="L34" s="225"/>
      <c r="M34" s="223"/>
      <c r="N34" s="243"/>
      <c r="O34" s="243"/>
      <c r="Q34" s="225"/>
    </row>
    <row r="35" spans="1:17" ht="18.75" customHeight="1" x14ac:dyDescent="0.5">
      <c r="A35" s="1" t="s">
        <v>3</v>
      </c>
      <c r="B35" s="239">
        <v>25498</v>
      </c>
      <c r="C35" s="239">
        <v>24180</v>
      </c>
      <c r="D35" s="234">
        <f t="shared" si="6"/>
        <v>49678</v>
      </c>
      <c r="E35" s="239">
        <v>24962</v>
      </c>
      <c r="F35" s="239">
        <v>23585</v>
      </c>
      <c r="G35" s="235">
        <f t="shared" si="7"/>
        <v>48547</v>
      </c>
      <c r="H35" s="239">
        <v>17328</v>
      </c>
      <c r="I35" s="239">
        <v>16277</v>
      </c>
      <c r="J35" s="236">
        <f t="shared" si="8"/>
        <v>33605</v>
      </c>
      <c r="K35" s="225"/>
      <c r="L35" s="225"/>
      <c r="M35" s="223"/>
      <c r="N35" s="243"/>
      <c r="O35" s="243"/>
      <c r="Q35" s="225"/>
    </row>
    <row r="36" spans="1:17" ht="18.75" customHeight="1" x14ac:dyDescent="0.5">
      <c r="A36" s="1" t="s">
        <v>4</v>
      </c>
      <c r="B36" s="239">
        <v>25698</v>
      </c>
      <c r="C36" s="239">
        <v>24949</v>
      </c>
      <c r="D36" s="234">
        <f t="shared" si="6"/>
        <v>50647</v>
      </c>
      <c r="E36" s="239">
        <v>24883</v>
      </c>
      <c r="F36" s="239">
        <v>23376</v>
      </c>
      <c r="G36" s="235">
        <f t="shared" si="7"/>
        <v>48259</v>
      </c>
      <c r="H36" s="239">
        <v>17738</v>
      </c>
      <c r="I36" s="239">
        <v>15910</v>
      </c>
      <c r="J36" s="236">
        <f t="shared" si="8"/>
        <v>33648</v>
      </c>
      <c r="K36" s="225"/>
      <c r="L36" s="225"/>
      <c r="M36" s="223"/>
      <c r="N36" s="243"/>
      <c r="O36" s="243"/>
      <c r="Q36" s="225"/>
    </row>
    <row r="37" spans="1:17" ht="18.75" customHeight="1" x14ac:dyDescent="0.5">
      <c r="A37" s="1" t="s">
        <v>5</v>
      </c>
      <c r="B37" s="239">
        <v>31145</v>
      </c>
      <c r="C37" s="239">
        <v>28222</v>
      </c>
      <c r="D37" s="234">
        <f t="shared" si="6"/>
        <v>59367</v>
      </c>
      <c r="E37" s="239">
        <v>26455</v>
      </c>
      <c r="F37" s="239">
        <v>27086</v>
      </c>
      <c r="G37" s="235">
        <f t="shared" si="7"/>
        <v>53541</v>
      </c>
      <c r="H37" s="239">
        <v>23875</v>
      </c>
      <c r="I37" s="239">
        <v>17735</v>
      </c>
      <c r="J37" s="236">
        <f t="shared" si="8"/>
        <v>41610</v>
      </c>
      <c r="K37" s="225"/>
      <c r="L37" s="225"/>
      <c r="M37" s="223"/>
      <c r="N37" s="243"/>
      <c r="O37" s="243"/>
      <c r="Q37" s="225"/>
    </row>
    <row r="38" spans="1:17" ht="18.75" customHeight="1" x14ac:dyDescent="0.5">
      <c r="A38" s="1" t="s">
        <v>6</v>
      </c>
      <c r="B38" s="239">
        <v>31222</v>
      </c>
      <c r="C38" s="239">
        <v>29575</v>
      </c>
      <c r="D38" s="234">
        <f t="shared" si="6"/>
        <v>60797</v>
      </c>
      <c r="E38" s="239">
        <v>29504</v>
      </c>
      <c r="F38" s="239">
        <v>28600</v>
      </c>
      <c r="G38" s="235">
        <f t="shared" si="7"/>
        <v>58104</v>
      </c>
      <c r="H38" s="239">
        <v>20142</v>
      </c>
      <c r="I38" s="239">
        <v>18941</v>
      </c>
      <c r="J38" s="236">
        <f t="shared" si="8"/>
        <v>39083</v>
      </c>
      <c r="K38" s="225"/>
      <c r="L38" s="225"/>
      <c r="M38" s="223"/>
      <c r="N38" s="243"/>
      <c r="O38" s="243"/>
      <c r="Q38" s="225"/>
    </row>
    <row r="39" spans="1:17" ht="18.75" customHeight="1" x14ac:dyDescent="0.5">
      <c r="A39" s="1" t="s">
        <v>7</v>
      </c>
      <c r="B39" s="239">
        <v>28746</v>
      </c>
      <c r="C39" s="239">
        <v>28000</v>
      </c>
      <c r="D39" s="234">
        <f t="shared" si="6"/>
        <v>56746</v>
      </c>
      <c r="E39" s="239">
        <v>29425</v>
      </c>
      <c r="F39" s="239">
        <v>28530</v>
      </c>
      <c r="G39" s="235">
        <f>E39+F39</f>
        <v>57955</v>
      </c>
      <c r="H39" s="239">
        <v>19194</v>
      </c>
      <c r="I39" s="239">
        <v>18631</v>
      </c>
      <c r="J39" s="236">
        <f t="shared" si="8"/>
        <v>37825</v>
      </c>
      <c r="K39" s="225"/>
      <c r="L39" s="225"/>
      <c r="M39" s="223"/>
      <c r="N39" s="243"/>
      <c r="O39" s="243"/>
      <c r="Q39" s="225"/>
    </row>
    <row r="40" spans="1:17" ht="18.75" customHeight="1" x14ac:dyDescent="0.5">
      <c r="A40" s="1" t="s">
        <v>8</v>
      </c>
      <c r="B40" s="239">
        <v>31235</v>
      </c>
      <c r="C40" s="239">
        <v>30655</v>
      </c>
      <c r="D40" s="234">
        <f t="shared" si="6"/>
        <v>61890</v>
      </c>
      <c r="E40" s="239">
        <v>31348</v>
      </c>
      <c r="F40" s="239">
        <v>31073</v>
      </c>
      <c r="G40" s="235">
        <f t="shared" si="7"/>
        <v>62421</v>
      </c>
      <c r="H40" s="239">
        <v>20203</v>
      </c>
      <c r="I40" s="239">
        <v>20129</v>
      </c>
      <c r="J40" s="236">
        <f t="shared" si="8"/>
        <v>40332</v>
      </c>
      <c r="K40" s="225"/>
      <c r="L40" s="225"/>
      <c r="M40" s="223"/>
      <c r="N40" s="243"/>
      <c r="O40" s="243"/>
      <c r="Q40" s="225"/>
    </row>
    <row r="41" spans="1:17" ht="18.75" customHeight="1" x14ac:dyDescent="0.5">
      <c r="A41" s="1" t="s">
        <v>9</v>
      </c>
      <c r="B41" s="239">
        <v>32643</v>
      </c>
      <c r="C41" s="239">
        <v>32638</v>
      </c>
      <c r="D41" s="234">
        <f t="shared" si="6"/>
        <v>65281</v>
      </c>
      <c r="E41" s="239">
        <v>32000</v>
      </c>
      <c r="F41" s="239">
        <v>32220</v>
      </c>
      <c r="G41" s="235">
        <f t="shared" si="7"/>
        <v>64220</v>
      </c>
      <c r="H41" s="239">
        <v>20701</v>
      </c>
      <c r="I41" s="239">
        <v>21685</v>
      </c>
      <c r="J41" s="236">
        <f t="shared" si="8"/>
        <v>42386</v>
      </c>
      <c r="K41" s="225"/>
      <c r="L41" s="225"/>
      <c r="M41" s="223"/>
      <c r="N41" s="243"/>
      <c r="O41" s="243"/>
      <c r="Q41" s="225"/>
    </row>
    <row r="42" spans="1:17" ht="19.5" customHeight="1" x14ac:dyDescent="0.5">
      <c r="A42" s="1" t="s">
        <v>10</v>
      </c>
      <c r="B42" s="239">
        <v>31791</v>
      </c>
      <c r="C42" s="239">
        <v>33936</v>
      </c>
      <c r="D42" s="234">
        <f t="shared" si="6"/>
        <v>65727</v>
      </c>
      <c r="E42" s="239">
        <v>30238</v>
      </c>
      <c r="F42" s="239">
        <v>31889</v>
      </c>
      <c r="G42" s="235">
        <f t="shared" si="7"/>
        <v>62127</v>
      </c>
      <c r="H42" s="239">
        <v>19740</v>
      </c>
      <c r="I42" s="239">
        <v>21938</v>
      </c>
      <c r="J42" s="236">
        <f t="shared" si="8"/>
        <v>41678</v>
      </c>
      <c r="K42" s="225"/>
      <c r="L42" s="225"/>
      <c r="M42" s="223"/>
      <c r="N42" s="243"/>
      <c r="O42" s="243"/>
      <c r="Q42" s="225"/>
    </row>
    <row r="43" spans="1:17" ht="18.75" customHeight="1" x14ac:dyDescent="0.5">
      <c r="A43" s="1" t="s">
        <v>11</v>
      </c>
      <c r="B43" s="239">
        <v>30404</v>
      </c>
      <c r="C43" s="239">
        <v>34420</v>
      </c>
      <c r="D43" s="234">
        <f t="shared" si="6"/>
        <v>64824</v>
      </c>
      <c r="E43" s="239">
        <v>30530</v>
      </c>
      <c r="F43" s="239">
        <v>34467</v>
      </c>
      <c r="G43" s="235">
        <f t="shared" si="7"/>
        <v>64997</v>
      </c>
      <c r="H43" s="239">
        <v>18838</v>
      </c>
      <c r="I43" s="239">
        <v>22015</v>
      </c>
      <c r="J43" s="236">
        <f t="shared" si="8"/>
        <v>40853</v>
      </c>
      <c r="K43" s="225"/>
      <c r="L43" s="225"/>
      <c r="M43" s="223"/>
      <c r="N43" s="243"/>
      <c r="O43" s="243"/>
      <c r="Q43" s="225"/>
    </row>
    <row r="44" spans="1:17" ht="18.75" customHeight="1" x14ac:dyDescent="0.5">
      <c r="A44" s="1" t="s">
        <v>12</v>
      </c>
      <c r="B44" s="239">
        <v>28374</v>
      </c>
      <c r="C44" s="239">
        <v>33562</v>
      </c>
      <c r="D44" s="234">
        <f t="shared" si="6"/>
        <v>61936</v>
      </c>
      <c r="E44" s="239">
        <v>29874</v>
      </c>
      <c r="F44" s="239">
        <v>34980</v>
      </c>
      <c r="G44" s="235">
        <f t="shared" si="7"/>
        <v>64854</v>
      </c>
      <c r="H44" s="239">
        <v>17391</v>
      </c>
      <c r="I44" s="239">
        <v>20083</v>
      </c>
      <c r="J44" s="236">
        <f t="shared" si="8"/>
        <v>37474</v>
      </c>
      <c r="K44" s="225"/>
      <c r="L44" s="225"/>
      <c r="M44" s="223"/>
      <c r="N44" s="243"/>
      <c r="O44" s="243"/>
      <c r="Q44" s="225"/>
    </row>
    <row r="45" spans="1:17" ht="18.75" customHeight="1" x14ac:dyDescent="0.5">
      <c r="A45" s="1" t="s">
        <v>13</v>
      </c>
      <c r="B45" s="239">
        <v>22326</v>
      </c>
      <c r="C45" s="239">
        <v>27511</v>
      </c>
      <c r="D45" s="234">
        <f t="shared" si="6"/>
        <v>49837</v>
      </c>
      <c r="E45" s="239">
        <v>23049</v>
      </c>
      <c r="F45" s="239">
        <v>27898</v>
      </c>
      <c r="G45" s="235">
        <f t="shared" si="7"/>
        <v>50947</v>
      </c>
      <c r="H45" s="239">
        <v>13393</v>
      </c>
      <c r="I45" s="239">
        <v>15785</v>
      </c>
      <c r="J45" s="236">
        <f t="shared" si="8"/>
        <v>29178</v>
      </c>
      <c r="K45" s="225"/>
      <c r="L45" s="225"/>
      <c r="M45" s="223"/>
      <c r="N45" s="243"/>
      <c r="O45" s="243"/>
      <c r="Q45" s="225"/>
    </row>
    <row r="46" spans="1:17" ht="18.75" customHeight="1" x14ac:dyDescent="0.5">
      <c r="A46" s="1" t="s">
        <v>14</v>
      </c>
      <c r="B46" s="239">
        <v>17851</v>
      </c>
      <c r="C46" s="239">
        <v>22497</v>
      </c>
      <c r="D46" s="234">
        <f t="shared" si="6"/>
        <v>40348</v>
      </c>
      <c r="E46" s="239">
        <v>18406</v>
      </c>
      <c r="F46" s="239">
        <v>23180</v>
      </c>
      <c r="G46" s="235">
        <f t="shared" si="7"/>
        <v>41586</v>
      </c>
      <c r="H46" s="239">
        <v>10037</v>
      </c>
      <c r="I46" s="239">
        <v>12313</v>
      </c>
      <c r="J46" s="236">
        <f t="shared" si="8"/>
        <v>22350</v>
      </c>
      <c r="K46" s="225"/>
      <c r="L46" s="225"/>
      <c r="M46" s="223"/>
      <c r="N46" s="243"/>
      <c r="O46" s="243"/>
      <c r="Q46" s="225"/>
    </row>
    <row r="47" spans="1:17" ht="18.75" customHeight="1" x14ac:dyDescent="0.5">
      <c r="A47" s="1" t="s">
        <v>15</v>
      </c>
      <c r="B47" s="239">
        <v>12338</v>
      </c>
      <c r="C47" s="239">
        <v>16510</v>
      </c>
      <c r="D47" s="234">
        <f t="shared" si="6"/>
        <v>28848</v>
      </c>
      <c r="E47" s="239">
        <v>13253</v>
      </c>
      <c r="F47" s="239">
        <v>17772</v>
      </c>
      <c r="G47" s="235">
        <f t="shared" si="7"/>
        <v>31025</v>
      </c>
      <c r="H47" s="239">
        <v>7026</v>
      </c>
      <c r="I47" s="239">
        <v>8517</v>
      </c>
      <c r="J47" s="236">
        <f t="shared" si="8"/>
        <v>15543</v>
      </c>
      <c r="K47" s="225"/>
      <c r="L47" s="225"/>
      <c r="M47" s="223"/>
      <c r="N47" s="243"/>
      <c r="O47" s="243"/>
      <c r="Q47" s="225"/>
    </row>
    <row r="48" spans="1:17" ht="18.75" customHeight="1" x14ac:dyDescent="0.5">
      <c r="A48" s="1" t="s">
        <v>16</v>
      </c>
      <c r="B48" s="239">
        <v>7840</v>
      </c>
      <c r="C48" s="239">
        <v>11042</v>
      </c>
      <c r="D48" s="234">
        <f t="shared" si="6"/>
        <v>18882</v>
      </c>
      <c r="E48" s="239">
        <v>8753</v>
      </c>
      <c r="F48" s="239">
        <v>12144</v>
      </c>
      <c r="G48" s="235">
        <f t="shared" si="7"/>
        <v>20897</v>
      </c>
      <c r="H48" s="239">
        <v>4251</v>
      </c>
      <c r="I48" s="239">
        <v>5509</v>
      </c>
      <c r="J48" s="236">
        <f t="shared" si="8"/>
        <v>9760</v>
      </c>
      <c r="K48" s="225"/>
      <c r="L48" s="225"/>
      <c r="M48" s="223"/>
      <c r="N48" s="243"/>
      <c r="O48" s="243"/>
      <c r="Q48" s="225"/>
    </row>
    <row r="49" spans="1:17" ht="18.75" customHeight="1" x14ac:dyDescent="0.5">
      <c r="A49" s="1" t="s">
        <v>17</v>
      </c>
      <c r="B49" s="239">
        <v>5640</v>
      </c>
      <c r="C49" s="239">
        <v>8562</v>
      </c>
      <c r="D49" s="234">
        <f t="shared" si="6"/>
        <v>14202</v>
      </c>
      <c r="E49" s="239">
        <v>6536</v>
      </c>
      <c r="F49" s="239">
        <v>9958</v>
      </c>
      <c r="G49" s="235">
        <f>E49+F49</f>
        <v>16494</v>
      </c>
      <c r="H49" s="239">
        <v>3271</v>
      </c>
      <c r="I49" s="239">
        <v>4504</v>
      </c>
      <c r="J49" s="236">
        <f t="shared" si="8"/>
        <v>7775</v>
      </c>
      <c r="K49" s="225"/>
      <c r="L49" s="225"/>
      <c r="M49" s="223"/>
      <c r="N49" s="243"/>
      <c r="O49" s="243"/>
      <c r="Q49" s="225"/>
    </row>
    <row r="50" spans="1:17" ht="18.75" customHeight="1" x14ac:dyDescent="0.5">
      <c r="A50" s="1" t="s">
        <v>18</v>
      </c>
      <c r="B50" s="239">
        <v>3009</v>
      </c>
      <c r="C50" s="239">
        <v>5240</v>
      </c>
      <c r="D50" s="234">
        <f t="shared" si="6"/>
        <v>8249</v>
      </c>
      <c r="E50" s="239">
        <v>3104</v>
      </c>
      <c r="F50" s="239">
        <v>5406</v>
      </c>
      <c r="G50" s="235">
        <f t="shared" si="7"/>
        <v>8510</v>
      </c>
      <c r="H50" s="239">
        <v>1764</v>
      </c>
      <c r="I50" s="239">
        <v>2738</v>
      </c>
      <c r="J50" s="236">
        <f t="shared" si="8"/>
        <v>4502</v>
      </c>
      <c r="K50" s="225"/>
      <c r="L50" s="225"/>
      <c r="M50" s="223"/>
      <c r="N50" s="243"/>
      <c r="O50" s="243"/>
      <c r="Q50" s="225"/>
    </row>
    <row r="51" spans="1:17" ht="18.75" customHeight="1" x14ac:dyDescent="0.5">
      <c r="A51" s="1" t="s">
        <v>19</v>
      </c>
      <c r="B51" s="239">
        <v>1143</v>
      </c>
      <c r="C51" s="239">
        <v>2301</v>
      </c>
      <c r="D51" s="234">
        <f t="shared" si="6"/>
        <v>3444</v>
      </c>
      <c r="E51" s="239">
        <v>1171</v>
      </c>
      <c r="F51" s="239">
        <v>2257</v>
      </c>
      <c r="G51" s="235">
        <f>E51+F51</f>
        <v>3428</v>
      </c>
      <c r="H51" s="239">
        <v>852</v>
      </c>
      <c r="I51" s="239">
        <v>1260</v>
      </c>
      <c r="J51" s="236">
        <f t="shared" si="8"/>
        <v>2112</v>
      </c>
      <c r="K51" s="225"/>
      <c r="L51" s="225"/>
      <c r="M51" s="223"/>
      <c r="N51" s="243"/>
      <c r="O51" s="243"/>
      <c r="Q51" s="225"/>
    </row>
    <row r="52" spans="1:17" ht="18.75" customHeight="1" x14ac:dyDescent="0.5">
      <c r="A52" s="1" t="s">
        <v>20</v>
      </c>
      <c r="B52" s="239">
        <v>346</v>
      </c>
      <c r="C52" s="239">
        <v>617</v>
      </c>
      <c r="D52" s="234">
        <f t="shared" si="6"/>
        <v>963</v>
      </c>
      <c r="E52" s="239">
        <v>348</v>
      </c>
      <c r="F52" s="239">
        <v>589</v>
      </c>
      <c r="G52" s="235">
        <f t="shared" si="7"/>
        <v>937</v>
      </c>
      <c r="H52" s="239">
        <v>394</v>
      </c>
      <c r="I52" s="239">
        <v>455</v>
      </c>
      <c r="J52" s="236">
        <f t="shared" si="8"/>
        <v>849</v>
      </c>
      <c r="K52" s="225"/>
      <c r="L52" s="225"/>
      <c r="M52" s="223"/>
      <c r="N52" s="243"/>
      <c r="O52" s="243"/>
      <c r="Q52" s="225"/>
    </row>
    <row r="53" spans="1:17" ht="18.75" customHeight="1" x14ac:dyDescent="0.5">
      <c r="A53" s="1" t="s">
        <v>21</v>
      </c>
      <c r="B53" s="239">
        <v>127</v>
      </c>
      <c r="C53" s="239">
        <v>219</v>
      </c>
      <c r="D53" s="234">
        <f t="shared" si="6"/>
        <v>346</v>
      </c>
      <c r="E53" s="239">
        <v>164</v>
      </c>
      <c r="F53" s="239">
        <v>177</v>
      </c>
      <c r="G53" s="235">
        <f t="shared" si="7"/>
        <v>341</v>
      </c>
      <c r="H53" s="239">
        <v>234</v>
      </c>
      <c r="I53" s="239">
        <v>221</v>
      </c>
      <c r="J53" s="236">
        <f t="shared" si="8"/>
        <v>455</v>
      </c>
      <c r="K53" s="225"/>
      <c r="L53" s="225"/>
      <c r="M53" s="223"/>
      <c r="N53" s="243"/>
      <c r="O53" s="243"/>
      <c r="Q53" s="225"/>
    </row>
    <row r="54" spans="1:17" ht="18.75" customHeight="1" x14ac:dyDescent="0.5">
      <c r="A54" s="1" t="s">
        <v>22</v>
      </c>
      <c r="B54" s="239">
        <f t="shared" ref="B54:J54" si="9">SUM(B32:B53)</f>
        <v>410344</v>
      </c>
      <c r="C54" s="239">
        <f t="shared" si="9"/>
        <v>434803</v>
      </c>
      <c r="D54" s="233">
        <f t="shared" si="9"/>
        <v>845147</v>
      </c>
      <c r="E54" s="239">
        <f t="shared" si="9"/>
        <v>405354</v>
      </c>
      <c r="F54" s="239">
        <f t="shared" si="9"/>
        <v>434599</v>
      </c>
      <c r="G54" s="235">
        <f t="shared" si="9"/>
        <v>839953</v>
      </c>
      <c r="H54" s="239">
        <f t="shared" si="9"/>
        <v>266883</v>
      </c>
      <c r="I54" s="239">
        <f t="shared" si="9"/>
        <v>273269</v>
      </c>
      <c r="J54" s="235">
        <f t="shared" si="9"/>
        <v>540152</v>
      </c>
      <c r="K54" s="225"/>
      <c r="L54" s="225"/>
    </row>
    <row r="55" spans="1:17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7" customFormat="1" ht="21.75" x14ac:dyDescent="0.5">
      <c r="A56" s="169" t="s">
        <v>214</v>
      </c>
      <c r="B56" s="135"/>
      <c r="C56" s="135"/>
      <c r="D56" s="135"/>
      <c r="E56" s="133"/>
      <c r="F56" s="133"/>
      <c r="G56" s="133"/>
      <c r="H56" s="133"/>
      <c r="I56" s="133"/>
      <c r="J56" s="133"/>
    </row>
    <row r="57" spans="1:17" s="49" customFormat="1" ht="22.5" customHeight="1" x14ac:dyDescent="0.5">
      <c r="A57" s="49" t="s">
        <v>244</v>
      </c>
    </row>
    <row r="58" spans="1:17" ht="18.75" customHeight="1" x14ac:dyDescent="0.5">
      <c r="B58" s="28"/>
      <c r="C58" s="73" t="s">
        <v>61</v>
      </c>
      <c r="D58" s="32"/>
      <c r="E58" s="33"/>
      <c r="F58" s="74" t="s">
        <v>62</v>
      </c>
      <c r="G58" s="38"/>
      <c r="H58" s="39"/>
      <c r="I58" s="75" t="s">
        <v>63</v>
      </c>
      <c r="J58" s="171"/>
    </row>
    <row r="59" spans="1:17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  <c r="H59" s="41" t="s">
        <v>24</v>
      </c>
      <c r="I59" s="41" t="s">
        <v>25</v>
      </c>
      <c r="J59" s="41" t="s">
        <v>26</v>
      </c>
    </row>
    <row r="60" spans="1:17" ht="18.75" customHeight="1" x14ac:dyDescent="0.5">
      <c r="A60" s="1">
        <v>0</v>
      </c>
      <c r="B60" s="239">
        <v>2055</v>
      </c>
      <c r="C60" s="239">
        <v>1931</v>
      </c>
      <c r="D60" s="230">
        <f>B60+C60</f>
        <v>3986</v>
      </c>
      <c r="E60" s="239">
        <v>654</v>
      </c>
      <c r="F60" s="239">
        <v>611</v>
      </c>
      <c r="G60" s="237">
        <f>E60+F60</f>
        <v>1265</v>
      </c>
      <c r="H60" s="239">
        <v>2737</v>
      </c>
      <c r="I60" s="239">
        <v>2645</v>
      </c>
      <c r="J60" s="238">
        <f>H60+I60</f>
        <v>5382</v>
      </c>
      <c r="K60" s="225"/>
      <c r="L60" s="225"/>
      <c r="M60" s="223"/>
      <c r="N60" s="243"/>
      <c r="O60" s="243"/>
      <c r="Q60" s="225"/>
    </row>
    <row r="61" spans="1:17" ht="18.75" customHeight="1" x14ac:dyDescent="0.5">
      <c r="A61" s="3" t="s">
        <v>1</v>
      </c>
      <c r="B61" s="239">
        <v>9249</v>
      </c>
      <c r="C61" s="239">
        <v>8729</v>
      </c>
      <c r="D61" s="230">
        <f t="shared" ref="D61:D81" si="10">B61+C61</f>
        <v>17978</v>
      </c>
      <c r="E61" s="239">
        <v>3076</v>
      </c>
      <c r="F61" s="239">
        <v>2802</v>
      </c>
      <c r="G61" s="237">
        <f t="shared" ref="G61:G81" si="11">E61+F61</f>
        <v>5878</v>
      </c>
      <c r="H61" s="239">
        <v>11906</v>
      </c>
      <c r="I61" s="239">
        <v>11024</v>
      </c>
      <c r="J61" s="238">
        <f t="shared" ref="J61:J81" si="12">H61+I61</f>
        <v>22930</v>
      </c>
      <c r="K61" s="225"/>
      <c r="L61" s="225"/>
      <c r="M61" s="223"/>
      <c r="N61" s="243"/>
      <c r="O61" s="243"/>
      <c r="Q61" s="225"/>
    </row>
    <row r="62" spans="1:17" ht="18.75" customHeight="1" x14ac:dyDescent="0.5">
      <c r="A62" s="2" t="s">
        <v>2</v>
      </c>
      <c r="B62" s="239">
        <v>13500</v>
      </c>
      <c r="C62" s="239">
        <v>12745</v>
      </c>
      <c r="D62" s="230">
        <f t="shared" si="10"/>
        <v>26245</v>
      </c>
      <c r="E62" s="239">
        <v>4573</v>
      </c>
      <c r="F62" s="239">
        <v>4350</v>
      </c>
      <c r="G62" s="237">
        <f t="shared" si="11"/>
        <v>8923</v>
      </c>
      <c r="H62" s="239">
        <v>16870</v>
      </c>
      <c r="I62" s="239">
        <v>16134</v>
      </c>
      <c r="J62" s="238">
        <f t="shared" si="12"/>
        <v>33004</v>
      </c>
      <c r="K62" s="225"/>
      <c r="L62" s="225"/>
      <c r="M62" s="223"/>
      <c r="N62" s="243"/>
      <c r="O62" s="243"/>
      <c r="Q62" s="225"/>
    </row>
    <row r="63" spans="1:17" ht="18.75" customHeight="1" x14ac:dyDescent="0.5">
      <c r="A63" s="1" t="s">
        <v>3</v>
      </c>
      <c r="B63" s="239">
        <v>14432</v>
      </c>
      <c r="C63" s="239">
        <v>13303</v>
      </c>
      <c r="D63" s="230">
        <f t="shared" si="10"/>
        <v>27735</v>
      </c>
      <c r="E63" s="239">
        <v>5264</v>
      </c>
      <c r="F63" s="239">
        <v>4800</v>
      </c>
      <c r="G63" s="237">
        <f t="shared" si="11"/>
        <v>10064</v>
      </c>
      <c r="H63" s="239">
        <v>16981</v>
      </c>
      <c r="I63" s="239">
        <v>16135</v>
      </c>
      <c r="J63" s="238">
        <f t="shared" si="12"/>
        <v>33116</v>
      </c>
      <c r="K63" s="225"/>
      <c r="L63" s="225"/>
      <c r="M63" s="223"/>
      <c r="N63" s="243"/>
      <c r="O63" s="243"/>
      <c r="Q63" s="225"/>
    </row>
    <row r="64" spans="1:17" ht="18.75" customHeight="1" x14ac:dyDescent="0.5">
      <c r="A64" s="1" t="s">
        <v>4</v>
      </c>
      <c r="B64" s="239">
        <v>14005</v>
      </c>
      <c r="C64" s="239">
        <v>13464</v>
      </c>
      <c r="D64" s="230">
        <f t="shared" si="10"/>
        <v>27469</v>
      </c>
      <c r="E64" s="239">
        <v>5431</v>
      </c>
      <c r="F64" s="239">
        <v>5027</v>
      </c>
      <c r="G64" s="237">
        <f t="shared" si="11"/>
        <v>10458</v>
      </c>
      <c r="H64" s="239">
        <v>16594</v>
      </c>
      <c r="I64" s="239">
        <v>16077</v>
      </c>
      <c r="J64" s="238">
        <f t="shared" si="12"/>
        <v>32671</v>
      </c>
      <c r="K64" s="225"/>
      <c r="L64" s="225"/>
      <c r="M64" s="223"/>
      <c r="N64" s="243"/>
      <c r="O64" s="243"/>
      <c r="Q64" s="225"/>
    </row>
    <row r="65" spans="1:17" ht="18.75" customHeight="1" x14ac:dyDescent="0.5">
      <c r="A65" s="1" t="s">
        <v>5</v>
      </c>
      <c r="B65" s="239">
        <v>16423</v>
      </c>
      <c r="C65" s="239">
        <v>15558</v>
      </c>
      <c r="D65" s="230">
        <f t="shared" si="10"/>
        <v>31981</v>
      </c>
      <c r="E65" s="239">
        <v>5836</v>
      </c>
      <c r="F65" s="239">
        <v>5884</v>
      </c>
      <c r="G65" s="237">
        <f t="shared" si="11"/>
        <v>11720</v>
      </c>
      <c r="H65" s="239">
        <v>19068</v>
      </c>
      <c r="I65" s="239">
        <v>18730</v>
      </c>
      <c r="J65" s="238">
        <f t="shared" si="12"/>
        <v>37798</v>
      </c>
      <c r="K65" s="225"/>
      <c r="L65" s="225"/>
      <c r="M65" s="223"/>
      <c r="N65" s="243"/>
      <c r="O65" s="243"/>
      <c r="Q65" s="225"/>
    </row>
    <row r="66" spans="1:17" ht="18.75" customHeight="1" x14ac:dyDescent="0.5">
      <c r="A66" s="1" t="s">
        <v>6</v>
      </c>
      <c r="B66" s="239">
        <v>17351</v>
      </c>
      <c r="C66" s="239">
        <v>16492</v>
      </c>
      <c r="D66" s="230">
        <f t="shared" si="10"/>
        <v>33843</v>
      </c>
      <c r="E66" s="239">
        <v>6205</v>
      </c>
      <c r="F66" s="239">
        <v>6150</v>
      </c>
      <c r="G66" s="237">
        <f t="shared" si="11"/>
        <v>12355</v>
      </c>
      <c r="H66" s="239">
        <v>20039</v>
      </c>
      <c r="I66" s="239">
        <v>20757</v>
      </c>
      <c r="J66" s="238">
        <f t="shared" si="12"/>
        <v>40796</v>
      </c>
      <c r="K66" s="225"/>
      <c r="L66" s="225"/>
      <c r="M66" s="223"/>
      <c r="N66" s="243"/>
      <c r="O66" s="243"/>
      <c r="Q66" s="225"/>
    </row>
    <row r="67" spans="1:17" ht="18.75" customHeight="1" x14ac:dyDescent="0.5">
      <c r="A67" s="1" t="s">
        <v>7</v>
      </c>
      <c r="B67" s="239">
        <v>16523</v>
      </c>
      <c r="C67" s="239">
        <v>16424</v>
      </c>
      <c r="D67" s="230">
        <f t="shared" si="10"/>
        <v>32947</v>
      </c>
      <c r="E67" s="239">
        <v>6220</v>
      </c>
      <c r="F67" s="239">
        <v>6154</v>
      </c>
      <c r="G67" s="237">
        <f t="shared" si="11"/>
        <v>12374</v>
      </c>
      <c r="H67" s="239">
        <v>19116</v>
      </c>
      <c r="I67" s="239">
        <v>20005</v>
      </c>
      <c r="J67" s="238">
        <f t="shared" si="12"/>
        <v>39121</v>
      </c>
      <c r="K67" s="225"/>
      <c r="L67" s="225"/>
      <c r="M67" s="223"/>
      <c r="N67" s="243"/>
      <c r="O67" s="243"/>
      <c r="Q67" s="225"/>
    </row>
    <row r="68" spans="1:17" ht="18.75" customHeight="1" x14ac:dyDescent="0.5">
      <c r="A68" s="1" t="s">
        <v>8</v>
      </c>
      <c r="B68" s="239">
        <v>17632</v>
      </c>
      <c r="C68" s="239">
        <v>17827</v>
      </c>
      <c r="D68" s="230">
        <f t="shared" si="10"/>
        <v>35459</v>
      </c>
      <c r="E68" s="239">
        <v>7034</v>
      </c>
      <c r="F68" s="239">
        <v>6887</v>
      </c>
      <c r="G68" s="237">
        <f t="shared" si="11"/>
        <v>13921</v>
      </c>
      <c r="H68" s="239">
        <v>21023</v>
      </c>
      <c r="I68" s="239">
        <v>22545</v>
      </c>
      <c r="J68" s="238">
        <f t="shared" si="12"/>
        <v>43568</v>
      </c>
      <c r="K68" s="225"/>
      <c r="L68" s="225"/>
      <c r="M68" s="223"/>
      <c r="N68" s="243"/>
      <c r="O68" s="243"/>
      <c r="Q68" s="225"/>
    </row>
    <row r="69" spans="1:17" ht="18.75" customHeight="1" x14ac:dyDescent="0.5">
      <c r="A69" s="1" t="s">
        <v>9</v>
      </c>
      <c r="B69" s="239">
        <v>18361</v>
      </c>
      <c r="C69" s="239">
        <v>18922</v>
      </c>
      <c r="D69" s="230">
        <f t="shared" si="10"/>
        <v>37283</v>
      </c>
      <c r="E69" s="239">
        <v>7447</v>
      </c>
      <c r="F69" s="239">
        <v>7412</v>
      </c>
      <c r="G69" s="237">
        <f t="shared" si="11"/>
        <v>14859</v>
      </c>
      <c r="H69" s="239">
        <v>22330</v>
      </c>
      <c r="I69" s="239">
        <v>24079</v>
      </c>
      <c r="J69" s="238">
        <f t="shared" si="12"/>
        <v>46409</v>
      </c>
      <c r="K69" s="225"/>
      <c r="L69" s="225"/>
      <c r="M69" s="223"/>
      <c r="N69" s="243"/>
      <c r="O69" s="243"/>
      <c r="Q69" s="225"/>
    </row>
    <row r="70" spans="1:17" ht="18.75" customHeight="1" x14ac:dyDescent="0.5">
      <c r="A70" s="1" t="s">
        <v>10</v>
      </c>
      <c r="B70" s="239">
        <v>18287</v>
      </c>
      <c r="C70" s="239">
        <v>19504</v>
      </c>
      <c r="D70" s="230">
        <f t="shared" si="10"/>
        <v>37791</v>
      </c>
      <c r="E70" s="239">
        <v>7231</v>
      </c>
      <c r="F70" s="239">
        <v>7628</v>
      </c>
      <c r="G70" s="237">
        <f t="shared" si="11"/>
        <v>14859</v>
      </c>
      <c r="H70" s="239">
        <v>20706</v>
      </c>
      <c r="I70" s="239">
        <v>23220</v>
      </c>
      <c r="J70" s="238">
        <f t="shared" si="12"/>
        <v>43926</v>
      </c>
      <c r="K70" s="225"/>
      <c r="L70" s="225"/>
      <c r="M70" s="223"/>
      <c r="N70" s="243"/>
      <c r="O70" s="243"/>
      <c r="Q70" s="225"/>
    </row>
    <row r="71" spans="1:17" ht="18.75" customHeight="1" x14ac:dyDescent="0.5">
      <c r="A71" s="1" t="s">
        <v>11</v>
      </c>
      <c r="B71" s="239">
        <v>17707</v>
      </c>
      <c r="C71" s="239">
        <v>20492</v>
      </c>
      <c r="D71" s="230">
        <f t="shared" si="10"/>
        <v>38199</v>
      </c>
      <c r="E71" s="239">
        <v>7102</v>
      </c>
      <c r="F71" s="239">
        <v>8110</v>
      </c>
      <c r="G71" s="237">
        <f t="shared" si="11"/>
        <v>15212</v>
      </c>
      <c r="H71" s="239">
        <v>20004</v>
      </c>
      <c r="I71" s="239">
        <v>23069</v>
      </c>
      <c r="J71" s="238">
        <f t="shared" si="12"/>
        <v>43073</v>
      </c>
      <c r="K71" s="225"/>
      <c r="L71" s="225"/>
      <c r="M71" s="223"/>
      <c r="N71" s="243"/>
      <c r="O71" s="243"/>
      <c r="Q71" s="225"/>
    </row>
    <row r="72" spans="1:17" ht="18.75" customHeight="1" x14ac:dyDescent="0.5">
      <c r="A72" s="1" t="s">
        <v>12</v>
      </c>
      <c r="B72" s="239">
        <v>16031</v>
      </c>
      <c r="C72" s="239">
        <v>19189</v>
      </c>
      <c r="D72" s="230">
        <f t="shared" si="10"/>
        <v>35220</v>
      </c>
      <c r="E72" s="239">
        <v>6913</v>
      </c>
      <c r="F72" s="239">
        <v>7930</v>
      </c>
      <c r="G72" s="237">
        <f t="shared" si="11"/>
        <v>14843</v>
      </c>
      <c r="H72" s="239">
        <v>18000</v>
      </c>
      <c r="I72" s="239">
        <v>20817</v>
      </c>
      <c r="J72" s="238">
        <f t="shared" si="12"/>
        <v>38817</v>
      </c>
      <c r="K72" s="225"/>
      <c r="L72" s="225"/>
      <c r="M72" s="223"/>
      <c r="N72" s="243"/>
      <c r="O72" s="243"/>
      <c r="Q72" s="225"/>
    </row>
    <row r="73" spans="1:17" ht="18.75" customHeight="1" x14ac:dyDescent="0.5">
      <c r="A73" s="1" t="s">
        <v>13</v>
      </c>
      <c r="B73" s="239">
        <v>12734</v>
      </c>
      <c r="C73" s="239">
        <v>15756</v>
      </c>
      <c r="D73" s="230">
        <f t="shared" si="10"/>
        <v>28490</v>
      </c>
      <c r="E73" s="239">
        <v>5479</v>
      </c>
      <c r="F73" s="239">
        <v>6788</v>
      </c>
      <c r="G73" s="237">
        <f t="shared" si="11"/>
        <v>12267</v>
      </c>
      <c r="H73" s="239">
        <v>13340</v>
      </c>
      <c r="I73" s="239">
        <v>16080</v>
      </c>
      <c r="J73" s="238">
        <f t="shared" si="12"/>
        <v>29420</v>
      </c>
      <c r="K73" s="225"/>
      <c r="L73" s="225"/>
      <c r="M73" s="223"/>
      <c r="N73" s="243"/>
      <c r="O73" s="243"/>
      <c r="Q73" s="225"/>
    </row>
    <row r="74" spans="1:17" ht="18.75" customHeight="1" x14ac:dyDescent="0.5">
      <c r="A74" s="1" t="s">
        <v>14</v>
      </c>
      <c r="B74" s="239">
        <v>9666</v>
      </c>
      <c r="C74" s="239">
        <v>12443</v>
      </c>
      <c r="D74" s="230">
        <f t="shared" si="10"/>
        <v>22109</v>
      </c>
      <c r="E74" s="239">
        <v>4631</v>
      </c>
      <c r="F74" s="239">
        <v>6010</v>
      </c>
      <c r="G74" s="237">
        <f t="shared" si="11"/>
        <v>10641</v>
      </c>
      <c r="H74" s="239">
        <v>9718</v>
      </c>
      <c r="I74" s="239">
        <v>12367</v>
      </c>
      <c r="J74" s="238">
        <f t="shared" si="12"/>
        <v>22085</v>
      </c>
      <c r="K74" s="225"/>
      <c r="L74" s="225"/>
      <c r="M74" s="223"/>
      <c r="N74" s="243"/>
      <c r="O74" s="243"/>
      <c r="Q74" s="225"/>
    </row>
    <row r="75" spans="1:17" ht="18.75" customHeight="1" x14ac:dyDescent="0.5">
      <c r="A75" s="1" t="s">
        <v>15</v>
      </c>
      <c r="B75" s="239">
        <v>7045</v>
      </c>
      <c r="C75" s="239">
        <v>9221</v>
      </c>
      <c r="D75" s="230">
        <f t="shared" si="10"/>
        <v>16266</v>
      </c>
      <c r="E75" s="239">
        <v>3251</v>
      </c>
      <c r="F75" s="239">
        <v>4615</v>
      </c>
      <c r="G75" s="237">
        <f t="shared" si="11"/>
        <v>7866</v>
      </c>
      <c r="H75" s="239">
        <v>6619</v>
      </c>
      <c r="I75" s="239">
        <v>8657</v>
      </c>
      <c r="J75" s="238">
        <f t="shared" si="12"/>
        <v>15276</v>
      </c>
      <c r="K75" s="225"/>
      <c r="L75" s="225"/>
      <c r="M75" s="223"/>
      <c r="N75" s="243"/>
      <c r="O75" s="243"/>
      <c r="Q75" s="225"/>
    </row>
    <row r="76" spans="1:17" ht="18.75" customHeight="1" x14ac:dyDescent="0.5">
      <c r="A76" s="1" t="s">
        <v>16</v>
      </c>
      <c r="B76" s="239">
        <v>4428</v>
      </c>
      <c r="C76" s="239">
        <v>6187</v>
      </c>
      <c r="D76" s="230">
        <f t="shared" si="10"/>
        <v>10615</v>
      </c>
      <c r="E76" s="239">
        <v>2185</v>
      </c>
      <c r="F76" s="239">
        <v>3238</v>
      </c>
      <c r="G76" s="237">
        <f t="shared" si="11"/>
        <v>5423</v>
      </c>
      <c r="H76" s="239">
        <v>4173</v>
      </c>
      <c r="I76" s="239">
        <v>5790</v>
      </c>
      <c r="J76" s="238">
        <f t="shared" si="12"/>
        <v>9963</v>
      </c>
      <c r="K76" s="225"/>
      <c r="L76" s="225"/>
      <c r="M76" s="223"/>
      <c r="N76" s="243"/>
      <c r="O76" s="243"/>
      <c r="Q76" s="225"/>
    </row>
    <row r="77" spans="1:17" ht="18.75" customHeight="1" x14ac:dyDescent="0.5">
      <c r="A77" s="1" t="s">
        <v>17</v>
      </c>
      <c r="B77" s="239">
        <v>3301</v>
      </c>
      <c r="C77" s="239">
        <v>4988</v>
      </c>
      <c r="D77" s="230">
        <f t="shared" si="10"/>
        <v>8289</v>
      </c>
      <c r="E77" s="239">
        <v>1483</v>
      </c>
      <c r="F77" s="239">
        <v>2574</v>
      </c>
      <c r="G77" s="237">
        <f t="shared" si="11"/>
        <v>4057</v>
      </c>
      <c r="H77" s="239">
        <v>2755</v>
      </c>
      <c r="I77" s="239">
        <v>4235</v>
      </c>
      <c r="J77" s="238">
        <f t="shared" si="12"/>
        <v>6990</v>
      </c>
      <c r="K77" s="225"/>
      <c r="L77" s="225"/>
      <c r="M77" s="223"/>
      <c r="N77" s="243"/>
      <c r="O77" s="243"/>
      <c r="Q77" s="225"/>
    </row>
    <row r="78" spans="1:17" ht="18.75" customHeight="1" x14ac:dyDescent="0.5">
      <c r="A78" s="1" t="s">
        <v>18</v>
      </c>
      <c r="B78" s="239">
        <v>1813</v>
      </c>
      <c r="C78" s="239">
        <v>3093</v>
      </c>
      <c r="D78" s="230">
        <f t="shared" si="10"/>
        <v>4906</v>
      </c>
      <c r="E78" s="239">
        <v>819</v>
      </c>
      <c r="F78" s="239">
        <v>1589</v>
      </c>
      <c r="G78" s="237">
        <f t="shared" si="11"/>
        <v>2408</v>
      </c>
      <c r="H78" s="239">
        <v>1390</v>
      </c>
      <c r="I78" s="239">
        <v>2399</v>
      </c>
      <c r="J78" s="238">
        <f t="shared" si="12"/>
        <v>3789</v>
      </c>
      <c r="K78" s="225"/>
      <c r="L78" s="225"/>
      <c r="M78" s="223"/>
      <c r="N78" s="243"/>
      <c r="O78" s="243"/>
      <c r="Q78" s="225"/>
    </row>
    <row r="79" spans="1:17" ht="18.75" customHeight="1" x14ac:dyDescent="0.5">
      <c r="A79" s="1" t="s">
        <v>19</v>
      </c>
      <c r="B79" s="239">
        <v>692</v>
      </c>
      <c r="C79" s="239">
        <v>1328</v>
      </c>
      <c r="D79" s="230">
        <f t="shared" si="10"/>
        <v>2020</v>
      </c>
      <c r="E79" s="239">
        <v>307</v>
      </c>
      <c r="F79" s="239">
        <v>767</v>
      </c>
      <c r="G79" s="237">
        <f t="shared" si="11"/>
        <v>1074</v>
      </c>
      <c r="H79" s="239">
        <v>557</v>
      </c>
      <c r="I79" s="239">
        <v>1070</v>
      </c>
      <c r="J79" s="238">
        <f t="shared" si="12"/>
        <v>1627</v>
      </c>
      <c r="K79" s="225"/>
      <c r="L79" s="225"/>
      <c r="M79" s="223"/>
      <c r="N79" s="243"/>
      <c r="O79" s="243"/>
      <c r="Q79" s="225"/>
    </row>
    <row r="80" spans="1:17" ht="18.75" customHeight="1" x14ac:dyDescent="0.5">
      <c r="A80" s="1" t="s">
        <v>20</v>
      </c>
      <c r="B80" s="239">
        <v>200</v>
      </c>
      <c r="C80" s="239">
        <v>370</v>
      </c>
      <c r="D80" s="230">
        <f t="shared" si="10"/>
        <v>570</v>
      </c>
      <c r="E80" s="239">
        <v>95</v>
      </c>
      <c r="F80" s="239">
        <v>224</v>
      </c>
      <c r="G80" s="237">
        <f t="shared" si="11"/>
        <v>319</v>
      </c>
      <c r="H80" s="239">
        <v>212</v>
      </c>
      <c r="I80" s="239">
        <v>320</v>
      </c>
      <c r="J80" s="238">
        <f t="shared" si="12"/>
        <v>532</v>
      </c>
      <c r="K80" s="225"/>
      <c r="L80" s="225"/>
      <c r="M80" s="223"/>
      <c r="N80" s="243"/>
      <c r="O80" s="243"/>
      <c r="Q80" s="225"/>
    </row>
    <row r="81" spans="1:17" ht="18.75" customHeight="1" x14ac:dyDescent="0.5">
      <c r="A81" s="1" t="s">
        <v>21</v>
      </c>
      <c r="B81" s="239">
        <v>73</v>
      </c>
      <c r="C81" s="239">
        <v>87</v>
      </c>
      <c r="D81" s="230">
        <f t="shared" si="10"/>
        <v>160</v>
      </c>
      <c r="E81" s="239">
        <v>41</v>
      </c>
      <c r="F81" s="239">
        <v>57</v>
      </c>
      <c r="G81" s="237">
        <f t="shared" si="11"/>
        <v>98</v>
      </c>
      <c r="H81" s="239">
        <v>128</v>
      </c>
      <c r="I81" s="239">
        <v>135</v>
      </c>
      <c r="J81" s="238">
        <f t="shared" si="12"/>
        <v>263</v>
      </c>
      <c r="K81" s="225"/>
      <c r="L81" s="225"/>
      <c r="M81" s="223"/>
      <c r="N81" s="243"/>
      <c r="O81" s="225"/>
      <c r="Q81" s="225"/>
    </row>
    <row r="82" spans="1:17" ht="18.75" customHeight="1" x14ac:dyDescent="0.5">
      <c r="A82" s="1" t="s">
        <v>22</v>
      </c>
      <c r="B82" s="239">
        <f t="shared" ref="B82:J82" si="13">SUM(B60:B81)</f>
        <v>231508</v>
      </c>
      <c r="C82" s="239">
        <f t="shared" si="13"/>
        <v>248053</v>
      </c>
      <c r="D82" s="235">
        <f t="shared" si="13"/>
        <v>479561</v>
      </c>
      <c r="E82" s="239">
        <f>SUM(E60:E81)</f>
        <v>91277</v>
      </c>
      <c r="F82" s="239">
        <f t="shared" si="13"/>
        <v>99607</v>
      </c>
      <c r="G82" s="237">
        <f t="shared" si="13"/>
        <v>190884</v>
      </c>
      <c r="H82" s="239">
        <f t="shared" si="13"/>
        <v>264266</v>
      </c>
      <c r="I82" s="239">
        <f t="shared" si="13"/>
        <v>286290</v>
      </c>
      <c r="J82" s="237">
        <f t="shared" si="13"/>
        <v>550556</v>
      </c>
      <c r="K82" s="225"/>
      <c r="L82" s="225"/>
    </row>
    <row r="83" spans="1:17" customFormat="1" ht="23.25" customHeight="1" x14ac:dyDescent="0.5">
      <c r="A83" s="169" t="s">
        <v>223</v>
      </c>
      <c r="B83" s="128"/>
      <c r="C83" s="128"/>
      <c r="D83" s="128"/>
      <c r="E83" s="22"/>
      <c r="F83" s="22"/>
      <c r="G83" s="22"/>
      <c r="H83" s="128"/>
      <c r="I83" s="128"/>
      <c r="J83" s="128"/>
    </row>
    <row r="84" spans="1:17" customFormat="1" ht="21.75" x14ac:dyDescent="0.5">
      <c r="A84" s="169" t="s">
        <v>214</v>
      </c>
      <c r="B84" s="135"/>
      <c r="C84" s="135"/>
      <c r="D84" s="135"/>
      <c r="E84" s="133"/>
      <c r="F84" s="133"/>
      <c r="G84" s="133"/>
      <c r="H84" s="133"/>
      <c r="I84" s="133"/>
      <c r="J84" s="133"/>
    </row>
  </sheetData>
  <phoneticPr fontId="8" type="noConversion"/>
  <pageMargins left="0.70866141732283472" right="0.70866141732283472" top="0.62" bottom="0.5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58" zoomScale="60" zoomScaleNormal="60" workbookViewId="0">
      <selection activeCell="L52" sqref="L52"/>
    </sheetView>
  </sheetViews>
  <sheetFormatPr defaultRowHeight="18.75" customHeight="1" x14ac:dyDescent="0.5"/>
  <cols>
    <col min="1" max="10" width="12.125" style="9" customWidth="1"/>
    <col min="11" max="11" width="9" style="9"/>
    <col min="12" max="12" width="9.375" style="9" bestFit="1" customWidth="1"/>
    <col min="13" max="16384" width="9" style="9"/>
  </cols>
  <sheetData>
    <row r="1" spans="1:17" s="49" customFormat="1" ht="22.5" customHeight="1" x14ac:dyDescent="0.5">
      <c r="A1" s="49" t="s">
        <v>245</v>
      </c>
    </row>
    <row r="2" spans="1:17" ht="18.75" customHeight="1" x14ac:dyDescent="0.5">
      <c r="B2" s="42"/>
      <c r="C2" s="43" t="s">
        <v>74</v>
      </c>
      <c r="D2" s="48"/>
      <c r="E2" s="4"/>
      <c r="F2" s="76" t="s">
        <v>66</v>
      </c>
      <c r="G2" s="8"/>
      <c r="H2" s="10"/>
      <c r="I2" s="77" t="s">
        <v>67</v>
      </c>
      <c r="J2" s="14"/>
    </row>
    <row r="3" spans="1:17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5000000000000004">
      <c r="A4" s="1">
        <v>0</v>
      </c>
      <c r="B4" s="231">
        <f>E4+H4+B32+E32+H32+B60+E60+H60</f>
        <v>31767</v>
      </c>
      <c r="C4" s="231">
        <f>F4+I4+C32+F32+I32+C60+F60+I60</f>
        <v>29755</v>
      </c>
      <c r="D4" s="231">
        <f>G4+J4+D32+G32+J32+D60+G60+J60</f>
        <v>61522</v>
      </c>
      <c r="E4" s="239">
        <v>3529</v>
      </c>
      <c r="F4" s="239">
        <v>3336</v>
      </c>
      <c r="G4" s="232">
        <f>E4+F4</f>
        <v>6865</v>
      </c>
      <c r="H4" s="239">
        <v>2577</v>
      </c>
      <c r="I4" s="239">
        <v>2389</v>
      </c>
      <c r="J4" s="233">
        <f>H4+I4</f>
        <v>4966</v>
      </c>
      <c r="K4" s="225"/>
      <c r="L4" s="226"/>
      <c r="M4" s="223"/>
      <c r="N4" s="243"/>
      <c r="O4" s="243"/>
      <c r="Q4" s="225"/>
    </row>
    <row r="5" spans="1:17" ht="18.75" customHeight="1" x14ac:dyDescent="0.55000000000000004">
      <c r="A5" s="3" t="s">
        <v>1</v>
      </c>
      <c r="B5" s="231">
        <f t="shared" ref="B5:B25" si="0">E5+H5+B33+E33+H33+B61+E61+H61</f>
        <v>136194</v>
      </c>
      <c r="C5" s="231">
        <f t="shared" ref="C5:C25" si="1">F5+I5+C33+F33+I33+C61+F61+I61</f>
        <v>128707</v>
      </c>
      <c r="D5" s="231">
        <f t="shared" ref="D5:D25" si="2">G5+J5+D33+G33+J33+D61+G61+J61</f>
        <v>264901</v>
      </c>
      <c r="E5" s="239">
        <v>15303</v>
      </c>
      <c r="F5" s="239">
        <v>14571</v>
      </c>
      <c r="G5" s="232">
        <f t="shared" ref="G5:G25" si="3">E5+F5</f>
        <v>29874</v>
      </c>
      <c r="H5" s="239">
        <v>10756</v>
      </c>
      <c r="I5" s="239">
        <v>10230</v>
      </c>
      <c r="J5" s="233">
        <f t="shared" ref="J5:J25" si="4">H5+I5</f>
        <v>20986</v>
      </c>
      <c r="K5" s="225"/>
      <c r="L5" s="226"/>
      <c r="M5" s="223"/>
      <c r="N5" s="243"/>
      <c r="O5" s="243"/>
      <c r="Q5" s="225"/>
    </row>
    <row r="6" spans="1:17" ht="18.75" customHeight="1" x14ac:dyDescent="0.55000000000000004">
      <c r="A6" s="2" t="s">
        <v>2</v>
      </c>
      <c r="B6" s="231">
        <f t="shared" si="0"/>
        <v>193513</v>
      </c>
      <c r="C6" s="231">
        <f t="shared" si="1"/>
        <v>182362</v>
      </c>
      <c r="D6" s="231">
        <f t="shared" si="2"/>
        <v>375875</v>
      </c>
      <c r="E6" s="239">
        <v>21852</v>
      </c>
      <c r="F6" s="239">
        <v>20670</v>
      </c>
      <c r="G6" s="232">
        <f t="shared" si="3"/>
        <v>42522</v>
      </c>
      <c r="H6" s="239">
        <v>14988</v>
      </c>
      <c r="I6" s="239">
        <v>14165</v>
      </c>
      <c r="J6" s="233">
        <f t="shared" si="4"/>
        <v>29153</v>
      </c>
      <c r="K6" s="225"/>
      <c r="L6" s="226"/>
      <c r="M6" s="223"/>
      <c r="N6" s="243"/>
      <c r="O6" s="243"/>
      <c r="Q6" s="225"/>
    </row>
    <row r="7" spans="1:17" ht="18.75" customHeight="1" x14ac:dyDescent="0.55000000000000004">
      <c r="A7" s="1" t="s">
        <v>3</v>
      </c>
      <c r="B7" s="231">
        <f t="shared" si="0"/>
        <v>194011</v>
      </c>
      <c r="C7" s="231">
        <f t="shared" si="1"/>
        <v>184345</v>
      </c>
      <c r="D7" s="231">
        <f t="shared" si="2"/>
        <v>378356</v>
      </c>
      <c r="E7" s="239">
        <v>22219</v>
      </c>
      <c r="F7" s="239">
        <v>21105</v>
      </c>
      <c r="G7" s="232">
        <f t="shared" si="3"/>
        <v>43324</v>
      </c>
      <c r="H7" s="239">
        <v>15186</v>
      </c>
      <c r="I7" s="239">
        <v>14407</v>
      </c>
      <c r="J7" s="233">
        <f t="shared" si="4"/>
        <v>29593</v>
      </c>
      <c r="K7" s="225"/>
      <c r="L7" s="226"/>
      <c r="M7" s="223"/>
      <c r="N7" s="243"/>
      <c r="O7" s="243"/>
      <c r="Q7" s="225"/>
    </row>
    <row r="8" spans="1:17" ht="18.75" customHeight="1" x14ac:dyDescent="0.55000000000000004">
      <c r="A8" s="1" t="s">
        <v>4</v>
      </c>
      <c r="B8" s="231">
        <f t="shared" si="0"/>
        <v>191435</v>
      </c>
      <c r="C8" s="231">
        <f t="shared" si="1"/>
        <v>183050</v>
      </c>
      <c r="D8" s="231">
        <f t="shared" si="2"/>
        <v>374485</v>
      </c>
      <c r="E8" s="239">
        <v>22371</v>
      </c>
      <c r="F8" s="239">
        <v>21420</v>
      </c>
      <c r="G8" s="232">
        <f t="shared" si="3"/>
        <v>43791</v>
      </c>
      <c r="H8" s="239">
        <v>15368</v>
      </c>
      <c r="I8" s="239">
        <v>14421</v>
      </c>
      <c r="J8" s="233">
        <f t="shared" si="4"/>
        <v>29789</v>
      </c>
      <c r="K8" s="225"/>
      <c r="L8" s="226"/>
      <c r="M8" s="223"/>
      <c r="N8" s="243"/>
      <c r="O8" s="243"/>
      <c r="Q8" s="225"/>
    </row>
    <row r="9" spans="1:17" ht="18.75" customHeight="1" x14ac:dyDescent="0.55000000000000004">
      <c r="A9" s="1" t="s">
        <v>5</v>
      </c>
      <c r="B9" s="231">
        <f t="shared" si="0"/>
        <v>223216</v>
      </c>
      <c r="C9" s="231">
        <f t="shared" si="1"/>
        <v>205711</v>
      </c>
      <c r="D9" s="231">
        <f t="shared" si="2"/>
        <v>428927</v>
      </c>
      <c r="E9" s="239">
        <v>25250</v>
      </c>
      <c r="F9" s="239">
        <v>23701</v>
      </c>
      <c r="G9" s="232">
        <f t="shared" si="3"/>
        <v>48951</v>
      </c>
      <c r="H9" s="239">
        <v>21076</v>
      </c>
      <c r="I9" s="239">
        <v>16433</v>
      </c>
      <c r="J9" s="233">
        <f t="shared" si="4"/>
        <v>37509</v>
      </c>
      <c r="K9" s="225"/>
      <c r="L9" s="226"/>
      <c r="M9" s="223"/>
      <c r="N9" s="243"/>
      <c r="O9" s="243"/>
      <c r="Q9" s="225"/>
    </row>
    <row r="10" spans="1:17" ht="18.75" customHeight="1" x14ac:dyDescent="0.55000000000000004">
      <c r="A10" s="1" t="s">
        <v>6</v>
      </c>
      <c r="B10" s="231">
        <f t="shared" si="0"/>
        <v>225027</v>
      </c>
      <c r="C10" s="231">
        <f t="shared" si="1"/>
        <v>222528</v>
      </c>
      <c r="D10" s="231">
        <f t="shared" si="2"/>
        <v>447555</v>
      </c>
      <c r="E10" s="239">
        <v>26572</v>
      </c>
      <c r="F10" s="239">
        <v>25395</v>
      </c>
      <c r="G10" s="232">
        <f t="shared" si="3"/>
        <v>51967</v>
      </c>
      <c r="H10" s="239">
        <v>18840</v>
      </c>
      <c r="I10" s="239">
        <v>17585</v>
      </c>
      <c r="J10" s="233">
        <f t="shared" si="4"/>
        <v>36425</v>
      </c>
      <c r="K10" s="225"/>
      <c r="L10" s="226"/>
      <c r="M10" s="223"/>
      <c r="N10" s="243"/>
      <c r="O10" s="243"/>
      <c r="Q10" s="225"/>
    </row>
    <row r="11" spans="1:17" ht="18.75" customHeight="1" x14ac:dyDescent="0.55000000000000004">
      <c r="A11" s="1" t="s">
        <v>7</v>
      </c>
      <c r="B11" s="231">
        <f t="shared" si="0"/>
        <v>219045</v>
      </c>
      <c r="C11" s="231">
        <f t="shared" si="1"/>
        <v>223005</v>
      </c>
      <c r="D11" s="231">
        <f t="shared" si="2"/>
        <v>442050</v>
      </c>
      <c r="E11" s="239">
        <v>25770</v>
      </c>
      <c r="F11" s="239">
        <v>25105</v>
      </c>
      <c r="G11" s="232">
        <f t="shared" si="3"/>
        <v>50875</v>
      </c>
      <c r="H11" s="239">
        <v>17729</v>
      </c>
      <c r="I11" s="239">
        <v>17292</v>
      </c>
      <c r="J11" s="233">
        <f t="shared" si="4"/>
        <v>35021</v>
      </c>
      <c r="K11" s="225"/>
      <c r="L11" s="226"/>
      <c r="M11" s="223"/>
      <c r="N11" s="243"/>
      <c r="O11" s="243"/>
      <c r="Q11" s="225"/>
    </row>
    <row r="12" spans="1:17" ht="18.75" customHeight="1" x14ac:dyDescent="0.55000000000000004">
      <c r="A12" s="1" t="s">
        <v>8</v>
      </c>
      <c r="B12" s="231">
        <f t="shared" si="0"/>
        <v>247144</v>
      </c>
      <c r="C12" s="231">
        <f t="shared" si="1"/>
        <v>254218</v>
      </c>
      <c r="D12" s="231">
        <f t="shared" si="2"/>
        <v>501362</v>
      </c>
      <c r="E12" s="239">
        <v>28464</v>
      </c>
      <c r="F12" s="239">
        <v>27493</v>
      </c>
      <c r="G12" s="232">
        <f t="shared" si="3"/>
        <v>55957</v>
      </c>
      <c r="H12" s="239">
        <v>19024</v>
      </c>
      <c r="I12" s="239">
        <v>18695</v>
      </c>
      <c r="J12" s="233">
        <f t="shared" si="4"/>
        <v>37719</v>
      </c>
      <c r="K12" s="225"/>
      <c r="L12" s="226"/>
      <c r="M12" s="223"/>
      <c r="N12" s="243"/>
      <c r="O12" s="243"/>
      <c r="Q12" s="225"/>
    </row>
    <row r="13" spans="1:17" ht="18.75" customHeight="1" x14ac:dyDescent="0.55000000000000004">
      <c r="A13" s="1" t="s">
        <v>9</v>
      </c>
      <c r="B13" s="231">
        <f t="shared" si="0"/>
        <v>253710</v>
      </c>
      <c r="C13" s="231">
        <f t="shared" si="1"/>
        <v>262395</v>
      </c>
      <c r="D13" s="231">
        <f t="shared" si="2"/>
        <v>516105</v>
      </c>
      <c r="E13" s="239">
        <v>28432</v>
      </c>
      <c r="F13" s="239">
        <v>28466</v>
      </c>
      <c r="G13" s="232">
        <f t="shared" si="3"/>
        <v>56898</v>
      </c>
      <c r="H13" s="239">
        <v>19630</v>
      </c>
      <c r="I13" s="239">
        <v>19794</v>
      </c>
      <c r="J13" s="233">
        <f t="shared" si="4"/>
        <v>39424</v>
      </c>
      <c r="K13" s="225"/>
      <c r="L13" s="226"/>
      <c r="M13" s="223"/>
      <c r="N13" s="243"/>
      <c r="O13" s="243"/>
      <c r="Q13" s="225"/>
    </row>
    <row r="14" spans="1:17" ht="18.75" customHeight="1" x14ac:dyDescent="0.55000000000000004">
      <c r="A14" s="1" t="s">
        <v>10</v>
      </c>
      <c r="B14" s="231">
        <f t="shared" si="0"/>
        <v>238592</v>
      </c>
      <c r="C14" s="231">
        <f t="shared" si="1"/>
        <v>256316</v>
      </c>
      <c r="D14" s="231">
        <f t="shared" si="2"/>
        <v>494908</v>
      </c>
      <c r="E14" s="239">
        <v>26969</v>
      </c>
      <c r="F14" s="239">
        <v>28423</v>
      </c>
      <c r="G14" s="232">
        <f t="shared" si="3"/>
        <v>55392</v>
      </c>
      <c r="H14" s="239">
        <v>18679</v>
      </c>
      <c r="I14" s="239">
        <v>19417</v>
      </c>
      <c r="J14" s="233">
        <f t="shared" si="4"/>
        <v>38096</v>
      </c>
      <c r="K14" s="225"/>
      <c r="L14" s="226"/>
      <c r="M14" s="223"/>
      <c r="N14" s="243"/>
      <c r="O14" s="243"/>
      <c r="Q14" s="225"/>
    </row>
    <row r="15" spans="1:17" ht="18.75" customHeight="1" x14ac:dyDescent="0.55000000000000004">
      <c r="A15" s="1" t="s">
        <v>11</v>
      </c>
      <c r="B15" s="231">
        <f t="shared" si="0"/>
        <v>224489</v>
      </c>
      <c r="C15" s="231">
        <f t="shared" si="1"/>
        <v>247094</v>
      </c>
      <c r="D15" s="231">
        <f t="shared" si="2"/>
        <v>471583</v>
      </c>
      <c r="E15" s="239">
        <v>26439</v>
      </c>
      <c r="F15" s="239">
        <v>28795</v>
      </c>
      <c r="G15" s="232">
        <f t="shared" si="3"/>
        <v>55234</v>
      </c>
      <c r="H15" s="239">
        <v>17890</v>
      </c>
      <c r="I15" s="239">
        <v>19257</v>
      </c>
      <c r="J15" s="233">
        <f t="shared" si="4"/>
        <v>37147</v>
      </c>
      <c r="K15" s="225"/>
      <c r="L15" s="226"/>
      <c r="M15" s="223"/>
      <c r="N15" s="243"/>
      <c r="O15" s="243"/>
      <c r="Q15" s="225"/>
    </row>
    <row r="16" spans="1:17" ht="18.75" customHeight="1" x14ac:dyDescent="0.55000000000000004">
      <c r="A16" s="1" t="s">
        <v>12</v>
      </c>
      <c r="B16" s="231">
        <f t="shared" si="0"/>
        <v>191086</v>
      </c>
      <c r="C16" s="231">
        <f t="shared" si="1"/>
        <v>217621</v>
      </c>
      <c r="D16" s="231">
        <f t="shared" si="2"/>
        <v>408707</v>
      </c>
      <c r="E16" s="239">
        <v>23401</v>
      </c>
      <c r="F16" s="239">
        <v>26038</v>
      </c>
      <c r="G16" s="232">
        <f t="shared" si="3"/>
        <v>49439</v>
      </c>
      <c r="H16" s="239">
        <v>15685</v>
      </c>
      <c r="I16" s="239">
        <v>17746</v>
      </c>
      <c r="J16" s="233">
        <f t="shared" si="4"/>
        <v>33431</v>
      </c>
      <c r="K16" s="225"/>
      <c r="L16" s="226"/>
      <c r="M16" s="223"/>
      <c r="N16" s="243"/>
      <c r="O16" s="243"/>
      <c r="Q16" s="225"/>
    </row>
    <row r="17" spans="1:17" ht="18.75" customHeight="1" x14ac:dyDescent="0.55000000000000004">
      <c r="A17" s="1" t="s">
        <v>13</v>
      </c>
      <c r="B17" s="231">
        <f t="shared" si="0"/>
        <v>140287</v>
      </c>
      <c r="C17" s="231">
        <f t="shared" si="1"/>
        <v>167641</v>
      </c>
      <c r="D17" s="231">
        <f t="shared" si="2"/>
        <v>307928</v>
      </c>
      <c r="E17" s="239">
        <v>17254</v>
      </c>
      <c r="F17" s="239">
        <v>20197</v>
      </c>
      <c r="G17" s="232">
        <f t="shared" si="3"/>
        <v>37451</v>
      </c>
      <c r="H17" s="239">
        <v>11675</v>
      </c>
      <c r="I17" s="239">
        <v>13804</v>
      </c>
      <c r="J17" s="233">
        <f t="shared" si="4"/>
        <v>25479</v>
      </c>
      <c r="K17" s="225"/>
      <c r="L17" s="226"/>
      <c r="M17" s="223"/>
      <c r="N17" s="243"/>
      <c r="O17" s="243"/>
      <c r="Q17" s="225"/>
    </row>
    <row r="18" spans="1:17" ht="18.75" customHeight="1" x14ac:dyDescent="0.55000000000000004">
      <c r="A18" s="1" t="s">
        <v>14</v>
      </c>
      <c r="B18" s="231">
        <f t="shared" si="0"/>
        <v>103669</v>
      </c>
      <c r="C18" s="231">
        <f t="shared" si="1"/>
        <v>130270</v>
      </c>
      <c r="D18" s="231">
        <f t="shared" si="2"/>
        <v>233939</v>
      </c>
      <c r="E18" s="239">
        <v>13363</v>
      </c>
      <c r="F18" s="239">
        <v>16228</v>
      </c>
      <c r="G18" s="232">
        <f t="shared" si="3"/>
        <v>29591</v>
      </c>
      <c r="H18" s="239">
        <v>8920</v>
      </c>
      <c r="I18" s="239">
        <v>11063</v>
      </c>
      <c r="J18" s="233">
        <f t="shared" si="4"/>
        <v>19983</v>
      </c>
      <c r="K18" s="225"/>
      <c r="L18" s="226"/>
      <c r="M18" s="223"/>
      <c r="N18" s="243"/>
      <c r="O18" s="243"/>
      <c r="Q18" s="225"/>
    </row>
    <row r="19" spans="1:17" ht="18.75" customHeight="1" x14ac:dyDescent="0.55000000000000004">
      <c r="A19" s="1" t="s">
        <v>15</v>
      </c>
      <c r="B19" s="231">
        <f t="shared" si="0"/>
        <v>70384</v>
      </c>
      <c r="C19" s="231">
        <f t="shared" si="1"/>
        <v>90917</v>
      </c>
      <c r="D19" s="231">
        <f t="shared" si="2"/>
        <v>161301</v>
      </c>
      <c r="E19" s="239">
        <v>9532</v>
      </c>
      <c r="F19" s="239">
        <v>12302</v>
      </c>
      <c r="G19" s="232">
        <f t="shared" si="3"/>
        <v>21834</v>
      </c>
      <c r="H19" s="239">
        <v>6312</v>
      </c>
      <c r="I19" s="239">
        <v>7980</v>
      </c>
      <c r="J19" s="233">
        <f t="shared" si="4"/>
        <v>14292</v>
      </c>
      <c r="K19" s="225"/>
      <c r="L19" s="226"/>
      <c r="M19" s="223"/>
      <c r="N19" s="243"/>
      <c r="O19" s="243"/>
      <c r="Q19" s="225"/>
    </row>
    <row r="20" spans="1:17" ht="18.75" customHeight="1" x14ac:dyDescent="0.55000000000000004">
      <c r="A20" s="1" t="s">
        <v>16</v>
      </c>
      <c r="B20" s="231">
        <f t="shared" si="0"/>
        <v>45991</v>
      </c>
      <c r="C20" s="231">
        <f t="shared" si="1"/>
        <v>61845</v>
      </c>
      <c r="D20" s="231">
        <f t="shared" si="2"/>
        <v>107836</v>
      </c>
      <c r="E20" s="239">
        <v>6250</v>
      </c>
      <c r="F20" s="239">
        <v>8606</v>
      </c>
      <c r="G20" s="232">
        <f t="shared" si="3"/>
        <v>14856</v>
      </c>
      <c r="H20" s="239">
        <v>4181</v>
      </c>
      <c r="I20" s="239">
        <v>5686</v>
      </c>
      <c r="J20" s="233">
        <f t="shared" si="4"/>
        <v>9867</v>
      </c>
      <c r="K20" s="225"/>
      <c r="L20" s="226"/>
      <c r="M20" s="223"/>
      <c r="N20" s="243"/>
      <c r="O20" s="243"/>
      <c r="Q20" s="225"/>
    </row>
    <row r="21" spans="1:17" ht="18.75" customHeight="1" x14ac:dyDescent="0.55000000000000004">
      <c r="A21" s="1" t="s">
        <v>17</v>
      </c>
      <c r="B21" s="231">
        <f t="shared" si="0"/>
        <v>31640</v>
      </c>
      <c r="C21" s="231">
        <f t="shared" si="1"/>
        <v>45819</v>
      </c>
      <c r="D21" s="231">
        <f t="shared" si="2"/>
        <v>77459</v>
      </c>
      <c r="E21" s="239">
        <v>4520</v>
      </c>
      <c r="F21" s="239">
        <v>6736</v>
      </c>
      <c r="G21" s="232">
        <f t="shared" si="3"/>
        <v>11256</v>
      </c>
      <c r="H21" s="239">
        <v>2973</v>
      </c>
      <c r="I21" s="239">
        <v>4533</v>
      </c>
      <c r="J21" s="233">
        <f t="shared" si="4"/>
        <v>7506</v>
      </c>
      <c r="K21" s="225"/>
      <c r="L21" s="226"/>
      <c r="M21" s="223"/>
      <c r="N21" s="243"/>
      <c r="O21" s="243"/>
      <c r="Q21" s="225"/>
    </row>
    <row r="22" spans="1:17" ht="18.75" customHeight="1" x14ac:dyDescent="0.55000000000000004">
      <c r="A22" s="1" t="s">
        <v>18</v>
      </c>
      <c r="B22" s="231">
        <f t="shared" si="0"/>
        <v>16481</v>
      </c>
      <c r="C22" s="231">
        <f t="shared" si="1"/>
        <v>26029</v>
      </c>
      <c r="D22" s="231">
        <f t="shared" si="2"/>
        <v>42510</v>
      </c>
      <c r="E22" s="239">
        <v>2372</v>
      </c>
      <c r="F22" s="239">
        <v>3910</v>
      </c>
      <c r="G22" s="232">
        <f t="shared" si="3"/>
        <v>6282</v>
      </c>
      <c r="H22" s="239">
        <v>1665</v>
      </c>
      <c r="I22" s="239">
        <v>2613</v>
      </c>
      <c r="J22" s="233">
        <f t="shared" si="4"/>
        <v>4278</v>
      </c>
      <c r="K22" s="225"/>
      <c r="L22" s="226"/>
      <c r="M22" s="223"/>
      <c r="N22" s="243"/>
      <c r="O22" s="243"/>
      <c r="Q22" s="225"/>
    </row>
    <row r="23" spans="1:17" ht="18.75" customHeight="1" x14ac:dyDescent="0.55000000000000004">
      <c r="A23" s="1" t="s">
        <v>19</v>
      </c>
      <c r="B23" s="231">
        <f t="shared" si="0"/>
        <v>6793</v>
      </c>
      <c r="C23" s="231">
        <f t="shared" si="1"/>
        <v>11664</v>
      </c>
      <c r="D23" s="231">
        <f t="shared" si="2"/>
        <v>18457</v>
      </c>
      <c r="E23" s="239">
        <v>1007</v>
      </c>
      <c r="F23" s="239">
        <v>1837</v>
      </c>
      <c r="G23" s="232">
        <f t="shared" si="3"/>
        <v>2844</v>
      </c>
      <c r="H23" s="239">
        <v>638</v>
      </c>
      <c r="I23" s="239">
        <v>1235</v>
      </c>
      <c r="J23" s="233">
        <f t="shared" si="4"/>
        <v>1873</v>
      </c>
      <c r="K23" s="225"/>
      <c r="L23" s="226"/>
      <c r="M23" s="223"/>
      <c r="N23" s="243"/>
      <c r="O23" s="243"/>
      <c r="Q23" s="225"/>
    </row>
    <row r="24" spans="1:17" ht="18.75" customHeight="1" x14ac:dyDescent="0.55000000000000004">
      <c r="A24" s="1" t="s">
        <v>20</v>
      </c>
      <c r="B24" s="231">
        <f t="shared" si="0"/>
        <v>2338</v>
      </c>
      <c r="C24" s="231">
        <f t="shared" si="1"/>
        <v>3585</v>
      </c>
      <c r="D24" s="231">
        <f t="shared" si="2"/>
        <v>5923</v>
      </c>
      <c r="E24" s="239">
        <v>326</v>
      </c>
      <c r="F24" s="239">
        <v>589</v>
      </c>
      <c r="G24" s="232">
        <f t="shared" si="3"/>
        <v>915</v>
      </c>
      <c r="H24" s="239">
        <v>204</v>
      </c>
      <c r="I24" s="239">
        <v>327</v>
      </c>
      <c r="J24" s="233">
        <f t="shared" si="4"/>
        <v>531</v>
      </c>
      <c r="K24" s="225"/>
      <c r="L24" s="226"/>
      <c r="M24" s="223"/>
      <c r="N24" s="243"/>
      <c r="O24" s="243"/>
      <c r="Q24" s="225"/>
    </row>
    <row r="25" spans="1:17" ht="18.75" customHeight="1" x14ac:dyDescent="0.55000000000000004">
      <c r="A25" s="1" t="s">
        <v>21</v>
      </c>
      <c r="B25" s="231">
        <f t="shared" si="0"/>
        <v>1136</v>
      </c>
      <c r="C25" s="231">
        <f t="shared" si="1"/>
        <v>1229</v>
      </c>
      <c r="D25" s="231">
        <f t="shared" si="2"/>
        <v>2365</v>
      </c>
      <c r="E25" s="239">
        <v>166</v>
      </c>
      <c r="F25" s="239">
        <v>214</v>
      </c>
      <c r="G25" s="232">
        <f t="shared" si="3"/>
        <v>380</v>
      </c>
      <c r="H25" s="239">
        <v>71</v>
      </c>
      <c r="I25" s="239">
        <v>102</v>
      </c>
      <c r="J25" s="233">
        <f t="shared" si="4"/>
        <v>173</v>
      </c>
      <c r="K25" s="225"/>
      <c r="L25" s="226"/>
      <c r="M25" s="223"/>
      <c r="N25" s="243"/>
      <c r="O25" s="243"/>
      <c r="Q25" s="225"/>
    </row>
    <row r="26" spans="1:17" ht="18.75" customHeight="1" x14ac:dyDescent="0.55000000000000004">
      <c r="A26" s="1" t="s">
        <v>22</v>
      </c>
      <c r="B26" s="237">
        <f>E26+H26+B54+E54+H54+B82+E82+H82</f>
        <v>2987948</v>
      </c>
      <c r="C26" s="237">
        <f>F26+I26+C54+F54+I54+C82+F82+I82</f>
        <v>3136106</v>
      </c>
      <c r="D26" s="237">
        <f>G26+J26+D54+G54+J54+D82+G82+J82</f>
        <v>6124054</v>
      </c>
      <c r="E26" s="239">
        <f t="shared" ref="E26:J26" si="5">SUM(E4:E25)</f>
        <v>351361</v>
      </c>
      <c r="F26" s="239">
        <f t="shared" si="5"/>
        <v>365137</v>
      </c>
      <c r="G26" s="232">
        <f t="shared" si="5"/>
        <v>716498</v>
      </c>
      <c r="H26" s="239">
        <f t="shared" si="5"/>
        <v>244067</v>
      </c>
      <c r="I26" s="239">
        <f t="shared" si="5"/>
        <v>249174</v>
      </c>
      <c r="J26" s="233">
        <f t="shared" si="5"/>
        <v>493241</v>
      </c>
      <c r="K26" s="225"/>
      <c r="L26" s="226"/>
    </row>
    <row r="27" spans="1:17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17" customFormat="1" ht="21.75" x14ac:dyDescent="0.5">
      <c r="A28" s="169" t="s">
        <v>216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17" s="49" customFormat="1" ht="22.5" customHeight="1" x14ac:dyDescent="0.5">
      <c r="A29" s="49" t="s">
        <v>246</v>
      </c>
    </row>
    <row r="30" spans="1:17" ht="18.75" customHeight="1" x14ac:dyDescent="0.5">
      <c r="B30" s="15"/>
      <c r="C30" s="78" t="s">
        <v>68</v>
      </c>
      <c r="D30" s="18"/>
      <c r="E30" s="19"/>
      <c r="F30" s="79" t="s">
        <v>69</v>
      </c>
      <c r="G30" s="21"/>
      <c r="H30" s="25"/>
      <c r="I30" s="80" t="s">
        <v>70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2798</v>
      </c>
      <c r="C32" s="239">
        <v>2638</v>
      </c>
      <c r="D32" s="234">
        <f>B32+C32</f>
        <v>5436</v>
      </c>
      <c r="E32" s="239">
        <v>6321</v>
      </c>
      <c r="F32" s="239">
        <v>5850</v>
      </c>
      <c r="G32" s="235">
        <f>E32+F32</f>
        <v>12171</v>
      </c>
      <c r="H32" s="239">
        <v>2580</v>
      </c>
      <c r="I32" s="239">
        <v>2397</v>
      </c>
      <c r="J32" s="236">
        <f>H32+I32</f>
        <v>4977</v>
      </c>
      <c r="K32" s="225"/>
      <c r="L32" s="225"/>
      <c r="M32" s="223"/>
      <c r="N32" s="243"/>
      <c r="O32" s="243"/>
      <c r="Q32" s="225"/>
    </row>
    <row r="33" spans="1:17" ht="18.75" customHeight="1" x14ac:dyDescent="0.5">
      <c r="A33" s="3" t="s">
        <v>1</v>
      </c>
      <c r="B33" s="239">
        <v>12707</v>
      </c>
      <c r="C33" s="239">
        <v>11922</v>
      </c>
      <c r="D33" s="234">
        <f t="shared" ref="D33:D53" si="6">B33+C33</f>
        <v>24629</v>
      </c>
      <c r="E33" s="239">
        <v>27601</v>
      </c>
      <c r="F33" s="239">
        <v>25851</v>
      </c>
      <c r="G33" s="235">
        <f t="shared" ref="G33:G53" si="7">E33+F33</f>
        <v>53452</v>
      </c>
      <c r="H33" s="239">
        <v>10946</v>
      </c>
      <c r="I33" s="239">
        <v>10357</v>
      </c>
      <c r="J33" s="236">
        <f t="shared" ref="J33:J53" si="8">H33+I33</f>
        <v>21303</v>
      </c>
      <c r="K33" s="225"/>
      <c r="L33" s="225"/>
      <c r="M33" s="223"/>
      <c r="N33" s="243"/>
      <c r="O33" s="243"/>
      <c r="Q33" s="225"/>
    </row>
    <row r="34" spans="1:17" ht="18.75" customHeight="1" x14ac:dyDescent="0.5">
      <c r="A34" s="2" t="s">
        <v>2</v>
      </c>
      <c r="B34" s="239">
        <v>18134</v>
      </c>
      <c r="C34" s="239">
        <v>17212</v>
      </c>
      <c r="D34" s="234">
        <f t="shared" si="6"/>
        <v>35346</v>
      </c>
      <c r="E34" s="239">
        <v>39368</v>
      </c>
      <c r="F34" s="239">
        <v>36919</v>
      </c>
      <c r="G34" s="235">
        <f t="shared" si="7"/>
        <v>76287</v>
      </c>
      <c r="H34" s="239">
        <v>15666</v>
      </c>
      <c r="I34" s="239">
        <v>14763</v>
      </c>
      <c r="J34" s="236">
        <f t="shared" si="8"/>
        <v>30429</v>
      </c>
      <c r="K34" s="225"/>
      <c r="L34" s="225"/>
      <c r="M34" s="223"/>
      <c r="N34" s="243"/>
      <c r="O34" s="243"/>
      <c r="Q34" s="225"/>
    </row>
    <row r="35" spans="1:17" ht="18.75" customHeight="1" x14ac:dyDescent="0.5">
      <c r="A35" s="1" t="s">
        <v>3</v>
      </c>
      <c r="B35" s="239">
        <v>18785</v>
      </c>
      <c r="C35" s="239">
        <v>17996</v>
      </c>
      <c r="D35" s="234">
        <f t="shared" si="6"/>
        <v>36781</v>
      </c>
      <c r="E35" s="239">
        <v>39563</v>
      </c>
      <c r="F35" s="239">
        <v>37484</v>
      </c>
      <c r="G35" s="235">
        <f t="shared" si="7"/>
        <v>77047</v>
      </c>
      <c r="H35" s="239">
        <v>15652</v>
      </c>
      <c r="I35" s="239">
        <v>15128</v>
      </c>
      <c r="J35" s="236">
        <f t="shared" si="8"/>
        <v>30780</v>
      </c>
      <c r="K35" s="225"/>
      <c r="L35" s="225"/>
      <c r="M35" s="223"/>
      <c r="N35" s="243"/>
      <c r="O35" s="243"/>
      <c r="Q35" s="225"/>
    </row>
    <row r="36" spans="1:17" ht="18.75" customHeight="1" x14ac:dyDescent="0.5">
      <c r="A36" s="1" t="s">
        <v>4</v>
      </c>
      <c r="B36" s="239">
        <v>18742</v>
      </c>
      <c r="C36" s="239">
        <v>17335</v>
      </c>
      <c r="D36" s="234">
        <f t="shared" si="6"/>
        <v>36077</v>
      </c>
      <c r="E36" s="239">
        <v>39824</v>
      </c>
      <c r="F36" s="239">
        <v>38782</v>
      </c>
      <c r="G36" s="235">
        <f t="shared" si="7"/>
        <v>78606</v>
      </c>
      <c r="H36" s="239">
        <v>16666</v>
      </c>
      <c r="I36" s="239">
        <v>15764</v>
      </c>
      <c r="J36" s="236">
        <f t="shared" si="8"/>
        <v>32430</v>
      </c>
      <c r="K36" s="225"/>
      <c r="L36" s="225"/>
      <c r="M36" s="223"/>
      <c r="N36" s="243"/>
      <c r="O36" s="243"/>
      <c r="Q36" s="225"/>
    </row>
    <row r="37" spans="1:17" ht="18.75" customHeight="1" x14ac:dyDescent="0.5">
      <c r="A37" s="1" t="s">
        <v>5</v>
      </c>
      <c r="B37" s="239">
        <v>21565</v>
      </c>
      <c r="C37" s="239">
        <v>19485</v>
      </c>
      <c r="D37" s="234">
        <f t="shared" si="6"/>
        <v>41050</v>
      </c>
      <c r="E37" s="239">
        <v>43581</v>
      </c>
      <c r="F37" s="239">
        <v>45049</v>
      </c>
      <c r="G37" s="235">
        <f t="shared" si="7"/>
        <v>88630</v>
      </c>
      <c r="H37" s="239">
        <v>18505</v>
      </c>
      <c r="I37" s="239">
        <v>18316</v>
      </c>
      <c r="J37" s="236">
        <f t="shared" si="8"/>
        <v>36821</v>
      </c>
      <c r="K37" s="225"/>
      <c r="L37" s="225"/>
      <c r="M37" s="223"/>
      <c r="N37" s="243"/>
      <c r="O37" s="243"/>
      <c r="Q37" s="225"/>
    </row>
    <row r="38" spans="1:17" ht="18.75" customHeight="1" x14ac:dyDescent="0.5">
      <c r="A38" s="1" t="s">
        <v>6</v>
      </c>
      <c r="B38" s="239">
        <v>21335</v>
      </c>
      <c r="C38" s="239">
        <v>19983</v>
      </c>
      <c r="D38" s="234">
        <f t="shared" si="6"/>
        <v>41318</v>
      </c>
      <c r="E38" s="239">
        <v>47155</v>
      </c>
      <c r="F38" s="239">
        <v>49493</v>
      </c>
      <c r="G38" s="235">
        <f t="shared" si="7"/>
        <v>96648</v>
      </c>
      <c r="H38" s="239">
        <v>19138</v>
      </c>
      <c r="I38" s="239">
        <v>18903</v>
      </c>
      <c r="J38" s="236">
        <f t="shared" si="8"/>
        <v>38041</v>
      </c>
      <c r="K38" s="225"/>
      <c r="L38" s="225"/>
      <c r="M38" s="223"/>
      <c r="N38" s="243"/>
      <c r="O38" s="243"/>
      <c r="Q38" s="225"/>
    </row>
    <row r="39" spans="1:17" ht="18.75" customHeight="1" x14ac:dyDescent="0.5">
      <c r="A39" s="1" t="s">
        <v>7</v>
      </c>
      <c r="B39" s="239">
        <v>20384</v>
      </c>
      <c r="C39" s="239">
        <v>19477</v>
      </c>
      <c r="D39" s="234">
        <f t="shared" si="6"/>
        <v>39861</v>
      </c>
      <c r="E39" s="239">
        <v>44993</v>
      </c>
      <c r="F39" s="239">
        <v>49069</v>
      </c>
      <c r="G39" s="235">
        <f t="shared" si="7"/>
        <v>94062</v>
      </c>
      <c r="H39" s="239">
        <v>18420</v>
      </c>
      <c r="I39" s="239">
        <v>17834</v>
      </c>
      <c r="J39" s="236">
        <f t="shared" si="8"/>
        <v>36254</v>
      </c>
      <c r="K39" s="225"/>
      <c r="L39" s="225"/>
      <c r="M39" s="223"/>
      <c r="N39" s="243"/>
      <c r="O39" s="243"/>
      <c r="Q39" s="225"/>
    </row>
    <row r="40" spans="1:17" ht="18.75" customHeight="1" x14ac:dyDescent="0.5">
      <c r="A40" s="1" t="s">
        <v>8</v>
      </c>
      <c r="B40" s="239">
        <v>21751</v>
      </c>
      <c r="C40" s="239">
        <v>20731</v>
      </c>
      <c r="D40" s="234">
        <f t="shared" si="6"/>
        <v>42482</v>
      </c>
      <c r="E40" s="239">
        <v>53449</v>
      </c>
      <c r="F40" s="239">
        <v>58737</v>
      </c>
      <c r="G40" s="235">
        <f t="shared" si="7"/>
        <v>112186</v>
      </c>
      <c r="H40" s="239">
        <v>19822</v>
      </c>
      <c r="I40" s="239">
        <v>19370</v>
      </c>
      <c r="J40" s="236">
        <f t="shared" si="8"/>
        <v>39192</v>
      </c>
      <c r="K40" s="225"/>
      <c r="L40" s="225"/>
      <c r="M40" s="223"/>
      <c r="N40" s="243"/>
      <c r="O40" s="243"/>
      <c r="Q40" s="225"/>
    </row>
    <row r="41" spans="1:17" ht="18.75" customHeight="1" x14ac:dyDescent="0.5">
      <c r="A41" s="1" t="s">
        <v>9</v>
      </c>
      <c r="B41" s="239">
        <v>22280</v>
      </c>
      <c r="C41" s="239">
        <v>21890</v>
      </c>
      <c r="D41" s="234">
        <f t="shared" si="6"/>
        <v>44170</v>
      </c>
      <c r="E41" s="239">
        <v>55876</v>
      </c>
      <c r="F41" s="239">
        <v>61051</v>
      </c>
      <c r="G41" s="235">
        <f t="shared" si="7"/>
        <v>116927</v>
      </c>
      <c r="H41" s="239">
        <v>19764</v>
      </c>
      <c r="I41" s="239">
        <v>20418</v>
      </c>
      <c r="J41" s="236">
        <f t="shared" si="8"/>
        <v>40182</v>
      </c>
      <c r="K41" s="225"/>
      <c r="L41" s="225"/>
      <c r="M41" s="223"/>
      <c r="N41" s="243"/>
      <c r="O41" s="243"/>
      <c r="Q41" s="225"/>
    </row>
    <row r="42" spans="1:17" ht="18.75" customHeight="1" x14ac:dyDescent="0.5">
      <c r="A42" s="1" t="s">
        <v>10</v>
      </c>
      <c r="B42" s="239">
        <v>22290</v>
      </c>
      <c r="C42" s="239">
        <v>22935</v>
      </c>
      <c r="D42" s="234">
        <f t="shared" si="6"/>
        <v>45225</v>
      </c>
      <c r="E42" s="239">
        <v>52015</v>
      </c>
      <c r="F42" s="239">
        <v>58947</v>
      </c>
      <c r="G42" s="235">
        <f t="shared" si="7"/>
        <v>110962</v>
      </c>
      <c r="H42" s="239">
        <v>20435</v>
      </c>
      <c r="I42" s="239">
        <v>21595</v>
      </c>
      <c r="J42" s="236">
        <f t="shared" si="8"/>
        <v>42030</v>
      </c>
      <c r="K42" s="225"/>
      <c r="L42" s="225"/>
      <c r="M42" s="223"/>
      <c r="N42" s="243"/>
      <c r="O42" s="243"/>
      <c r="Q42" s="225"/>
    </row>
    <row r="43" spans="1:17" ht="18.75" customHeight="1" x14ac:dyDescent="0.5">
      <c r="A43" s="1" t="s">
        <v>11</v>
      </c>
      <c r="B43" s="239">
        <v>21238</v>
      </c>
      <c r="C43" s="239">
        <v>22226</v>
      </c>
      <c r="D43" s="234">
        <f t="shared" si="6"/>
        <v>43464</v>
      </c>
      <c r="E43" s="239">
        <v>50711</v>
      </c>
      <c r="F43" s="239">
        <v>56794</v>
      </c>
      <c r="G43" s="235">
        <f t="shared" si="7"/>
        <v>107505</v>
      </c>
      <c r="H43" s="239">
        <v>20569</v>
      </c>
      <c r="I43" s="239">
        <v>22536</v>
      </c>
      <c r="J43" s="236">
        <f t="shared" si="8"/>
        <v>43105</v>
      </c>
      <c r="K43" s="225"/>
      <c r="L43" s="225"/>
      <c r="M43" s="223"/>
      <c r="N43" s="243"/>
      <c r="O43" s="243"/>
      <c r="Q43" s="225"/>
    </row>
    <row r="44" spans="1:17" ht="18.75" customHeight="1" x14ac:dyDescent="0.5">
      <c r="A44" s="1" t="s">
        <v>12</v>
      </c>
      <c r="B44" s="239">
        <v>18058</v>
      </c>
      <c r="C44" s="239">
        <v>19295</v>
      </c>
      <c r="D44" s="234">
        <f t="shared" si="6"/>
        <v>37353</v>
      </c>
      <c r="E44" s="239">
        <v>43315</v>
      </c>
      <c r="F44" s="239">
        <v>50796</v>
      </c>
      <c r="G44" s="235">
        <f t="shared" si="7"/>
        <v>94111</v>
      </c>
      <c r="H44" s="239">
        <v>18619</v>
      </c>
      <c r="I44" s="239">
        <v>20539</v>
      </c>
      <c r="J44" s="236">
        <f t="shared" si="8"/>
        <v>39158</v>
      </c>
      <c r="K44" s="225"/>
      <c r="L44" s="225"/>
      <c r="M44" s="223"/>
      <c r="N44" s="243"/>
      <c r="O44" s="243"/>
      <c r="Q44" s="225"/>
    </row>
    <row r="45" spans="1:17" ht="18.75" customHeight="1" x14ac:dyDescent="0.5">
      <c r="A45" s="1" t="s">
        <v>13</v>
      </c>
      <c r="B45" s="239">
        <v>13715</v>
      </c>
      <c r="C45" s="239">
        <v>14596</v>
      </c>
      <c r="D45" s="234">
        <f t="shared" si="6"/>
        <v>28311</v>
      </c>
      <c r="E45" s="239">
        <v>31716</v>
      </c>
      <c r="F45" s="239">
        <v>39291</v>
      </c>
      <c r="G45" s="235">
        <f t="shared" si="7"/>
        <v>71007</v>
      </c>
      <c r="H45" s="239">
        <v>14219</v>
      </c>
      <c r="I45" s="239">
        <v>16374</v>
      </c>
      <c r="J45" s="236">
        <f t="shared" si="8"/>
        <v>30593</v>
      </c>
      <c r="K45" s="225"/>
      <c r="L45" s="225"/>
      <c r="M45" s="223"/>
      <c r="N45" s="243"/>
      <c r="O45" s="243"/>
      <c r="Q45" s="225"/>
    </row>
    <row r="46" spans="1:17" ht="18.75" customHeight="1" x14ac:dyDescent="0.5">
      <c r="A46" s="1" t="s">
        <v>14</v>
      </c>
      <c r="B46" s="239">
        <v>9966</v>
      </c>
      <c r="C46" s="239">
        <v>11363</v>
      </c>
      <c r="D46" s="234">
        <f t="shared" si="6"/>
        <v>21329</v>
      </c>
      <c r="E46" s="239">
        <v>23275</v>
      </c>
      <c r="F46" s="239">
        <v>30862</v>
      </c>
      <c r="G46" s="235">
        <f t="shared" si="7"/>
        <v>54137</v>
      </c>
      <c r="H46" s="239">
        <v>10745</v>
      </c>
      <c r="I46" s="239">
        <v>12773</v>
      </c>
      <c r="J46" s="236">
        <f t="shared" si="8"/>
        <v>23518</v>
      </c>
      <c r="K46" s="225"/>
      <c r="L46" s="225"/>
      <c r="M46" s="223"/>
      <c r="N46" s="243"/>
      <c r="O46" s="243"/>
      <c r="Q46" s="225"/>
    </row>
    <row r="47" spans="1:17" ht="18.75" customHeight="1" x14ac:dyDescent="0.5">
      <c r="A47" s="1" t="s">
        <v>15</v>
      </c>
      <c r="B47" s="239">
        <v>6824</v>
      </c>
      <c r="C47" s="239">
        <v>7947</v>
      </c>
      <c r="D47" s="234">
        <f t="shared" si="6"/>
        <v>14771</v>
      </c>
      <c r="E47" s="239">
        <v>15052</v>
      </c>
      <c r="F47" s="239">
        <v>20241</v>
      </c>
      <c r="G47" s="235">
        <f t="shared" si="7"/>
        <v>35293</v>
      </c>
      <c r="H47" s="239">
        <v>7397</v>
      </c>
      <c r="I47" s="239">
        <v>8947</v>
      </c>
      <c r="J47" s="236">
        <f t="shared" si="8"/>
        <v>16344</v>
      </c>
      <c r="K47" s="225"/>
      <c r="L47" s="225"/>
      <c r="M47" s="223"/>
      <c r="N47" s="243"/>
      <c r="O47" s="243"/>
      <c r="Q47" s="225"/>
    </row>
    <row r="48" spans="1:17" ht="18.75" customHeight="1" x14ac:dyDescent="0.5">
      <c r="A48" s="1" t="s">
        <v>16</v>
      </c>
      <c r="B48" s="239">
        <v>4253</v>
      </c>
      <c r="C48" s="239">
        <v>5357</v>
      </c>
      <c r="D48" s="234">
        <f t="shared" si="6"/>
        <v>9610</v>
      </c>
      <c r="E48" s="239">
        <v>9102</v>
      </c>
      <c r="F48" s="239">
        <v>13123</v>
      </c>
      <c r="G48" s="235">
        <f t="shared" si="7"/>
        <v>22225</v>
      </c>
      <c r="H48" s="239">
        <v>5115</v>
      </c>
      <c r="I48" s="239">
        <v>6155</v>
      </c>
      <c r="J48" s="236">
        <f t="shared" si="8"/>
        <v>11270</v>
      </c>
      <c r="K48" s="225"/>
      <c r="L48" s="225"/>
      <c r="M48" s="223"/>
      <c r="N48" s="243"/>
      <c r="O48" s="243"/>
      <c r="Q48" s="225"/>
    </row>
    <row r="49" spans="1:17" ht="18.75" customHeight="1" x14ac:dyDescent="0.5">
      <c r="A49" s="1" t="s">
        <v>17</v>
      </c>
      <c r="B49" s="239">
        <v>2896</v>
      </c>
      <c r="C49" s="239">
        <v>3904</v>
      </c>
      <c r="D49" s="234">
        <f t="shared" si="6"/>
        <v>6800</v>
      </c>
      <c r="E49" s="239">
        <v>5928</v>
      </c>
      <c r="F49" s="239">
        <v>9297</v>
      </c>
      <c r="G49" s="235">
        <f t="shared" si="7"/>
        <v>15225</v>
      </c>
      <c r="H49" s="239">
        <v>3586</v>
      </c>
      <c r="I49" s="239">
        <v>4999</v>
      </c>
      <c r="J49" s="236">
        <f t="shared" si="8"/>
        <v>8585</v>
      </c>
      <c r="K49" s="225"/>
      <c r="L49" s="225"/>
      <c r="M49" s="223"/>
      <c r="N49" s="243"/>
      <c r="O49" s="243"/>
      <c r="Q49" s="225"/>
    </row>
    <row r="50" spans="1:17" ht="18.75" customHeight="1" x14ac:dyDescent="0.5">
      <c r="A50" s="1" t="s">
        <v>18</v>
      </c>
      <c r="B50" s="239">
        <v>1428</v>
      </c>
      <c r="C50" s="239">
        <v>2079</v>
      </c>
      <c r="D50" s="234">
        <f t="shared" si="6"/>
        <v>3507</v>
      </c>
      <c r="E50" s="239">
        <v>2945</v>
      </c>
      <c r="F50" s="239">
        <v>4835</v>
      </c>
      <c r="G50" s="235">
        <f t="shared" si="7"/>
        <v>7780</v>
      </c>
      <c r="H50" s="239">
        <v>1950</v>
      </c>
      <c r="I50" s="239">
        <v>3078</v>
      </c>
      <c r="J50" s="236">
        <f t="shared" si="8"/>
        <v>5028</v>
      </c>
      <c r="K50" s="225"/>
      <c r="L50" s="225"/>
      <c r="M50" s="223"/>
      <c r="N50" s="243"/>
      <c r="O50" s="243"/>
      <c r="Q50" s="225"/>
    </row>
    <row r="51" spans="1:17" ht="18.75" customHeight="1" x14ac:dyDescent="0.5">
      <c r="A51" s="1" t="s">
        <v>19</v>
      </c>
      <c r="B51" s="239">
        <v>594</v>
      </c>
      <c r="C51" s="239">
        <v>888</v>
      </c>
      <c r="D51" s="234">
        <f t="shared" si="6"/>
        <v>1482</v>
      </c>
      <c r="E51" s="239">
        <v>1168</v>
      </c>
      <c r="F51" s="239">
        <v>2174</v>
      </c>
      <c r="G51" s="235">
        <f t="shared" si="7"/>
        <v>3342</v>
      </c>
      <c r="H51" s="239">
        <v>847</v>
      </c>
      <c r="I51" s="239">
        <v>1428</v>
      </c>
      <c r="J51" s="236">
        <f t="shared" si="8"/>
        <v>2275</v>
      </c>
      <c r="K51" s="225"/>
      <c r="L51" s="225"/>
      <c r="M51" s="223"/>
      <c r="N51" s="243"/>
      <c r="O51" s="243"/>
      <c r="Q51" s="225"/>
    </row>
    <row r="52" spans="1:17" ht="18.75" customHeight="1" x14ac:dyDescent="0.5">
      <c r="A52" s="1" t="s">
        <v>20</v>
      </c>
      <c r="B52" s="239">
        <v>232</v>
      </c>
      <c r="C52" s="239">
        <v>293</v>
      </c>
      <c r="D52" s="234">
        <f t="shared" si="6"/>
        <v>525</v>
      </c>
      <c r="E52" s="239">
        <v>429</v>
      </c>
      <c r="F52" s="239">
        <v>706</v>
      </c>
      <c r="G52" s="235">
        <f t="shared" si="7"/>
        <v>1135</v>
      </c>
      <c r="H52" s="239">
        <v>215</v>
      </c>
      <c r="I52" s="239">
        <v>421</v>
      </c>
      <c r="J52" s="236">
        <f t="shared" si="8"/>
        <v>636</v>
      </c>
      <c r="K52" s="225"/>
      <c r="L52" s="225"/>
      <c r="M52" s="223"/>
      <c r="N52" s="243"/>
      <c r="O52" s="243"/>
      <c r="Q52" s="225"/>
    </row>
    <row r="53" spans="1:17" ht="18.75" customHeight="1" x14ac:dyDescent="0.5">
      <c r="A53" s="1" t="s">
        <v>21</v>
      </c>
      <c r="B53" s="239">
        <v>73</v>
      </c>
      <c r="C53" s="239">
        <v>90</v>
      </c>
      <c r="D53" s="234">
        <f t="shared" si="6"/>
        <v>163</v>
      </c>
      <c r="E53" s="239">
        <v>277</v>
      </c>
      <c r="F53" s="239">
        <v>283</v>
      </c>
      <c r="G53" s="235">
        <f t="shared" si="7"/>
        <v>560</v>
      </c>
      <c r="H53" s="239">
        <v>81</v>
      </c>
      <c r="I53" s="239">
        <v>92</v>
      </c>
      <c r="J53" s="236">
        <f t="shared" si="8"/>
        <v>173</v>
      </c>
      <c r="K53" s="225"/>
      <c r="L53" s="225"/>
      <c r="M53" s="223"/>
      <c r="N53" s="243"/>
      <c r="O53" s="243"/>
      <c r="Q53" s="225"/>
    </row>
    <row r="54" spans="1:17" ht="18.75" customHeight="1" x14ac:dyDescent="0.5">
      <c r="A54" s="1" t="s">
        <v>22</v>
      </c>
      <c r="B54" s="239">
        <f t="shared" ref="B54:J54" si="9">SUM(B32:B53)</f>
        <v>280048</v>
      </c>
      <c r="C54" s="239">
        <f t="shared" si="9"/>
        <v>279642</v>
      </c>
      <c r="D54" s="233">
        <f t="shared" si="9"/>
        <v>559690</v>
      </c>
      <c r="E54" s="239">
        <f t="shared" si="9"/>
        <v>633664</v>
      </c>
      <c r="F54" s="239">
        <f t="shared" si="9"/>
        <v>695634</v>
      </c>
      <c r="G54" s="235">
        <f t="shared" si="9"/>
        <v>1329298</v>
      </c>
      <c r="H54" s="239">
        <f t="shared" si="9"/>
        <v>260937</v>
      </c>
      <c r="I54" s="239">
        <f t="shared" si="9"/>
        <v>272187</v>
      </c>
      <c r="J54" s="235">
        <f t="shared" si="9"/>
        <v>533124</v>
      </c>
      <c r="K54" s="225"/>
      <c r="L54" s="225"/>
    </row>
    <row r="55" spans="1:17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7" customFormat="1" ht="21.75" x14ac:dyDescent="0.5">
      <c r="A56" s="169" t="s">
        <v>213</v>
      </c>
      <c r="B56" s="135"/>
      <c r="C56" s="135"/>
      <c r="D56" s="135"/>
      <c r="E56" s="133"/>
      <c r="F56" s="133"/>
      <c r="G56" s="133"/>
      <c r="H56" s="133"/>
      <c r="I56" s="133"/>
      <c r="J56" s="133"/>
    </row>
    <row r="57" spans="1:17" s="49" customFormat="1" ht="22.5" customHeight="1" x14ac:dyDescent="0.5">
      <c r="A57" s="49" t="s">
        <v>246</v>
      </c>
    </row>
    <row r="58" spans="1:17" ht="18.75" customHeight="1" x14ac:dyDescent="0.5">
      <c r="B58" s="28"/>
      <c r="C58" s="81" t="s">
        <v>71</v>
      </c>
      <c r="D58" s="32"/>
      <c r="E58" s="33"/>
      <c r="F58" s="82" t="s">
        <v>72</v>
      </c>
      <c r="G58" s="38"/>
      <c r="H58" s="39"/>
      <c r="I58" s="83" t="s">
        <v>73</v>
      </c>
      <c r="J58" s="171"/>
    </row>
    <row r="59" spans="1:17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  <c r="H59" s="41" t="s">
        <v>24</v>
      </c>
      <c r="I59" s="41" t="s">
        <v>25</v>
      </c>
      <c r="J59" s="41" t="s">
        <v>26</v>
      </c>
    </row>
    <row r="60" spans="1:17" ht="18.75" customHeight="1" x14ac:dyDescent="0.5">
      <c r="A60" s="1">
        <v>0</v>
      </c>
      <c r="B60" s="239">
        <v>8759</v>
      </c>
      <c r="C60" s="239">
        <v>8264</v>
      </c>
      <c r="D60" s="230">
        <f>B60+C60</f>
        <v>17023</v>
      </c>
      <c r="E60" s="239">
        <v>994</v>
      </c>
      <c r="F60" s="239">
        <v>935</v>
      </c>
      <c r="G60" s="237">
        <f>E60+F60</f>
        <v>1929</v>
      </c>
      <c r="H60" s="239">
        <v>4209</v>
      </c>
      <c r="I60" s="239">
        <v>3946</v>
      </c>
      <c r="J60" s="238">
        <f>H60+I60</f>
        <v>8155</v>
      </c>
      <c r="K60" s="225"/>
      <c r="L60" s="225"/>
      <c r="M60" s="223"/>
      <c r="N60" s="243"/>
      <c r="O60" s="243"/>
      <c r="Q60" s="225"/>
    </row>
    <row r="61" spans="1:17" ht="18.75" customHeight="1" x14ac:dyDescent="0.5">
      <c r="A61" s="3" t="s">
        <v>1</v>
      </c>
      <c r="B61" s="239">
        <v>37047</v>
      </c>
      <c r="C61" s="239">
        <v>34952</v>
      </c>
      <c r="D61" s="230">
        <f t="shared" ref="D61:D81" si="10">B61+C61</f>
        <v>71999</v>
      </c>
      <c r="E61" s="239">
        <v>4370</v>
      </c>
      <c r="F61" s="239">
        <v>4161</v>
      </c>
      <c r="G61" s="237">
        <f t="shared" ref="G61:G81" si="11">E61+F61</f>
        <v>8531</v>
      </c>
      <c r="H61" s="239">
        <v>17464</v>
      </c>
      <c r="I61" s="239">
        <v>16663</v>
      </c>
      <c r="J61" s="238">
        <f t="shared" ref="J61:J81" si="12">H61+I61</f>
        <v>34127</v>
      </c>
      <c r="K61" s="225"/>
      <c r="L61" s="225"/>
      <c r="M61" s="223"/>
      <c r="N61" s="243"/>
      <c r="O61" s="243"/>
      <c r="Q61" s="225"/>
    </row>
    <row r="62" spans="1:17" ht="18.75" customHeight="1" x14ac:dyDescent="0.5">
      <c r="A62" s="2" t="s">
        <v>2</v>
      </c>
      <c r="B62" s="239">
        <v>52085</v>
      </c>
      <c r="C62" s="239">
        <v>48728</v>
      </c>
      <c r="D62" s="230">
        <f t="shared" si="10"/>
        <v>100813</v>
      </c>
      <c r="E62" s="239">
        <v>6506</v>
      </c>
      <c r="F62" s="239">
        <v>6223</v>
      </c>
      <c r="G62" s="237">
        <f t="shared" si="11"/>
        <v>12729</v>
      </c>
      <c r="H62" s="239">
        <v>24914</v>
      </c>
      <c r="I62" s="239">
        <v>23682</v>
      </c>
      <c r="J62" s="238">
        <f t="shared" si="12"/>
        <v>48596</v>
      </c>
      <c r="K62" s="225"/>
      <c r="L62" s="225"/>
      <c r="M62" s="223"/>
      <c r="N62" s="243"/>
      <c r="O62" s="243"/>
      <c r="Q62" s="225"/>
    </row>
    <row r="63" spans="1:17" ht="18.75" customHeight="1" x14ac:dyDescent="0.5">
      <c r="A63" s="1" t="s">
        <v>3</v>
      </c>
      <c r="B63" s="239">
        <v>50662</v>
      </c>
      <c r="C63" s="239">
        <v>48214</v>
      </c>
      <c r="D63" s="230">
        <f t="shared" si="10"/>
        <v>98876</v>
      </c>
      <c r="E63" s="239">
        <v>6856</v>
      </c>
      <c r="F63" s="239">
        <v>6335</v>
      </c>
      <c r="G63" s="237">
        <f t="shared" si="11"/>
        <v>13191</v>
      </c>
      <c r="H63" s="239">
        <v>25088</v>
      </c>
      <c r="I63" s="239">
        <v>23676</v>
      </c>
      <c r="J63" s="238">
        <f t="shared" si="12"/>
        <v>48764</v>
      </c>
      <c r="K63" s="225"/>
      <c r="L63" s="225"/>
      <c r="M63" s="223"/>
      <c r="N63" s="243"/>
      <c r="O63" s="243"/>
      <c r="Q63" s="225"/>
    </row>
    <row r="64" spans="1:17" ht="18.75" customHeight="1" x14ac:dyDescent="0.5">
      <c r="A64" s="1" t="s">
        <v>4</v>
      </c>
      <c r="B64" s="239">
        <v>48128</v>
      </c>
      <c r="C64" s="239">
        <v>46305</v>
      </c>
      <c r="D64" s="230">
        <f t="shared" si="10"/>
        <v>94433</v>
      </c>
      <c r="E64" s="239">
        <v>7074</v>
      </c>
      <c r="F64" s="239">
        <v>6467</v>
      </c>
      <c r="G64" s="237">
        <f t="shared" si="11"/>
        <v>13541</v>
      </c>
      <c r="H64" s="239">
        <v>23262</v>
      </c>
      <c r="I64" s="239">
        <v>22556</v>
      </c>
      <c r="J64" s="238">
        <f t="shared" si="12"/>
        <v>45818</v>
      </c>
      <c r="K64" s="225"/>
      <c r="L64" s="225"/>
      <c r="M64" s="223"/>
      <c r="N64" s="243"/>
      <c r="O64" s="243"/>
      <c r="Q64" s="225"/>
    </row>
    <row r="65" spans="1:17" ht="18.75" customHeight="1" x14ac:dyDescent="0.5">
      <c r="A65" s="1" t="s">
        <v>5</v>
      </c>
      <c r="B65" s="239">
        <v>61114</v>
      </c>
      <c r="C65" s="239">
        <v>50649</v>
      </c>
      <c r="D65" s="230">
        <f t="shared" si="10"/>
        <v>111763</v>
      </c>
      <c r="E65" s="239">
        <v>7550</v>
      </c>
      <c r="F65" s="239">
        <v>7258</v>
      </c>
      <c r="G65" s="237">
        <f t="shared" si="11"/>
        <v>14808</v>
      </c>
      <c r="H65" s="239">
        <v>24575</v>
      </c>
      <c r="I65" s="239">
        <v>24820</v>
      </c>
      <c r="J65" s="238">
        <f t="shared" si="12"/>
        <v>49395</v>
      </c>
      <c r="K65" s="225"/>
      <c r="L65" s="225"/>
      <c r="M65" s="223"/>
      <c r="N65" s="243"/>
      <c r="O65" s="243"/>
      <c r="Q65" s="225"/>
    </row>
    <row r="66" spans="1:17" ht="18.75" customHeight="1" x14ac:dyDescent="0.5">
      <c r="A66" s="1" t="s">
        <v>6</v>
      </c>
      <c r="B66" s="239">
        <v>57124</v>
      </c>
      <c r="C66" s="239">
        <v>55926</v>
      </c>
      <c r="D66" s="230">
        <f t="shared" si="10"/>
        <v>113050</v>
      </c>
      <c r="E66" s="239">
        <v>7979</v>
      </c>
      <c r="F66" s="239">
        <v>7770</v>
      </c>
      <c r="G66" s="237">
        <f t="shared" si="11"/>
        <v>15749</v>
      </c>
      <c r="H66" s="239">
        <v>26884</v>
      </c>
      <c r="I66" s="239">
        <v>27473</v>
      </c>
      <c r="J66" s="238">
        <f t="shared" si="12"/>
        <v>54357</v>
      </c>
      <c r="K66" s="225"/>
      <c r="L66" s="225"/>
      <c r="M66" s="223"/>
      <c r="N66" s="243"/>
      <c r="O66" s="243"/>
      <c r="Q66" s="225"/>
    </row>
    <row r="67" spans="1:17" ht="18.75" customHeight="1" x14ac:dyDescent="0.5">
      <c r="A67" s="1" t="s">
        <v>7</v>
      </c>
      <c r="B67" s="239">
        <v>56392</v>
      </c>
      <c r="C67" s="239">
        <v>58535</v>
      </c>
      <c r="D67" s="230">
        <f t="shared" si="10"/>
        <v>114927</v>
      </c>
      <c r="E67" s="239">
        <v>7718</v>
      </c>
      <c r="F67" s="239">
        <v>7542</v>
      </c>
      <c r="G67" s="237">
        <f t="shared" si="11"/>
        <v>15260</v>
      </c>
      <c r="H67" s="239">
        <v>27639</v>
      </c>
      <c r="I67" s="239">
        <v>28151</v>
      </c>
      <c r="J67" s="238">
        <f t="shared" si="12"/>
        <v>55790</v>
      </c>
      <c r="K67" s="225"/>
      <c r="L67" s="225"/>
      <c r="M67" s="223"/>
      <c r="N67" s="243"/>
      <c r="O67" s="243"/>
      <c r="Q67" s="225"/>
    </row>
    <row r="68" spans="1:17" ht="18.75" customHeight="1" x14ac:dyDescent="0.5">
      <c r="A68" s="1" t="s">
        <v>8</v>
      </c>
      <c r="B68" s="239">
        <v>64677</v>
      </c>
      <c r="C68" s="239">
        <v>69223</v>
      </c>
      <c r="D68" s="230">
        <f t="shared" si="10"/>
        <v>133900</v>
      </c>
      <c r="E68" s="239">
        <v>8310</v>
      </c>
      <c r="F68" s="239">
        <v>8146</v>
      </c>
      <c r="G68" s="237">
        <f t="shared" si="11"/>
        <v>16456</v>
      </c>
      <c r="H68" s="239">
        <v>31647</v>
      </c>
      <c r="I68" s="239">
        <v>31823</v>
      </c>
      <c r="J68" s="238">
        <f t="shared" si="12"/>
        <v>63470</v>
      </c>
      <c r="K68" s="225"/>
      <c r="L68" s="225"/>
      <c r="M68" s="223"/>
      <c r="N68" s="243"/>
      <c r="O68" s="243"/>
      <c r="Q68" s="225"/>
    </row>
    <row r="69" spans="1:17" ht="18.75" customHeight="1" x14ac:dyDescent="0.5">
      <c r="A69" s="1" t="s">
        <v>9</v>
      </c>
      <c r="B69" s="239">
        <v>67025</v>
      </c>
      <c r="C69" s="239">
        <v>70424</v>
      </c>
      <c r="D69" s="230">
        <f t="shared" si="10"/>
        <v>137449</v>
      </c>
      <c r="E69" s="239">
        <v>8433</v>
      </c>
      <c r="F69" s="239">
        <v>8385</v>
      </c>
      <c r="G69" s="237">
        <f t="shared" si="11"/>
        <v>16818</v>
      </c>
      <c r="H69" s="239">
        <v>32270</v>
      </c>
      <c r="I69" s="239">
        <v>31967</v>
      </c>
      <c r="J69" s="238">
        <f t="shared" si="12"/>
        <v>64237</v>
      </c>
      <c r="K69" s="225"/>
      <c r="L69" s="225"/>
      <c r="M69" s="223"/>
      <c r="N69" s="243"/>
      <c r="O69" s="243"/>
      <c r="Q69" s="225"/>
    </row>
    <row r="70" spans="1:17" ht="18.75" customHeight="1" x14ac:dyDescent="0.5">
      <c r="A70" s="1" t="s">
        <v>10</v>
      </c>
      <c r="B70" s="239">
        <v>59244</v>
      </c>
      <c r="C70" s="239">
        <v>65429</v>
      </c>
      <c r="D70" s="230">
        <f t="shared" si="10"/>
        <v>124673</v>
      </c>
      <c r="E70" s="239">
        <v>8426</v>
      </c>
      <c r="F70" s="239">
        <v>8709</v>
      </c>
      <c r="G70" s="237">
        <f t="shared" si="11"/>
        <v>17135</v>
      </c>
      <c r="H70" s="239">
        <v>30534</v>
      </c>
      <c r="I70" s="239">
        <v>30861</v>
      </c>
      <c r="J70" s="238">
        <f t="shared" si="12"/>
        <v>61395</v>
      </c>
      <c r="K70" s="225"/>
      <c r="L70" s="225"/>
      <c r="M70" s="223"/>
      <c r="N70" s="243"/>
      <c r="O70" s="243"/>
      <c r="Q70" s="225"/>
    </row>
    <row r="71" spans="1:17" ht="18.75" customHeight="1" x14ac:dyDescent="0.5">
      <c r="A71" s="1" t="s">
        <v>11</v>
      </c>
      <c r="B71" s="239">
        <v>52989</v>
      </c>
      <c r="C71" s="239">
        <v>60593</v>
      </c>
      <c r="D71" s="230">
        <f t="shared" si="10"/>
        <v>113582</v>
      </c>
      <c r="E71" s="239">
        <v>8225</v>
      </c>
      <c r="F71" s="239">
        <v>8779</v>
      </c>
      <c r="G71" s="237">
        <f t="shared" si="11"/>
        <v>17004</v>
      </c>
      <c r="H71" s="239">
        <v>26428</v>
      </c>
      <c r="I71" s="239">
        <v>28114</v>
      </c>
      <c r="J71" s="238">
        <f t="shared" si="12"/>
        <v>54542</v>
      </c>
      <c r="K71" s="225"/>
      <c r="L71" s="225"/>
      <c r="M71" s="223"/>
      <c r="N71" s="243"/>
      <c r="O71" s="243"/>
      <c r="Q71" s="225"/>
    </row>
    <row r="72" spans="1:17" ht="18.75" customHeight="1" x14ac:dyDescent="0.5">
      <c r="A72" s="1" t="s">
        <v>12</v>
      </c>
      <c r="B72" s="239">
        <v>43814</v>
      </c>
      <c r="C72" s="239">
        <v>51527</v>
      </c>
      <c r="D72" s="230">
        <f t="shared" si="10"/>
        <v>95341</v>
      </c>
      <c r="E72" s="239">
        <v>7503</v>
      </c>
      <c r="F72" s="239">
        <v>8188</v>
      </c>
      <c r="G72" s="237">
        <f t="shared" si="11"/>
        <v>15691</v>
      </c>
      <c r="H72" s="239">
        <v>20691</v>
      </c>
      <c r="I72" s="239">
        <v>23492</v>
      </c>
      <c r="J72" s="238">
        <f t="shared" si="12"/>
        <v>44183</v>
      </c>
      <c r="K72" s="225"/>
      <c r="L72" s="225"/>
      <c r="M72" s="223"/>
      <c r="N72" s="243"/>
      <c r="O72" s="243"/>
      <c r="Q72" s="225"/>
    </row>
    <row r="73" spans="1:17" ht="18.75" customHeight="1" x14ac:dyDescent="0.5">
      <c r="A73" s="1" t="s">
        <v>13</v>
      </c>
      <c r="B73" s="239">
        <v>31235</v>
      </c>
      <c r="C73" s="239">
        <v>39227</v>
      </c>
      <c r="D73" s="230">
        <f t="shared" si="10"/>
        <v>70462</v>
      </c>
      <c r="E73" s="239">
        <v>5957</v>
      </c>
      <c r="F73" s="239">
        <v>6674</v>
      </c>
      <c r="G73" s="237">
        <f t="shared" si="11"/>
        <v>12631</v>
      </c>
      <c r="H73" s="239">
        <v>14516</v>
      </c>
      <c r="I73" s="239">
        <v>17478</v>
      </c>
      <c r="J73" s="238">
        <f t="shared" si="12"/>
        <v>31994</v>
      </c>
      <c r="K73" s="225"/>
      <c r="L73" s="225"/>
      <c r="M73" s="223"/>
      <c r="N73" s="243"/>
      <c r="O73" s="243"/>
      <c r="Q73" s="225"/>
    </row>
    <row r="74" spans="1:17" ht="18.75" customHeight="1" x14ac:dyDescent="0.5">
      <c r="A74" s="1" t="s">
        <v>14</v>
      </c>
      <c r="B74" s="239">
        <v>22301</v>
      </c>
      <c r="C74" s="239">
        <v>29558</v>
      </c>
      <c r="D74" s="230">
        <f t="shared" si="10"/>
        <v>51859</v>
      </c>
      <c r="E74" s="239">
        <v>4486</v>
      </c>
      <c r="F74" s="239">
        <v>5198</v>
      </c>
      <c r="G74" s="237">
        <f t="shared" si="11"/>
        <v>9684</v>
      </c>
      <c r="H74" s="239">
        <v>10613</v>
      </c>
      <c r="I74" s="239">
        <v>13225</v>
      </c>
      <c r="J74" s="238">
        <f t="shared" si="12"/>
        <v>23838</v>
      </c>
      <c r="K74" s="225"/>
      <c r="L74" s="225"/>
      <c r="M74" s="223"/>
      <c r="N74" s="243"/>
      <c r="O74" s="243"/>
      <c r="Q74" s="225"/>
    </row>
    <row r="75" spans="1:17" ht="18.75" customHeight="1" x14ac:dyDescent="0.5">
      <c r="A75" s="1" t="s">
        <v>15</v>
      </c>
      <c r="B75" s="239">
        <v>14921</v>
      </c>
      <c r="C75" s="239">
        <v>20417</v>
      </c>
      <c r="D75" s="230">
        <f t="shared" si="10"/>
        <v>35338</v>
      </c>
      <c r="E75" s="239">
        <v>3222</v>
      </c>
      <c r="F75" s="239">
        <v>3717</v>
      </c>
      <c r="G75" s="237">
        <f t="shared" si="11"/>
        <v>6939</v>
      </c>
      <c r="H75" s="239">
        <v>7124</v>
      </c>
      <c r="I75" s="239">
        <v>9366</v>
      </c>
      <c r="J75" s="238">
        <f t="shared" si="12"/>
        <v>16490</v>
      </c>
      <c r="K75" s="225"/>
      <c r="L75" s="225"/>
      <c r="M75" s="223"/>
      <c r="N75" s="243"/>
      <c r="O75" s="243"/>
      <c r="Q75" s="225"/>
    </row>
    <row r="76" spans="1:17" ht="18.75" customHeight="1" x14ac:dyDescent="0.5">
      <c r="A76" s="1" t="s">
        <v>16</v>
      </c>
      <c r="B76" s="239">
        <v>9839</v>
      </c>
      <c r="C76" s="239">
        <v>13826</v>
      </c>
      <c r="D76" s="230">
        <f t="shared" si="10"/>
        <v>23665</v>
      </c>
      <c r="E76" s="239">
        <v>2329</v>
      </c>
      <c r="F76" s="239">
        <v>2711</v>
      </c>
      <c r="G76" s="237">
        <f t="shared" si="11"/>
        <v>5040</v>
      </c>
      <c r="H76" s="239">
        <v>4922</v>
      </c>
      <c r="I76" s="239">
        <v>6381</v>
      </c>
      <c r="J76" s="238">
        <f t="shared" si="12"/>
        <v>11303</v>
      </c>
      <c r="K76" s="225"/>
      <c r="L76" s="225"/>
      <c r="M76" s="223"/>
      <c r="N76" s="243"/>
      <c r="O76" s="243"/>
      <c r="Q76" s="225"/>
    </row>
    <row r="77" spans="1:17" ht="18.75" customHeight="1" x14ac:dyDescent="0.5">
      <c r="A77" s="1" t="s">
        <v>17</v>
      </c>
      <c r="B77" s="239">
        <v>6912</v>
      </c>
      <c r="C77" s="239">
        <v>9828</v>
      </c>
      <c r="D77" s="230">
        <f t="shared" si="10"/>
        <v>16740</v>
      </c>
      <c r="E77" s="239">
        <v>1603</v>
      </c>
      <c r="F77" s="239">
        <v>1974</v>
      </c>
      <c r="G77" s="237">
        <f t="shared" si="11"/>
        <v>3577</v>
      </c>
      <c r="H77" s="239">
        <v>3222</v>
      </c>
      <c r="I77" s="239">
        <v>4548</v>
      </c>
      <c r="J77" s="238">
        <f t="shared" si="12"/>
        <v>7770</v>
      </c>
      <c r="K77" s="225"/>
      <c r="L77" s="225"/>
      <c r="M77" s="223"/>
      <c r="N77" s="243"/>
      <c r="O77" s="243"/>
      <c r="Q77" s="225"/>
    </row>
    <row r="78" spans="1:17" ht="18.75" customHeight="1" x14ac:dyDescent="0.5">
      <c r="A78" s="1" t="s">
        <v>18</v>
      </c>
      <c r="B78" s="239">
        <v>3738</v>
      </c>
      <c r="C78" s="239">
        <v>5745</v>
      </c>
      <c r="D78" s="230">
        <f t="shared" si="10"/>
        <v>9483</v>
      </c>
      <c r="E78" s="239">
        <v>777</v>
      </c>
      <c r="F78" s="239">
        <v>1137</v>
      </c>
      <c r="G78" s="237">
        <f t="shared" si="11"/>
        <v>1914</v>
      </c>
      <c r="H78" s="239">
        <v>1606</v>
      </c>
      <c r="I78" s="239">
        <v>2632</v>
      </c>
      <c r="J78" s="238">
        <f t="shared" si="12"/>
        <v>4238</v>
      </c>
      <c r="K78" s="225"/>
      <c r="L78" s="225"/>
      <c r="M78" s="223"/>
      <c r="N78" s="243"/>
      <c r="O78" s="243"/>
      <c r="Q78" s="225"/>
    </row>
    <row r="79" spans="1:17" ht="18.75" customHeight="1" x14ac:dyDescent="0.5">
      <c r="A79" s="1" t="s">
        <v>19</v>
      </c>
      <c r="B79" s="239">
        <v>1627</v>
      </c>
      <c r="C79" s="239">
        <v>2499</v>
      </c>
      <c r="D79" s="230">
        <f t="shared" si="10"/>
        <v>4126</v>
      </c>
      <c r="E79" s="239">
        <v>332</v>
      </c>
      <c r="F79" s="239">
        <v>486</v>
      </c>
      <c r="G79" s="237">
        <f t="shared" si="11"/>
        <v>818</v>
      </c>
      <c r="H79" s="239">
        <v>580</v>
      </c>
      <c r="I79" s="239">
        <v>1117</v>
      </c>
      <c r="J79" s="238">
        <f t="shared" si="12"/>
        <v>1697</v>
      </c>
      <c r="K79" s="225"/>
      <c r="L79" s="225"/>
      <c r="M79" s="223"/>
      <c r="N79" s="243"/>
      <c r="O79" s="243"/>
      <c r="Q79" s="225"/>
    </row>
    <row r="80" spans="1:17" ht="18.75" customHeight="1" x14ac:dyDescent="0.5">
      <c r="A80" s="1" t="s">
        <v>20</v>
      </c>
      <c r="B80" s="239">
        <v>640</v>
      </c>
      <c r="C80" s="239">
        <v>822</v>
      </c>
      <c r="D80" s="230">
        <f t="shared" si="10"/>
        <v>1462</v>
      </c>
      <c r="E80" s="239">
        <v>131</v>
      </c>
      <c r="F80" s="239">
        <v>139</v>
      </c>
      <c r="G80" s="237">
        <f t="shared" si="11"/>
        <v>270</v>
      </c>
      <c r="H80" s="239">
        <v>161</v>
      </c>
      <c r="I80" s="239">
        <v>288</v>
      </c>
      <c r="J80" s="238">
        <f t="shared" si="12"/>
        <v>449</v>
      </c>
      <c r="K80" s="225"/>
      <c r="L80" s="225"/>
      <c r="M80" s="223"/>
      <c r="N80" s="243"/>
      <c r="O80" s="243"/>
      <c r="Q80" s="225"/>
    </row>
    <row r="81" spans="1:17" ht="18.75" customHeight="1" x14ac:dyDescent="0.5">
      <c r="A81" s="1" t="s">
        <v>21</v>
      </c>
      <c r="B81" s="239">
        <v>350</v>
      </c>
      <c r="C81" s="239">
        <v>308</v>
      </c>
      <c r="D81" s="230">
        <f t="shared" si="10"/>
        <v>658</v>
      </c>
      <c r="E81" s="239">
        <v>54</v>
      </c>
      <c r="F81" s="239">
        <v>50</v>
      </c>
      <c r="G81" s="237">
        <f t="shared" si="11"/>
        <v>104</v>
      </c>
      <c r="H81" s="239">
        <v>64</v>
      </c>
      <c r="I81" s="239">
        <v>90</v>
      </c>
      <c r="J81" s="238">
        <f t="shared" si="12"/>
        <v>154</v>
      </c>
      <c r="K81" s="225"/>
      <c r="L81" s="225"/>
      <c r="M81" s="223"/>
      <c r="N81" s="243"/>
      <c r="O81" s="243"/>
      <c r="Q81" s="225"/>
    </row>
    <row r="82" spans="1:17" ht="18.75" customHeight="1" x14ac:dyDescent="0.5">
      <c r="A82" s="1" t="s">
        <v>22</v>
      </c>
      <c r="B82" s="239">
        <f t="shared" ref="B82:J82" si="13">SUM(B60:B81)</f>
        <v>750623</v>
      </c>
      <c r="C82" s="239">
        <f t="shared" si="13"/>
        <v>790999</v>
      </c>
      <c r="D82" s="235">
        <f t="shared" si="13"/>
        <v>1541622</v>
      </c>
      <c r="E82" s="239">
        <f t="shared" si="13"/>
        <v>108835</v>
      </c>
      <c r="F82" s="239">
        <f t="shared" si="13"/>
        <v>110984</v>
      </c>
      <c r="G82" s="237">
        <f t="shared" si="13"/>
        <v>219819</v>
      </c>
      <c r="H82" s="239">
        <f t="shared" si="13"/>
        <v>358413</v>
      </c>
      <c r="I82" s="239">
        <f t="shared" si="13"/>
        <v>372349</v>
      </c>
      <c r="J82" s="237">
        <f t="shared" si="13"/>
        <v>730762</v>
      </c>
      <c r="K82" s="225"/>
      <c r="L82" s="225"/>
    </row>
    <row r="83" spans="1:17" customFormat="1" ht="23.25" customHeight="1" x14ac:dyDescent="0.5">
      <c r="A83" s="169" t="s">
        <v>223</v>
      </c>
      <c r="B83" s="128"/>
      <c r="C83" s="128"/>
      <c r="D83" s="128"/>
      <c r="E83" s="22"/>
      <c r="F83" s="22"/>
      <c r="G83" s="22"/>
      <c r="H83" s="128"/>
      <c r="I83" s="128"/>
      <c r="J83" s="128"/>
    </row>
    <row r="84" spans="1:17" customFormat="1" ht="21.75" x14ac:dyDescent="0.5">
      <c r="A84" s="169" t="s">
        <v>213</v>
      </c>
      <c r="B84" s="135"/>
      <c r="C84" s="135"/>
      <c r="D84" s="135"/>
      <c r="E84" s="133"/>
      <c r="F84" s="133"/>
      <c r="G84" s="133"/>
      <c r="H84" s="133"/>
      <c r="I84" s="133"/>
      <c r="J84" s="133"/>
    </row>
  </sheetData>
  <phoneticPr fontId="8" type="noConversion"/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60" zoomScaleNormal="60" workbookViewId="0">
      <selection activeCell="N19" sqref="N19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31" s="49" customFormat="1" ht="22.5" customHeight="1" x14ac:dyDescent="0.5">
      <c r="A1" s="49" t="s">
        <v>247</v>
      </c>
    </row>
    <row r="2" spans="1:31" ht="18.75" customHeight="1" x14ac:dyDescent="0.5">
      <c r="B2" s="28"/>
      <c r="C2" s="43" t="s">
        <v>75</v>
      </c>
      <c r="D2" s="32"/>
      <c r="E2" s="4"/>
      <c r="F2" s="84" t="s">
        <v>76</v>
      </c>
      <c r="G2" s="8"/>
      <c r="H2" s="10"/>
      <c r="I2" s="85" t="s">
        <v>77</v>
      </c>
      <c r="J2" s="14"/>
    </row>
    <row r="3" spans="1:31" ht="18.75" customHeight="1" x14ac:dyDescent="0.5">
      <c r="A3" s="1" t="s">
        <v>0</v>
      </c>
      <c r="B3" s="30" t="s">
        <v>24</v>
      </c>
      <c r="C3" s="30" t="s">
        <v>25</v>
      </c>
      <c r="D3" s="30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31" ht="18.75" customHeight="1" x14ac:dyDescent="0.5">
      <c r="A4" s="1">
        <v>0</v>
      </c>
      <c r="B4" s="230">
        <f>E4+H4+B32+E32</f>
        <v>20134</v>
      </c>
      <c r="C4" s="230">
        <f>F4+I4+C32+F32</f>
        <v>19087</v>
      </c>
      <c r="D4" s="230">
        <f>G4+J4++D32+G32</f>
        <v>39221</v>
      </c>
      <c r="E4" s="239">
        <v>3970</v>
      </c>
      <c r="F4" s="239">
        <v>3773</v>
      </c>
      <c r="G4" s="232">
        <f>E4+F4</f>
        <v>7743</v>
      </c>
      <c r="H4" s="239">
        <v>7341</v>
      </c>
      <c r="I4" s="239">
        <v>6856</v>
      </c>
      <c r="J4" s="233">
        <f>H4+I4</f>
        <v>14197</v>
      </c>
      <c r="K4" s="225"/>
      <c r="L4" s="225"/>
      <c r="M4" s="223"/>
      <c r="N4" s="243"/>
      <c r="O4" s="243"/>
      <c r="Q4" s="225"/>
      <c r="AC4" s="223"/>
      <c r="AD4" s="243"/>
      <c r="AE4" s="243"/>
    </row>
    <row r="5" spans="1:31" ht="18.75" customHeight="1" x14ac:dyDescent="0.5">
      <c r="A5" s="3" t="s">
        <v>1</v>
      </c>
      <c r="B5" s="230">
        <f t="shared" ref="B5:B25" si="0">E5+H5+B33+E33</f>
        <v>94756</v>
      </c>
      <c r="C5" s="230">
        <f t="shared" ref="C5:C25" si="1">F5+I5+C33+F33</f>
        <v>89074</v>
      </c>
      <c r="D5" s="230">
        <f t="shared" ref="D5:D25" si="2">G5+J5++D33+G33</f>
        <v>183830</v>
      </c>
      <c r="E5" s="239">
        <v>18708</v>
      </c>
      <c r="F5" s="239">
        <v>17644</v>
      </c>
      <c r="G5" s="232">
        <f t="shared" ref="G5:G25" si="3">E5+F5</f>
        <v>36352</v>
      </c>
      <c r="H5" s="239">
        <v>34363</v>
      </c>
      <c r="I5" s="239">
        <v>32118</v>
      </c>
      <c r="J5" s="233">
        <f t="shared" ref="J5:J25" si="4">H5+I5</f>
        <v>66481</v>
      </c>
      <c r="K5" s="225"/>
      <c r="L5" s="225"/>
      <c r="M5" s="223"/>
      <c r="N5" s="243"/>
      <c r="O5" s="243"/>
      <c r="Q5" s="225"/>
      <c r="AC5" s="223"/>
      <c r="AD5" s="243"/>
      <c r="AE5" s="243"/>
    </row>
    <row r="6" spans="1:31" ht="18.75" customHeight="1" x14ac:dyDescent="0.5">
      <c r="A6" s="2" t="s">
        <v>2</v>
      </c>
      <c r="B6" s="230">
        <f t="shared" si="0"/>
        <v>138902</v>
      </c>
      <c r="C6" s="230">
        <f t="shared" si="1"/>
        <v>131114</v>
      </c>
      <c r="D6" s="230">
        <f t="shared" si="2"/>
        <v>270016</v>
      </c>
      <c r="E6" s="239">
        <v>27866</v>
      </c>
      <c r="F6" s="239">
        <v>26339</v>
      </c>
      <c r="G6" s="232">
        <f t="shared" si="3"/>
        <v>54205</v>
      </c>
      <c r="H6" s="239">
        <v>50455</v>
      </c>
      <c r="I6" s="239">
        <v>47330</v>
      </c>
      <c r="J6" s="233">
        <f t="shared" si="4"/>
        <v>97785</v>
      </c>
      <c r="K6" s="225"/>
      <c r="L6" s="225"/>
      <c r="M6" s="223"/>
      <c r="N6" s="243"/>
      <c r="O6" s="243"/>
      <c r="Q6" s="225"/>
      <c r="AC6" s="223"/>
      <c r="AD6" s="243"/>
      <c r="AE6" s="243"/>
    </row>
    <row r="7" spans="1:31" ht="18.75" customHeight="1" x14ac:dyDescent="0.5">
      <c r="A7" s="1" t="s">
        <v>3</v>
      </c>
      <c r="B7" s="230">
        <f t="shared" si="0"/>
        <v>144437</v>
      </c>
      <c r="C7" s="230">
        <f t="shared" si="1"/>
        <v>136649</v>
      </c>
      <c r="D7" s="230">
        <f t="shared" si="2"/>
        <v>281086</v>
      </c>
      <c r="E7" s="239">
        <v>29123</v>
      </c>
      <c r="F7" s="239">
        <v>27740</v>
      </c>
      <c r="G7" s="232">
        <f t="shared" si="3"/>
        <v>56863</v>
      </c>
      <c r="H7" s="239">
        <v>52078</v>
      </c>
      <c r="I7" s="239">
        <v>48928</v>
      </c>
      <c r="J7" s="233">
        <f t="shared" si="4"/>
        <v>101006</v>
      </c>
      <c r="K7" s="225"/>
      <c r="L7" s="225"/>
      <c r="M7" s="223"/>
      <c r="N7" s="243"/>
      <c r="O7" s="243"/>
      <c r="Q7" s="225"/>
      <c r="AC7" s="223"/>
      <c r="AD7" s="243"/>
      <c r="AE7" s="243"/>
    </row>
    <row r="8" spans="1:31" ht="18.75" customHeight="1" x14ac:dyDescent="0.5">
      <c r="A8" s="1" t="s">
        <v>4</v>
      </c>
      <c r="B8" s="230">
        <f t="shared" si="0"/>
        <v>151476</v>
      </c>
      <c r="C8" s="230">
        <f t="shared" si="1"/>
        <v>143833</v>
      </c>
      <c r="D8" s="230">
        <f t="shared" si="2"/>
        <v>295309</v>
      </c>
      <c r="E8" s="239">
        <v>29596</v>
      </c>
      <c r="F8" s="239">
        <v>27642</v>
      </c>
      <c r="G8" s="232">
        <f t="shared" si="3"/>
        <v>57238</v>
      </c>
      <c r="H8" s="239">
        <v>53748</v>
      </c>
      <c r="I8" s="239">
        <v>50676</v>
      </c>
      <c r="J8" s="233">
        <f t="shared" si="4"/>
        <v>104424</v>
      </c>
      <c r="K8" s="225"/>
      <c r="L8" s="225"/>
      <c r="M8" s="223"/>
      <c r="N8" s="243"/>
      <c r="O8" s="243"/>
      <c r="Q8" s="225"/>
      <c r="AC8" s="223"/>
      <c r="AD8" s="243"/>
      <c r="AE8" s="243"/>
    </row>
    <row r="9" spans="1:31" ht="18.75" customHeight="1" x14ac:dyDescent="0.5">
      <c r="A9" s="1" t="s">
        <v>5</v>
      </c>
      <c r="B9" s="230">
        <f t="shared" si="0"/>
        <v>178266</v>
      </c>
      <c r="C9" s="230">
        <f t="shared" si="1"/>
        <v>180006</v>
      </c>
      <c r="D9" s="230">
        <f t="shared" si="2"/>
        <v>358272</v>
      </c>
      <c r="E9" s="239">
        <v>31539</v>
      </c>
      <c r="F9" s="239">
        <v>31527</v>
      </c>
      <c r="G9" s="232">
        <f t="shared" si="3"/>
        <v>63066</v>
      </c>
      <c r="H9" s="239">
        <v>64720</v>
      </c>
      <c r="I9" s="239">
        <v>64854</v>
      </c>
      <c r="J9" s="233">
        <f t="shared" si="4"/>
        <v>129574</v>
      </c>
      <c r="K9" s="225"/>
      <c r="L9" s="225"/>
      <c r="M9" s="223"/>
      <c r="N9" s="243"/>
      <c r="O9" s="243"/>
      <c r="Q9" s="225"/>
      <c r="AC9" s="223"/>
      <c r="AD9" s="243"/>
      <c r="AE9" s="243"/>
    </row>
    <row r="10" spans="1:31" ht="18.75" customHeight="1" x14ac:dyDescent="0.5">
      <c r="A10" s="1" t="s">
        <v>6</v>
      </c>
      <c r="B10" s="230">
        <f t="shared" si="0"/>
        <v>191774</v>
      </c>
      <c r="C10" s="230">
        <f t="shared" si="1"/>
        <v>182617</v>
      </c>
      <c r="D10" s="230">
        <f t="shared" si="2"/>
        <v>374391</v>
      </c>
      <c r="E10" s="239">
        <v>37218</v>
      </c>
      <c r="F10" s="239">
        <v>35566</v>
      </c>
      <c r="G10" s="232">
        <f t="shared" si="3"/>
        <v>72784</v>
      </c>
      <c r="H10" s="239">
        <v>68266</v>
      </c>
      <c r="I10" s="239">
        <v>65155</v>
      </c>
      <c r="J10" s="233">
        <f t="shared" si="4"/>
        <v>133421</v>
      </c>
      <c r="K10" s="225"/>
      <c r="L10" s="225"/>
      <c r="M10" s="223"/>
      <c r="N10" s="243"/>
      <c r="O10" s="243"/>
      <c r="Q10" s="225"/>
      <c r="AC10" s="223"/>
      <c r="AD10" s="243"/>
      <c r="AE10" s="243"/>
    </row>
    <row r="11" spans="1:31" ht="18.75" customHeight="1" x14ac:dyDescent="0.5">
      <c r="A11" s="1" t="s">
        <v>7</v>
      </c>
      <c r="B11" s="230">
        <f t="shared" si="0"/>
        <v>177794</v>
      </c>
      <c r="C11" s="230">
        <f t="shared" si="1"/>
        <v>169003</v>
      </c>
      <c r="D11" s="230">
        <f t="shared" si="2"/>
        <v>346797</v>
      </c>
      <c r="E11" s="239">
        <v>36561</v>
      </c>
      <c r="F11" s="239">
        <v>34224</v>
      </c>
      <c r="G11" s="232">
        <f t="shared" si="3"/>
        <v>70785</v>
      </c>
      <c r="H11" s="239">
        <v>62917</v>
      </c>
      <c r="I11" s="239">
        <v>60813</v>
      </c>
      <c r="J11" s="233">
        <f t="shared" si="4"/>
        <v>123730</v>
      </c>
      <c r="K11" s="225"/>
      <c r="L11" s="225"/>
      <c r="M11" s="223"/>
      <c r="N11" s="243"/>
      <c r="O11" s="243"/>
      <c r="Q11" s="225"/>
      <c r="AC11" s="223"/>
      <c r="AD11" s="243"/>
      <c r="AE11" s="243"/>
    </row>
    <row r="12" spans="1:31" ht="18.75" customHeight="1" x14ac:dyDescent="0.5">
      <c r="A12" s="1" t="s">
        <v>8</v>
      </c>
      <c r="B12" s="230">
        <f t="shared" si="0"/>
        <v>189293</v>
      </c>
      <c r="C12" s="230">
        <f t="shared" si="1"/>
        <v>182182</v>
      </c>
      <c r="D12" s="230">
        <f t="shared" si="2"/>
        <v>371475</v>
      </c>
      <c r="E12" s="239">
        <v>38272</v>
      </c>
      <c r="F12" s="239">
        <v>36438</v>
      </c>
      <c r="G12" s="232">
        <f t="shared" si="3"/>
        <v>74710</v>
      </c>
      <c r="H12" s="239">
        <v>67205</v>
      </c>
      <c r="I12" s="239">
        <v>66077</v>
      </c>
      <c r="J12" s="233">
        <f t="shared" si="4"/>
        <v>133282</v>
      </c>
      <c r="K12" s="225"/>
      <c r="L12" s="225"/>
      <c r="M12" s="223"/>
      <c r="N12" s="243"/>
      <c r="O12" s="243"/>
      <c r="Q12" s="225"/>
      <c r="AC12" s="223"/>
      <c r="AD12" s="243"/>
      <c r="AE12" s="243"/>
    </row>
    <row r="13" spans="1:31" ht="18.75" customHeight="1" x14ac:dyDescent="0.5">
      <c r="A13" s="1" t="s">
        <v>9</v>
      </c>
      <c r="B13" s="230">
        <f t="shared" si="0"/>
        <v>200731</v>
      </c>
      <c r="C13" s="230">
        <f t="shared" si="1"/>
        <v>199882</v>
      </c>
      <c r="D13" s="230">
        <f t="shared" si="2"/>
        <v>400613</v>
      </c>
      <c r="E13" s="239">
        <v>39796</v>
      </c>
      <c r="F13" s="239">
        <v>39190</v>
      </c>
      <c r="G13" s="232">
        <f t="shared" si="3"/>
        <v>78986</v>
      </c>
      <c r="H13" s="239">
        <v>69992</v>
      </c>
      <c r="I13" s="239">
        <v>70867</v>
      </c>
      <c r="J13" s="233">
        <f t="shared" si="4"/>
        <v>140859</v>
      </c>
      <c r="K13" s="225"/>
      <c r="L13" s="225"/>
      <c r="M13" s="223"/>
      <c r="N13" s="243"/>
      <c r="O13" s="243"/>
      <c r="Q13" s="225"/>
      <c r="AC13" s="223"/>
      <c r="AD13" s="243"/>
      <c r="AE13" s="243"/>
    </row>
    <row r="14" spans="1:31" ht="18.75" customHeight="1" x14ac:dyDescent="0.5">
      <c r="A14" s="1" t="s">
        <v>10</v>
      </c>
      <c r="B14" s="230">
        <f t="shared" si="0"/>
        <v>215551</v>
      </c>
      <c r="C14" s="230">
        <f t="shared" si="1"/>
        <v>225272</v>
      </c>
      <c r="D14" s="230">
        <f t="shared" si="2"/>
        <v>440823</v>
      </c>
      <c r="E14" s="239">
        <v>43434</v>
      </c>
      <c r="F14" s="239">
        <v>45111</v>
      </c>
      <c r="G14" s="232">
        <f t="shared" si="3"/>
        <v>88545</v>
      </c>
      <c r="H14" s="239">
        <v>71798</v>
      </c>
      <c r="I14" s="239">
        <v>76986</v>
      </c>
      <c r="J14" s="233">
        <f t="shared" si="4"/>
        <v>148784</v>
      </c>
      <c r="K14" s="225"/>
      <c r="L14" s="225"/>
      <c r="M14" s="223"/>
      <c r="N14" s="243"/>
      <c r="O14" s="243"/>
      <c r="Q14" s="225"/>
      <c r="AC14" s="223"/>
      <c r="AD14" s="243"/>
      <c r="AE14" s="243"/>
    </row>
    <row r="15" spans="1:31" ht="18.75" customHeight="1" x14ac:dyDescent="0.5">
      <c r="A15" s="1" t="s">
        <v>11</v>
      </c>
      <c r="B15" s="230">
        <f t="shared" si="0"/>
        <v>209035</v>
      </c>
      <c r="C15" s="230">
        <f t="shared" si="1"/>
        <v>223023</v>
      </c>
      <c r="D15" s="230">
        <f t="shared" si="2"/>
        <v>432058</v>
      </c>
      <c r="E15" s="239">
        <v>42345</v>
      </c>
      <c r="F15" s="239">
        <v>44307</v>
      </c>
      <c r="G15" s="232">
        <f t="shared" si="3"/>
        <v>86652</v>
      </c>
      <c r="H15" s="239">
        <v>72693</v>
      </c>
      <c r="I15" s="239">
        <v>79257</v>
      </c>
      <c r="J15" s="233">
        <f t="shared" si="4"/>
        <v>151950</v>
      </c>
      <c r="K15" s="225"/>
      <c r="L15" s="225"/>
      <c r="M15" s="223"/>
      <c r="N15" s="243"/>
      <c r="O15" s="243"/>
      <c r="Q15" s="225"/>
      <c r="AC15" s="223"/>
      <c r="AD15" s="243"/>
      <c r="AE15" s="243"/>
    </row>
    <row r="16" spans="1:31" ht="18.75" customHeight="1" x14ac:dyDescent="0.5">
      <c r="A16" s="1" t="s">
        <v>12</v>
      </c>
      <c r="B16" s="230">
        <f t="shared" si="0"/>
        <v>170286</v>
      </c>
      <c r="C16" s="230">
        <f t="shared" si="1"/>
        <v>184230</v>
      </c>
      <c r="D16" s="230">
        <f t="shared" si="2"/>
        <v>354516</v>
      </c>
      <c r="E16" s="239">
        <v>33312</v>
      </c>
      <c r="F16" s="239">
        <v>35619</v>
      </c>
      <c r="G16" s="232">
        <f t="shared" si="3"/>
        <v>68931</v>
      </c>
      <c r="H16" s="239">
        <v>60798</v>
      </c>
      <c r="I16" s="239">
        <v>67073</v>
      </c>
      <c r="J16" s="233">
        <f t="shared" si="4"/>
        <v>127871</v>
      </c>
      <c r="K16" s="225"/>
      <c r="L16" s="225"/>
      <c r="M16" s="223"/>
      <c r="N16" s="243"/>
      <c r="O16" s="243"/>
      <c r="Q16" s="225"/>
      <c r="AC16" s="223"/>
      <c r="AD16" s="243"/>
      <c r="AE16" s="243"/>
    </row>
    <row r="17" spans="1:31" ht="18.75" customHeight="1" x14ac:dyDescent="0.5">
      <c r="A17" s="1" t="s">
        <v>13</v>
      </c>
      <c r="B17" s="230">
        <f t="shared" si="0"/>
        <v>133708</v>
      </c>
      <c r="C17" s="230">
        <f t="shared" si="1"/>
        <v>149351</v>
      </c>
      <c r="D17" s="230">
        <f t="shared" si="2"/>
        <v>283059</v>
      </c>
      <c r="E17" s="239">
        <v>25382</v>
      </c>
      <c r="F17" s="239">
        <v>27938</v>
      </c>
      <c r="G17" s="232">
        <f t="shared" si="3"/>
        <v>53320</v>
      </c>
      <c r="H17" s="239">
        <v>48021</v>
      </c>
      <c r="I17" s="239">
        <v>54786</v>
      </c>
      <c r="J17" s="233">
        <f t="shared" si="4"/>
        <v>102807</v>
      </c>
      <c r="K17" s="225"/>
      <c r="L17" s="225"/>
      <c r="M17" s="223"/>
      <c r="N17" s="243"/>
      <c r="O17" s="243"/>
      <c r="Q17" s="225"/>
      <c r="AC17" s="223"/>
      <c r="AD17" s="243"/>
      <c r="AE17" s="243"/>
    </row>
    <row r="18" spans="1:31" ht="18.75" customHeight="1" x14ac:dyDescent="0.5">
      <c r="A18" s="1" t="s">
        <v>14</v>
      </c>
      <c r="B18" s="230">
        <f t="shared" si="0"/>
        <v>102024</v>
      </c>
      <c r="C18" s="230">
        <f t="shared" si="1"/>
        <v>118589</v>
      </c>
      <c r="D18" s="230">
        <f t="shared" si="2"/>
        <v>220613</v>
      </c>
      <c r="E18" s="239">
        <v>18739</v>
      </c>
      <c r="F18" s="239">
        <v>22168</v>
      </c>
      <c r="G18" s="232">
        <f>E18+F18</f>
        <v>40907</v>
      </c>
      <c r="H18" s="239">
        <v>36978</v>
      </c>
      <c r="I18" s="239">
        <v>42841</v>
      </c>
      <c r="J18" s="233">
        <f t="shared" si="4"/>
        <v>79819</v>
      </c>
      <c r="K18" s="225"/>
      <c r="L18" s="225"/>
      <c r="M18" s="223"/>
      <c r="N18" s="243"/>
      <c r="O18" s="243"/>
      <c r="Q18" s="225"/>
      <c r="AC18" s="223"/>
      <c r="AD18" s="243"/>
      <c r="AE18" s="243"/>
    </row>
    <row r="19" spans="1:31" ht="18.75" customHeight="1" x14ac:dyDescent="0.5">
      <c r="A19" s="1" t="s">
        <v>15</v>
      </c>
      <c r="B19" s="230">
        <f t="shared" si="0"/>
        <v>77010</v>
      </c>
      <c r="C19" s="230">
        <f t="shared" si="1"/>
        <v>94069</v>
      </c>
      <c r="D19" s="230">
        <f t="shared" si="2"/>
        <v>171079</v>
      </c>
      <c r="E19" s="239">
        <v>13906</v>
      </c>
      <c r="F19" s="239">
        <v>17132</v>
      </c>
      <c r="G19" s="232">
        <f t="shared" si="3"/>
        <v>31038</v>
      </c>
      <c r="H19" s="239">
        <v>27615</v>
      </c>
      <c r="I19" s="239">
        <v>33298</v>
      </c>
      <c r="J19" s="233">
        <f t="shared" si="4"/>
        <v>60913</v>
      </c>
      <c r="K19" s="225"/>
      <c r="L19" s="225"/>
      <c r="M19" s="223"/>
      <c r="N19" s="243"/>
      <c r="O19" s="243"/>
      <c r="Q19" s="225"/>
      <c r="AC19" s="223"/>
      <c r="AD19" s="243"/>
      <c r="AE19" s="243"/>
    </row>
    <row r="20" spans="1:31" ht="18.75" customHeight="1" x14ac:dyDescent="0.5">
      <c r="A20" s="1" t="s">
        <v>16</v>
      </c>
      <c r="B20" s="230">
        <f t="shared" si="0"/>
        <v>45744</v>
      </c>
      <c r="C20" s="230">
        <f t="shared" si="1"/>
        <v>59340</v>
      </c>
      <c r="D20" s="230">
        <f t="shared" si="2"/>
        <v>105084</v>
      </c>
      <c r="E20" s="239">
        <v>8219</v>
      </c>
      <c r="F20" s="239">
        <v>10839</v>
      </c>
      <c r="G20" s="232">
        <f t="shared" si="3"/>
        <v>19058</v>
      </c>
      <c r="H20" s="239">
        <v>16582</v>
      </c>
      <c r="I20" s="239">
        <v>20974</v>
      </c>
      <c r="J20" s="233">
        <f t="shared" si="4"/>
        <v>37556</v>
      </c>
      <c r="K20" s="225"/>
      <c r="L20" s="225"/>
      <c r="M20" s="223"/>
      <c r="N20" s="243"/>
      <c r="O20" s="243"/>
      <c r="Q20" s="225"/>
      <c r="AC20" s="223"/>
      <c r="AD20" s="243"/>
      <c r="AE20" s="243"/>
    </row>
    <row r="21" spans="1:31" ht="18.75" customHeight="1" x14ac:dyDescent="0.5">
      <c r="A21" s="1" t="s">
        <v>17</v>
      </c>
      <c r="B21" s="230">
        <f t="shared" si="0"/>
        <v>24851</v>
      </c>
      <c r="C21" s="230">
        <f t="shared" si="1"/>
        <v>36466</v>
      </c>
      <c r="D21" s="230">
        <f t="shared" si="2"/>
        <v>61317</v>
      </c>
      <c r="E21" s="239">
        <v>4079</v>
      </c>
      <c r="F21" s="239">
        <v>6602</v>
      </c>
      <c r="G21" s="232">
        <f>E21+F21</f>
        <v>10681</v>
      </c>
      <c r="H21" s="239">
        <v>10029</v>
      </c>
      <c r="I21" s="239">
        <v>13438</v>
      </c>
      <c r="J21" s="233">
        <f t="shared" si="4"/>
        <v>23467</v>
      </c>
      <c r="K21" s="225"/>
      <c r="L21" s="225"/>
      <c r="M21" s="223"/>
      <c r="N21" s="243"/>
      <c r="O21" s="243"/>
      <c r="Q21" s="225"/>
      <c r="AC21" s="223"/>
      <c r="AD21" s="243"/>
      <c r="AE21" s="243"/>
    </row>
    <row r="22" spans="1:31" ht="18.75" customHeight="1" x14ac:dyDescent="0.5">
      <c r="A22" s="1" t="s">
        <v>18</v>
      </c>
      <c r="B22" s="230">
        <f t="shared" si="0"/>
        <v>11204</v>
      </c>
      <c r="C22" s="230">
        <f t="shared" si="1"/>
        <v>18500</v>
      </c>
      <c r="D22" s="230">
        <f t="shared" si="2"/>
        <v>29704</v>
      </c>
      <c r="E22" s="239">
        <v>1895</v>
      </c>
      <c r="F22" s="239">
        <v>3341</v>
      </c>
      <c r="G22" s="232">
        <f t="shared" si="3"/>
        <v>5236</v>
      </c>
      <c r="H22" s="239">
        <v>4458</v>
      </c>
      <c r="I22" s="239">
        <v>6906</v>
      </c>
      <c r="J22" s="233">
        <f t="shared" si="4"/>
        <v>11364</v>
      </c>
      <c r="K22" s="225"/>
      <c r="L22" s="225"/>
      <c r="M22" s="223"/>
      <c r="N22" s="243"/>
      <c r="O22" s="243"/>
      <c r="Q22" s="225"/>
      <c r="AC22" s="223"/>
      <c r="AD22" s="243"/>
      <c r="AE22" s="243"/>
    </row>
    <row r="23" spans="1:31" ht="18.75" customHeight="1" x14ac:dyDescent="0.5">
      <c r="A23" s="1" t="s">
        <v>19</v>
      </c>
      <c r="B23" s="230">
        <f t="shared" si="0"/>
        <v>3848</v>
      </c>
      <c r="C23" s="230">
        <f t="shared" si="1"/>
        <v>6307</v>
      </c>
      <c r="D23" s="230">
        <f t="shared" si="2"/>
        <v>10155</v>
      </c>
      <c r="E23" s="239">
        <v>634</v>
      </c>
      <c r="F23" s="239">
        <v>1154</v>
      </c>
      <c r="G23" s="232">
        <f t="shared" si="3"/>
        <v>1788</v>
      </c>
      <c r="H23" s="239">
        <v>1698</v>
      </c>
      <c r="I23" s="239">
        <v>2554</v>
      </c>
      <c r="J23" s="233">
        <f t="shared" si="4"/>
        <v>4252</v>
      </c>
      <c r="K23" s="225"/>
      <c r="L23" s="225"/>
      <c r="M23" s="223"/>
      <c r="N23" s="243"/>
      <c r="O23" s="243"/>
      <c r="Q23" s="225"/>
      <c r="AC23" s="223"/>
      <c r="AD23" s="243"/>
      <c r="AE23" s="243"/>
    </row>
    <row r="24" spans="1:31" ht="18.75" customHeight="1" x14ac:dyDescent="0.5">
      <c r="A24" s="1" t="s">
        <v>20</v>
      </c>
      <c r="B24" s="230">
        <f t="shared" si="0"/>
        <v>1090</v>
      </c>
      <c r="C24" s="230">
        <f t="shared" si="1"/>
        <v>1556</v>
      </c>
      <c r="D24" s="230">
        <f t="shared" si="2"/>
        <v>2646</v>
      </c>
      <c r="E24" s="239">
        <v>172</v>
      </c>
      <c r="F24" s="239">
        <v>249</v>
      </c>
      <c r="G24" s="232">
        <f t="shared" si="3"/>
        <v>421</v>
      </c>
      <c r="H24" s="239">
        <v>517</v>
      </c>
      <c r="I24" s="239">
        <v>703</v>
      </c>
      <c r="J24" s="233">
        <f t="shared" si="4"/>
        <v>1220</v>
      </c>
      <c r="K24" s="225"/>
      <c r="L24" s="225"/>
      <c r="M24" s="223"/>
      <c r="N24" s="243"/>
      <c r="O24" s="243"/>
      <c r="Q24" s="225"/>
      <c r="AC24" s="223"/>
      <c r="AD24" s="243"/>
      <c r="AE24" s="243"/>
    </row>
    <row r="25" spans="1:31" ht="18.75" customHeight="1" x14ac:dyDescent="0.5">
      <c r="A25" s="1" t="s">
        <v>21</v>
      </c>
      <c r="B25" s="230">
        <f t="shared" si="0"/>
        <v>381</v>
      </c>
      <c r="C25" s="230">
        <f t="shared" si="1"/>
        <v>488</v>
      </c>
      <c r="D25" s="230">
        <f t="shared" si="2"/>
        <v>869</v>
      </c>
      <c r="E25" s="239">
        <v>48</v>
      </c>
      <c r="F25" s="239">
        <v>68</v>
      </c>
      <c r="G25" s="232">
        <f t="shared" si="3"/>
        <v>116</v>
      </c>
      <c r="H25" s="239">
        <v>233</v>
      </c>
      <c r="I25" s="239">
        <v>280</v>
      </c>
      <c r="J25" s="233">
        <f t="shared" si="4"/>
        <v>513</v>
      </c>
      <c r="K25" s="225"/>
      <c r="L25" s="225"/>
      <c r="M25" s="223"/>
      <c r="N25" s="243"/>
      <c r="O25" s="243"/>
      <c r="Q25" s="225"/>
      <c r="AC25" s="223"/>
      <c r="AD25" s="243"/>
      <c r="AE25" s="243"/>
    </row>
    <row r="26" spans="1:31" ht="18.75" customHeight="1" x14ac:dyDescent="0.5">
      <c r="A26" s="1" t="s">
        <v>22</v>
      </c>
      <c r="B26" s="235">
        <f>E26+H26+B54+E54</f>
        <v>2482295</v>
      </c>
      <c r="C26" s="235">
        <f>F26+I26+C54+F54</f>
        <v>2550638</v>
      </c>
      <c r="D26" s="235">
        <f>G26+J26+D54+G54</f>
        <v>5032933</v>
      </c>
      <c r="E26" s="239">
        <f t="shared" ref="E26:J26" si="5">SUM(E4:E25)</f>
        <v>484814</v>
      </c>
      <c r="F26" s="239">
        <f t="shared" si="5"/>
        <v>494611</v>
      </c>
      <c r="G26" s="232">
        <f t="shared" si="5"/>
        <v>979425</v>
      </c>
      <c r="H26" s="239">
        <f t="shared" si="5"/>
        <v>882505</v>
      </c>
      <c r="I26" s="239">
        <f t="shared" si="5"/>
        <v>912770</v>
      </c>
      <c r="J26" s="233">
        <f t="shared" si="5"/>
        <v>1795275</v>
      </c>
      <c r="K26" s="225"/>
      <c r="L26" s="225"/>
      <c r="AC26" s="223"/>
      <c r="AD26" s="243"/>
      <c r="AE26" s="243"/>
    </row>
    <row r="27" spans="1:31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31" customFormat="1" ht="21.75" x14ac:dyDescent="0.5">
      <c r="A28" s="169" t="s">
        <v>217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31" s="49" customFormat="1" ht="22.5" customHeight="1" x14ac:dyDescent="0.5">
      <c r="A29" s="49" t="s">
        <v>248</v>
      </c>
    </row>
    <row r="30" spans="1:31" ht="18.75" customHeight="1" x14ac:dyDescent="0.5">
      <c r="B30" s="15"/>
      <c r="C30" s="86" t="s">
        <v>78</v>
      </c>
      <c r="D30" s="18"/>
      <c r="E30" s="19"/>
      <c r="F30" s="87" t="s">
        <v>79</v>
      </c>
      <c r="G30" s="172"/>
      <c r="J30" s="9" t="s">
        <v>207</v>
      </c>
    </row>
    <row r="31" spans="1:31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</row>
    <row r="32" spans="1:31" ht="18.75" customHeight="1" x14ac:dyDescent="0.5">
      <c r="A32" s="1">
        <v>0</v>
      </c>
      <c r="B32" s="239">
        <v>3756</v>
      </c>
      <c r="C32" s="239">
        <v>3540</v>
      </c>
      <c r="D32" s="234">
        <f>B32+C32</f>
        <v>7296</v>
      </c>
      <c r="E32" s="239">
        <v>5067</v>
      </c>
      <c r="F32" s="239">
        <v>4918</v>
      </c>
      <c r="G32" s="235">
        <f>E32+F32</f>
        <v>9985</v>
      </c>
      <c r="H32" s="225"/>
      <c r="I32" s="225"/>
      <c r="J32" s="223"/>
      <c r="K32" s="243"/>
      <c r="L32" s="243"/>
      <c r="N32" s="225"/>
    </row>
    <row r="33" spans="1:14" ht="18.75" customHeight="1" x14ac:dyDescent="0.5">
      <c r="A33" s="3" t="s">
        <v>1</v>
      </c>
      <c r="B33" s="239">
        <v>17560</v>
      </c>
      <c r="C33" s="239">
        <v>16412</v>
      </c>
      <c r="D33" s="234">
        <f t="shared" ref="D33:D53" si="6">B33+C33</f>
        <v>33972</v>
      </c>
      <c r="E33" s="239">
        <v>24125</v>
      </c>
      <c r="F33" s="239">
        <v>22900</v>
      </c>
      <c r="G33" s="235">
        <f t="shared" ref="G33:G53" si="7">E33+F33</f>
        <v>47025</v>
      </c>
      <c r="H33" s="225"/>
      <c r="I33" s="225"/>
      <c r="J33" s="223"/>
      <c r="K33" s="243"/>
      <c r="L33" s="243"/>
      <c r="N33" s="225"/>
    </row>
    <row r="34" spans="1:14" ht="18.75" customHeight="1" x14ac:dyDescent="0.5">
      <c r="A34" s="2" t="s">
        <v>2</v>
      </c>
      <c r="B34" s="239">
        <v>25408</v>
      </c>
      <c r="C34" s="239">
        <v>24052</v>
      </c>
      <c r="D34" s="234">
        <f t="shared" si="6"/>
        <v>49460</v>
      </c>
      <c r="E34" s="239">
        <v>35173</v>
      </c>
      <c r="F34" s="239">
        <v>33393</v>
      </c>
      <c r="G34" s="235">
        <f t="shared" si="7"/>
        <v>68566</v>
      </c>
      <c r="H34" s="225"/>
      <c r="I34" s="225"/>
      <c r="J34" s="223"/>
      <c r="K34" s="243"/>
      <c r="L34" s="243"/>
      <c r="N34" s="225"/>
    </row>
    <row r="35" spans="1:14" ht="18.75" customHeight="1" x14ac:dyDescent="0.5">
      <c r="A35" s="1" t="s">
        <v>3</v>
      </c>
      <c r="B35" s="239">
        <v>26616</v>
      </c>
      <c r="C35" s="239">
        <v>25289</v>
      </c>
      <c r="D35" s="234">
        <f t="shared" si="6"/>
        <v>51905</v>
      </c>
      <c r="E35" s="239">
        <v>36620</v>
      </c>
      <c r="F35" s="239">
        <v>34692</v>
      </c>
      <c r="G35" s="235">
        <f t="shared" si="7"/>
        <v>71312</v>
      </c>
      <c r="H35" s="225"/>
      <c r="I35" s="225"/>
      <c r="J35" s="223"/>
      <c r="K35" s="243"/>
      <c r="L35" s="243"/>
      <c r="N35" s="225"/>
    </row>
    <row r="36" spans="1:14" ht="18.75" customHeight="1" x14ac:dyDescent="0.5">
      <c r="A36" s="1" t="s">
        <v>4</v>
      </c>
      <c r="B36" s="239">
        <v>29256</v>
      </c>
      <c r="C36" s="239">
        <v>29603</v>
      </c>
      <c r="D36" s="234">
        <f t="shared" si="6"/>
        <v>58859</v>
      </c>
      <c r="E36" s="239">
        <v>38876</v>
      </c>
      <c r="F36" s="239">
        <v>35912</v>
      </c>
      <c r="G36" s="235">
        <f t="shared" si="7"/>
        <v>74788</v>
      </c>
      <c r="H36" s="225"/>
      <c r="I36" s="225"/>
      <c r="J36" s="223"/>
      <c r="K36" s="243"/>
      <c r="L36" s="243"/>
      <c r="N36" s="225"/>
    </row>
    <row r="37" spans="1:14" ht="18.75" customHeight="1" x14ac:dyDescent="0.5">
      <c r="A37" s="1" t="s">
        <v>5</v>
      </c>
      <c r="B37" s="239">
        <v>35392</v>
      </c>
      <c r="C37" s="239">
        <v>39968</v>
      </c>
      <c r="D37" s="234">
        <f t="shared" si="6"/>
        <v>75360</v>
      </c>
      <c r="E37" s="239">
        <v>46615</v>
      </c>
      <c r="F37" s="239">
        <v>43657</v>
      </c>
      <c r="G37" s="235">
        <f t="shared" si="7"/>
        <v>90272</v>
      </c>
      <c r="H37" s="225"/>
      <c r="I37" s="225"/>
      <c r="J37" s="223"/>
      <c r="K37" s="243"/>
      <c r="L37" s="243"/>
      <c r="N37" s="225"/>
    </row>
    <row r="38" spans="1:14" ht="18.75" customHeight="1" x14ac:dyDescent="0.5">
      <c r="A38" s="1" t="s">
        <v>6</v>
      </c>
      <c r="B38" s="239">
        <v>35687</v>
      </c>
      <c r="C38" s="239">
        <v>34391</v>
      </c>
      <c r="D38" s="234">
        <f t="shared" si="6"/>
        <v>70078</v>
      </c>
      <c r="E38" s="239">
        <v>50603</v>
      </c>
      <c r="F38" s="239">
        <v>47505</v>
      </c>
      <c r="G38" s="235">
        <f t="shared" si="7"/>
        <v>98108</v>
      </c>
      <c r="H38" s="225"/>
      <c r="I38" s="225"/>
      <c r="J38" s="223"/>
      <c r="K38" s="243"/>
      <c r="L38" s="243"/>
      <c r="N38" s="225"/>
    </row>
    <row r="39" spans="1:14" ht="18.75" customHeight="1" x14ac:dyDescent="0.5">
      <c r="A39" s="1" t="s">
        <v>7</v>
      </c>
      <c r="B39" s="239">
        <v>32212</v>
      </c>
      <c r="C39" s="239">
        <v>30652</v>
      </c>
      <c r="D39" s="234">
        <f t="shared" si="6"/>
        <v>62864</v>
      </c>
      <c r="E39" s="239">
        <v>46104</v>
      </c>
      <c r="F39" s="239">
        <v>43314</v>
      </c>
      <c r="G39" s="235">
        <f t="shared" si="7"/>
        <v>89418</v>
      </c>
      <c r="H39" s="225"/>
      <c r="I39" s="225"/>
      <c r="J39" s="223"/>
      <c r="K39" s="243"/>
      <c r="L39" s="243"/>
      <c r="N39" s="225"/>
    </row>
    <row r="40" spans="1:14" ht="18.75" customHeight="1" x14ac:dyDescent="0.5">
      <c r="A40" s="1" t="s">
        <v>8</v>
      </c>
      <c r="B40" s="239">
        <v>34150</v>
      </c>
      <c r="C40" s="239">
        <v>32956</v>
      </c>
      <c r="D40" s="234">
        <f t="shared" si="6"/>
        <v>67106</v>
      </c>
      <c r="E40" s="239">
        <v>49666</v>
      </c>
      <c r="F40" s="239">
        <v>46711</v>
      </c>
      <c r="G40" s="235">
        <f t="shared" si="7"/>
        <v>96377</v>
      </c>
      <c r="H40" s="225"/>
      <c r="I40" s="225"/>
      <c r="J40" s="223"/>
      <c r="K40" s="243"/>
      <c r="L40" s="243"/>
      <c r="N40" s="225"/>
    </row>
    <row r="41" spans="1:14" ht="18.75" customHeight="1" x14ac:dyDescent="0.5">
      <c r="A41" s="1" t="s">
        <v>9</v>
      </c>
      <c r="B41" s="239">
        <v>38142</v>
      </c>
      <c r="C41" s="239">
        <v>37767</v>
      </c>
      <c r="D41" s="234">
        <f t="shared" si="6"/>
        <v>75909</v>
      </c>
      <c r="E41" s="239">
        <v>52801</v>
      </c>
      <c r="F41" s="239">
        <v>52058</v>
      </c>
      <c r="G41" s="235">
        <f t="shared" si="7"/>
        <v>104859</v>
      </c>
      <c r="H41" s="225"/>
      <c r="I41" s="225"/>
      <c r="J41" s="223"/>
      <c r="K41" s="243"/>
      <c r="L41" s="243"/>
      <c r="N41" s="225"/>
    </row>
    <row r="42" spans="1:14" ht="18.75" customHeight="1" x14ac:dyDescent="0.5">
      <c r="A42" s="1" t="s">
        <v>10</v>
      </c>
      <c r="B42" s="239">
        <v>42000</v>
      </c>
      <c r="C42" s="239">
        <v>43358</v>
      </c>
      <c r="D42" s="234">
        <f t="shared" si="6"/>
        <v>85358</v>
      </c>
      <c r="E42" s="239">
        <v>58319</v>
      </c>
      <c r="F42" s="239">
        <v>59817</v>
      </c>
      <c r="G42" s="235">
        <f t="shared" si="7"/>
        <v>118136</v>
      </c>
      <c r="H42" s="225"/>
      <c r="I42" s="225"/>
      <c r="J42" s="223"/>
      <c r="K42" s="243"/>
      <c r="L42" s="243"/>
      <c r="N42" s="225"/>
    </row>
    <row r="43" spans="1:14" ht="18.75" customHeight="1" x14ac:dyDescent="0.5">
      <c r="A43" s="1" t="s">
        <v>11</v>
      </c>
      <c r="B43" s="239">
        <v>39934</v>
      </c>
      <c r="C43" s="239">
        <v>42433</v>
      </c>
      <c r="D43" s="234">
        <f t="shared" si="6"/>
        <v>82367</v>
      </c>
      <c r="E43" s="239">
        <v>54063</v>
      </c>
      <c r="F43" s="239">
        <v>57026</v>
      </c>
      <c r="G43" s="235">
        <f t="shared" si="7"/>
        <v>111089</v>
      </c>
      <c r="H43" s="225"/>
      <c r="I43" s="225"/>
      <c r="J43" s="223"/>
      <c r="K43" s="243"/>
      <c r="L43" s="243"/>
      <c r="N43" s="225"/>
    </row>
    <row r="44" spans="1:14" ht="18.75" customHeight="1" x14ac:dyDescent="0.5">
      <c r="A44" s="1" t="s">
        <v>12</v>
      </c>
      <c r="B44" s="239">
        <v>32473</v>
      </c>
      <c r="C44" s="239">
        <v>34762</v>
      </c>
      <c r="D44" s="234">
        <f t="shared" si="6"/>
        <v>67235</v>
      </c>
      <c r="E44" s="239">
        <v>43703</v>
      </c>
      <c r="F44" s="239">
        <v>46776</v>
      </c>
      <c r="G44" s="235">
        <f t="shared" si="7"/>
        <v>90479</v>
      </c>
      <c r="H44" s="225"/>
      <c r="I44" s="225"/>
      <c r="J44" s="223"/>
      <c r="K44" s="243"/>
      <c r="L44" s="243"/>
      <c r="N44" s="225"/>
    </row>
    <row r="45" spans="1:14" ht="18.75" customHeight="1" x14ac:dyDescent="0.5">
      <c r="A45" s="1" t="s">
        <v>13</v>
      </c>
      <c r="B45" s="239">
        <v>25707</v>
      </c>
      <c r="C45" s="239">
        <v>28083</v>
      </c>
      <c r="D45" s="234">
        <f t="shared" si="6"/>
        <v>53790</v>
      </c>
      <c r="E45" s="239">
        <v>34598</v>
      </c>
      <c r="F45" s="239">
        <v>38544</v>
      </c>
      <c r="G45" s="235">
        <f t="shared" si="7"/>
        <v>73142</v>
      </c>
      <c r="H45" s="225"/>
      <c r="I45" s="225"/>
      <c r="J45" s="223"/>
      <c r="K45" s="243"/>
      <c r="L45" s="243"/>
      <c r="N45" s="225"/>
    </row>
    <row r="46" spans="1:14" ht="18.75" customHeight="1" x14ac:dyDescent="0.5">
      <c r="A46" s="1" t="s">
        <v>14</v>
      </c>
      <c r="B46" s="239">
        <v>19811</v>
      </c>
      <c r="C46" s="239">
        <v>23146</v>
      </c>
      <c r="D46" s="234">
        <f t="shared" si="6"/>
        <v>42957</v>
      </c>
      <c r="E46" s="239">
        <v>26496</v>
      </c>
      <c r="F46" s="239">
        <v>30434</v>
      </c>
      <c r="G46" s="235">
        <f t="shared" si="7"/>
        <v>56930</v>
      </c>
      <c r="H46" s="225"/>
      <c r="I46" s="225"/>
      <c r="J46" s="223"/>
      <c r="K46" s="243"/>
      <c r="L46" s="243"/>
      <c r="N46" s="225"/>
    </row>
    <row r="47" spans="1:14" ht="18.75" customHeight="1" x14ac:dyDescent="0.5">
      <c r="A47" s="1" t="s">
        <v>15</v>
      </c>
      <c r="B47" s="239">
        <v>15087</v>
      </c>
      <c r="C47" s="239">
        <v>18590</v>
      </c>
      <c r="D47" s="234">
        <f t="shared" si="6"/>
        <v>33677</v>
      </c>
      <c r="E47" s="239">
        <v>20402</v>
      </c>
      <c r="F47" s="239">
        <v>25049</v>
      </c>
      <c r="G47" s="235">
        <f t="shared" si="7"/>
        <v>45451</v>
      </c>
      <c r="H47" s="225"/>
      <c r="I47" s="225"/>
      <c r="J47" s="223"/>
      <c r="K47" s="243"/>
      <c r="L47" s="243"/>
      <c r="N47" s="225"/>
    </row>
    <row r="48" spans="1:14" ht="18.75" customHeight="1" x14ac:dyDescent="0.5">
      <c r="A48" s="1" t="s">
        <v>16</v>
      </c>
      <c r="B48" s="239">
        <v>8848</v>
      </c>
      <c r="C48" s="239">
        <v>11515</v>
      </c>
      <c r="D48" s="234">
        <f t="shared" si="6"/>
        <v>20363</v>
      </c>
      <c r="E48" s="239">
        <v>12095</v>
      </c>
      <c r="F48" s="239">
        <v>16012</v>
      </c>
      <c r="G48" s="235">
        <f t="shared" si="7"/>
        <v>28107</v>
      </c>
      <c r="H48" s="225"/>
      <c r="I48" s="225"/>
      <c r="J48" s="223"/>
      <c r="K48" s="243"/>
      <c r="L48" s="243"/>
      <c r="N48" s="225"/>
    </row>
    <row r="49" spans="1:14" ht="18.75" customHeight="1" x14ac:dyDescent="0.5">
      <c r="A49" s="1" t="s">
        <v>17</v>
      </c>
      <c r="B49" s="239">
        <v>4493</v>
      </c>
      <c r="C49" s="239">
        <v>6831</v>
      </c>
      <c r="D49" s="234">
        <f t="shared" si="6"/>
        <v>11324</v>
      </c>
      <c r="E49" s="239">
        <v>6250</v>
      </c>
      <c r="F49" s="239">
        <v>9595</v>
      </c>
      <c r="G49" s="235">
        <f t="shared" si="7"/>
        <v>15845</v>
      </c>
      <c r="H49" s="225"/>
      <c r="I49" s="225"/>
      <c r="J49" s="223"/>
      <c r="K49" s="243"/>
      <c r="L49" s="243"/>
      <c r="N49" s="225"/>
    </row>
    <row r="50" spans="1:14" ht="18.75" customHeight="1" x14ac:dyDescent="0.5">
      <c r="A50" s="1" t="s">
        <v>18</v>
      </c>
      <c r="B50" s="239">
        <v>1990</v>
      </c>
      <c r="C50" s="239">
        <v>3368</v>
      </c>
      <c r="D50" s="234">
        <f t="shared" si="6"/>
        <v>5358</v>
      </c>
      <c r="E50" s="239">
        <v>2861</v>
      </c>
      <c r="F50" s="239">
        <v>4885</v>
      </c>
      <c r="G50" s="235">
        <f t="shared" si="7"/>
        <v>7746</v>
      </c>
      <c r="H50" s="225"/>
      <c r="I50" s="225"/>
      <c r="J50" s="223"/>
      <c r="K50" s="243"/>
      <c r="L50" s="243"/>
      <c r="N50" s="225"/>
    </row>
    <row r="51" spans="1:14" ht="18.75" customHeight="1" x14ac:dyDescent="0.5">
      <c r="A51" s="1" t="s">
        <v>19</v>
      </c>
      <c r="B51" s="239">
        <v>648</v>
      </c>
      <c r="C51" s="239">
        <v>1052</v>
      </c>
      <c r="D51" s="234">
        <f t="shared" si="6"/>
        <v>1700</v>
      </c>
      <c r="E51" s="239">
        <v>868</v>
      </c>
      <c r="F51" s="239">
        <v>1547</v>
      </c>
      <c r="G51" s="235">
        <f t="shared" si="7"/>
        <v>2415</v>
      </c>
      <c r="H51" s="225"/>
      <c r="I51" s="225"/>
      <c r="J51" s="223"/>
      <c r="K51" s="243"/>
      <c r="L51" s="243"/>
      <c r="N51" s="225"/>
    </row>
    <row r="52" spans="1:14" ht="18.75" customHeight="1" x14ac:dyDescent="0.5">
      <c r="A52" s="1" t="s">
        <v>20</v>
      </c>
      <c r="B52" s="239">
        <v>161</v>
      </c>
      <c r="C52" s="239">
        <v>254</v>
      </c>
      <c r="D52" s="234">
        <f t="shared" si="6"/>
        <v>415</v>
      </c>
      <c r="E52" s="239">
        <v>240</v>
      </c>
      <c r="F52" s="239">
        <v>350</v>
      </c>
      <c r="G52" s="235">
        <f t="shared" si="7"/>
        <v>590</v>
      </c>
      <c r="H52" s="225"/>
      <c r="I52" s="225"/>
      <c r="J52" s="223"/>
      <c r="K52" s="243"/>
      <c r="L52" s="243"/>
      <c r="N52" s="225"/>
    </row>
    <row r="53" spans="1:14" ht="18.75" customHeight="1" x14ac:dyDescent="0.5">
      <c r="A53" s="1" t="s">
        <v>21</v>
      </c>
      <c r="B53" s="239">
        <v>44</v>
      </c>
      <c r="C53" s="239">
        <v>65</v>
      </c>
      <c r="D53" s="234">
        <f t="shared" si="6"/>
        <v>109</v>
      </c>
      <c r="E53" s="239">
        <v>56</v>
      </c>
      <c r="F53" s="239">
        <v>75</v>
      </c>
      <c r="G53" s="235">
        <f t="shared" si="7"/>
        <v>131</v>
      </c>
      <c r="H53" s="225"/>
      <c r="I53" s="225"/>
      <c r="J53" s="223"/>
      <c r="K53" s="243"/>
      <c r="L53" s="243"/>
      <c r="N53" s="225"/>
    </row>
    <row r="54" spans="1:14" ht="18.75" customHeight="1" x14ac:dyDescent="0.5">
      <c r="A54" s="1" t="s">
        <v>22</v>
      </c>
      <c r="B54" s="239">
        <f t="shared" ref="B54:G54" si="8">SUM(B32:B53)</f>
        <v>469375</v>
      </c>
      <c r="C54" s="239">
        <f t="shared" si="8"/>
        <v>488087</v>
      </c>
      <c r="D54" s="233">
        <f t="shared" si="8"/>
        <v>957462</v>
      </c>
      <c r="E54" s="239">
        <f t="shared" si="8"/>
        <v>645601</v>
      </c>
      <c r="F54" s="239">
        <f t="shared" si="8"/>
        <v>655170</v>
      </c>
      <c r="G54" s="235">
        <f t="shared" si="8"/>
        <v>1300771</v>
      </c>
      <c r="H54" s="225"/>
      <c r="I54" s="225"/>
    </row>
    <row r="55" spans="1:14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4" customFormat="1" ht="21.75" x14ac:dyDescent="0.5">
      <c r="A56" s="169" t="s">
        <v>215</v>
      </c>
      <c r="B56" s="135"/>
      <c r="C56" s="135"/>
      <c r="D56" s="135"/>
      <c r="E56" s="133"/>
      <c r="F56" s="133"/>
      <c r="G56" s="133"/>
      <c r="H56" s="133"/>
      <c r="I56" s="133"/>
      <c r="J56" s="133"/>
    </row>
  </sheetData>
  <phoneticPr fontId="8" type="noConversion"/>
  <pageMargins left="0.70866141732283472" right="0.70866141732283472" top="0.62" bottom="0.52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="60" zoomScaleNormal="60" workbookViewId="0">
      <selection activeCell="L23" sqref="L23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249</v>
      </c>
    </row>
    <row r="2" spans="1:17" ht="18.75" customHeight="1" x14ac:dyDescent="0.5">
      <c r="B2" s="42"/>
      <c r="C2" s="43" t="s">
        <v>88</v>
      </c>
      <c r="D2" s="48"/>
      <c r="E2" s="4"/>
      <c r="F2" s="88" t="s">
        <v>80</v>
      </c>
      <c r="G2" s="8"/>
      <c r="H2" s="10"/>
      <c r="I2" s="89" t="s">
        <v>81</v>
      </c>
      <c r="J2" s="14"/>
    </row>
    <row r="3" spans="1:17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1">
        <f t="shared" ref="B4:B25" si="0">E4+H4+B32+E32+H32+B60+E60</f>
        <v>23709</v>
      </c>
      <c r="C4" s="231">
        <f t="shared" ref="C4:C26" si="1">F4+I4+C32+F32+I32+C60+F60</f>
        <v>22686</v>
      </c>
      <c r="D4" s="231">
        <f t="shared" ref="D4:D26" si="2">G4+J4+D32+G32+J32+D60+G60</f>
        <v>46395</v>
      </c>
      <c r="E4" s="239">
        <v>1839</v>
      </c>
      <c r="F4" s="239">
        <v>1822</v>
      </c>
      <c r="G4" s="232">
        <f>E4+F4</f>
        <v>3661</v>
      </c>
      <c r="H4" s="239">
        <v>2856</v>
      </c>
      <c r="I4" s="239">
        <v>2751</v>
      </c>
      <c r="J4" s="233">
        <f>H4+I4</f>
        <v>5607</v>
      </c>
      <c r="K4" s="225"/>
      <c r="L4" s="225"/>
      <c r="M4" s="223"/>
      <c r="N4" s="243"/>
      <c r="O4" s="243"/>
      <c r="Q4" s="225"/>
    </row>
    <row r="5" spans="1:17" ht="18.75" customHeight="1" x14ac:dyDescent="0.5">
      <c r="A5" s="3" t="s">
        <v>1</v>
      </c>
      <c r="B5" s="231">
        <f t="shared" si="0"/>
        <v>112862</v>
      </c>
      <c r="C5" s="231">
        <f t="shared" si="1"/>
        <v>107019</v>
      </c>
      <c r="D5" s="231">
        <f t="shared" si="2"/>
        <v>219881</v>
      </c>
      <c r="E5" s="239">
        <v>9052</v>
      </c>
      <c r="F5" s="239">
        <v>8600</v>
      </c>
      <c r="G5" s="232">
        <f t="shared" ref="G5:G25" si="3">E5+F5</f>
        <v>17652</v>
      </c>
      <c r="H5" s="239">
        <v>13312</v>
      </c>
      <c r="I5" s="239">
        <v>12584</v>
      </c>
      <c r="J5" s="233">
        <f t="shared" ref="J5:J25" si="4">H5+I5</f>
        <v>25896</v>
      </c>
      <c r="K5" s="225"/>
      <c r="L5" s="225"/>
      <c r="M5" s="223"/>
      <c r="N5" s="243"/>
      <c r="O5" s="243"/>
      <c r="Q5" s="225"/>
    </row>
    <row r="6" spans="1:17" ht="18.75" customHeight="1" x14ac:dyDescent="0.5">
      <c r="A6" s="2" t="s">
        <v>2</v>
      </c>
      <c r="B6" s="231">
        <f t="shared" si="0"/>
        <v>168806</v>
      </c>
      <c r="C6" s="231">
        <f t="shared" si="1"/>
        <v>160111</v>
      </c>
      <c r="D6" s="231">
        <f t="shared" si="2"/>
        <v>328917</v>
      </c>
      <c r="E6" s="239">
        <v>14664</v>
      </c>
      <c r="F6" s="239">
        <v>13717</v>
      </c>
      <c r="G6" s="232">
        <f t="shared" si="3"/>
        <v>28381</v>
      </c>
      <c r="H6" s="239">
        <v>19244</v>
      </c>
      <c r="I6" s="239">
        <v>18044</v>
      </c>
      <c r="J6" s="233">
        <f t="shared" si="4"/>
        <v>37288</v>
      </c>
      <c r="K6" s="225"/>
      <c r="L6" s="225"/>
      <c r="M6" s="223"/>
      <c r="N6" s="243"/>
      <c r="O6" s="243"/>
      <c r="Q6" s="225"/>
    </row>
    <row r="7" spans="1:17" ht="18.75" customHeight="1" x14ac:dyDescent="0.5">
      <c r="A7" s="1" t="s">
        <v>3</v>
      </c>
      <c r="B7" s="231">
        <f t="shared" si="0"/>
        <v>176059</v>
      </c>
      <c r="C7" s="231">
        <f t="shared" si="1"/>
        <v>168294</v>
      </c>
      <c r="D7" s="231">
        <f t="shared" si="2"/>
        <v>344353</v>
      </c>
      <c r="E7" s="239">
        <v>15015</v>
      </c>
      <c r="F7" s="239">
        <v>14212</v>
      </c>
      <c r="G7" s="232">
        <f t="shared" si="3"/>
        <v>29227</v>
      </c>
      <c r="H7" s="239">
        <v>19362</v>
      </c>
      <c r="I7" s="239">
        <v>18570</v>
      </c>
      <c r="J7" s="233">
        <f t="shared" si="4"/>
        <v>37932</v>
      </c>
      <c r="K7" s="225"/>
      <c r="L7" s="225"/>
      <c r="M7" s="223"/>
      <c r="N7" s="243"/>
      <c r="O7" s="243"/>
      <c r="Q7" s="225"/>
    </row>
    <row r="8" spans="1:17" ht="18.75" customHeight="1" x14ac:dyDescent="0.5">
      <c r="A8" s="1" t="s">
        <v>4</v>
      </c>
      <c r="B8" s="231">
        <f t="shared" si="0"/>
        <v>181882</v>
      </c>
      <c r="C8" s="231">
        <f t="shared" si="1"/>
        <v>173030</v>
      </c>
      <c r="D8" s="231">
        <f t="shared" si="2"/>
        <v>354912</v>
      </c>
      <c r="E8" s="239">
        <v>14693</v>
      </c>
      <c r="F8" s="239">
        <v>13911</v>
      </c>
      <c r="G8" s="232">
        <f t="shared" si="3"/>
        <v>28604</v>
      </c>
      <c r="H8" s="239">
        <v>19272</v>
      </c>
      <c r="I8" s="239">
        <v>18354</v>
      </c>
      <c r="J8" s="233">
        <f t="shared" si="4"/>
        <v>37626</v>
      </c>
      <c r="K8" s="225"/>
      <c r="L8" s="225"/>
      <c r="M8" s="223"/>
      <c r="N8" s="243"/>
      <c r="O8" s="243"/>
      <c r="Q8" s="225"/>
    </row>
    <row r="9" spans="1:17" ht="18.75" customHeight="1" x14ac:dyDescent="0.5">
      <c r="A9" s="1" t="s">
        <v>5</v>
      </c>
      <c r="B9" s="231">
        <f t="shared" si="0"/>
        <v>195538</v>
      </c>
      <c r="C9" s="231">
        <f t="shared" si="1"/>
        <v>193000</v>
      </c>
      <c r="D9" s="231">
        <f t="shared" si="2"/>
        <v>388538</v>
      </c>
      <c r="E9" s="239">
        <v>14494</v>
      </c>
      <c r="F9" s="239">
        <v>14716</v>
      </c>
      <c r="G9" s="232">
        <f t="shared" si="3"/>
        <v>29210</v>
      </c>
      <c r="H9" s="239">
        <v>20885</v>
      </c>
      <c r="I9" s="239">
        <v>20034</v>
      </c>
      <c r="J9" s="233">
        <f t="shared" si="4"/>
        <v>40919</v>
      </c>
      <c r="K9" s="225"/>
      <c r="L9" s="225"/>
      <c r="M9" s="223"/>
      <c r="N9" s="243"/>
      <c r="O9" s="243"/>
      <c r="Q9" s="225"/>
    </row>
    <row r="10" spans="1:17" ht="18.75" customHeight="1" x14ac:dyDescent="0.5">
      <c r="A10" s="1" t="s">
        <v>6</v>
      </c>
      <c r="B10" s="231">
        <f t="shared" si="0"/>
        <v>207643</v>
      </c>
      <c r="C10" s="231">
        <f t="shared" si="1"/>
        <v>197756</v>
      </c>
      <c r="D10" s="231">
        <f t="shared" si="2"/>
        <v>405399</v>
      </c>
      <c r="E10" s="239">
        <v>15327</v>
      </c>
      <c r="F10" s="239">
        <v>14845</v>
      </c>
      <c r="G10" s="232">
        <f t="shared" si="3"/>
        <v>30172</v>
      </c>
      <c r="H10" s="239">
        <v>22934</v>
      </c>
      <c r="I10" s="239">
        <v>21903</v>
      </c>
      <c r="J10" s="233">
        <f t="shared" si="4"/>
        <v>44837</v>
      </c>
      <c r="K10" s="225"/>
      <c r="L10" s="225"/>
      <c r="M10" s="223"/>
      <c r="N10" s="243"/>
      <c r="O10" s="243"/>
      <c r="Q10" s="225"/>
    </row>
    <row r="11" spans="1:17" ht="18.75" customHeight="1" x14ac:dyDescent="0.5">
      <c r="A11" s="1" t="s">
        <v>7</v>
      </c>
      <c r="B11" s="231">
        <f t="shared" si="0"/>
        <v>193651</v>
      </c>
      <c r="C11" s="231">
        <f t="shared" si="1"/>
        <v>183776</v>
      </c>
      <c r="D11" s="231">
        <f t="shared" si="2"/>
        <v>377427</v>
      </c>
      <c r="E11" s="239">
        <v>14076</v>
      </c>
      <c r="F11" s="239">
        <v>13500</v>
      </c>
      <c r="G11" s="232">
        <f t="shared" si="3"/>
        <v>27576</v>
      </c>
      <c r="H11" s="239">
        <v>22463</v>
      </c>
      <c r="I11" s="239">
        <v>21225</v>
      </c>
      <c r="J11" s="233">
        <f t="shared" si="4"/>
        <v>43688</v>
      </c>
      <c r="K11" s="225"/>
      <c r="L11" s="225"/>
      <c r="M11" s="223"/>
      <c r="N11" s="243"/>
      <c r="O11" s="243"/>
      <c r="Q11" s="225"/>
    </row>
    <row r="12" spans="1:17" ht="18.75" customHeight="1" x14ac:dyDescent="0.5">
      <c r="A12" s="1" t="s">
        <v>8</v>
      </c>
      <c r="B12" s="231">
        <f t="shared" si="0"/>
        <v>217395</v>
      </c>
      <c r="C12" s="231">
        <f t="shared" si="1"/>
        <v>209950</v>
      </c>
      <c r="D12" s="231">
        <f t="shared" si="2"/>
        <v>427345</v>
      </c>
      <c r="E12" s="239">
        <v>17217</v>
      </c>
      <c r="F12" s="239">
        <v>16604</v>
      </c>
      <c r="G12" s="232">
        <f t="shared" si="3"/>
        <v>33821</v>
      </c>
      <c r="H12" s="239">
        <v>24032</v>
      </c>
      <c r="I12" s="239">
        <v>23023</v>
      </c>
      <c r="J12" s="233">
        <f t="shared" si="4"/>
        <v>47055</v>
      </c>
      <c r="K12" s="225"/>
      <c r="L12" s="225"/>
      <c r="M12" s="223"/>
      <c r="N12" s="243"/>
      <c r="O12" s="243"/>
      <c r="Q12" s="225"/>
    </row>
    <row r="13" spans="1:17" ht="18.75" customHeight="1" x14ac:dyDescent="0.5">
      <c r="A13" s="1" t="s">
        <v>9</v>
      </c>
      <c r="B13" s="231">
        <f t="shared" si="0"/>
        <v>234793</v>
      </c>
      <c r="C13" s="231">
        <f t="shared" si="1"/>
        <v>230330</v>
      </c>
      <c r="D13" s="231">
        <f t="shared" si="2"/>
        <v>465123</v>
      </c>
      <c r="E13" s="239">
        <v>19258</v>
      </c>
      <c r="F13" s="239">
        <v>18690</v>
      </c>
      <c r="G13" s="232">
        <f t="shared" si="3"/>
        <v>37948</v>
      </c>
      <c r="H13" s="239">
        <v>25079</v>
      </c>
      <c r="I13" s="239">
        <v>24552</v>
      </c>
      <c r="J13" s="233">
        <f t="shared" si="4"/>
        <v>49631</v>
      </c>
      <c r="K13" s="225"/>
      <c r="L13" s="225"/>
      <c r="M13" s="223"/>
      <c r="N13" s="243"/>
      <c r="O13" s="243"/>
      <c r="Q13" s="225"/>
    </row>
    <row r="14" spans="1:17" ht="18.75" customHeight="1" x14ac:dyDescent="0.5">
      <c r="A14" s="1" t="s">
        <v>10</v>
      </c>
      <c r="B14" s="231">
        <f t="shared" si="0"/>
        <v>238823</v>
      </c>
      <c r="C14" s="231">
        <f t="shared" si="1"/>
        <v>240213</v>
      </c>
      <c r="D14" s="231">
        <f t="shared" si="2"/>
        <v>479036</v>
      </c>
      <c r="E14" s="239">
        <v>18875</v>
      </c>
      <c r="F14" s="239">
        <v>18644</v>
      </c>
      <c r="G14" s="232">
        <f t="shared" si="3"/>
        <v>37519</v>
      </c>
      <c r="H14" s="239">
        <v>25551</v>
      </c>
      <c r="I14" s="239">
        <v>25736</v>
      </c>
      <c r="J14" s="233">
        <f t="shared" si="4"/>
        <v>51287</v>
      </c>
      <c r="K14" s="225"/>
      <c r="L14" s="225"/>
      <c r="M14" s="223"/>
      <c r="N14" s="243"/>
      <c r="O14" s="243"/>
      <c r="Q14" s="225"/>
    </row>
    <row r="15" spans="1:17" ht="18.75" customHeight="1" x14ac:dyDescent="0.5">
      <c r="A15" s="1" t="s">
        <v>11</v>
      </c>
      <c r="B15" s="231">
        <f t="shared" si="0"/>
        <v>221492</v>
      </c>
      <c r="C15" s="231">
        <f t="shared" si="1"/>
        <v>228624</v>
      </c>
      <c r="D15" s="231">
        <f t="shared" si="2"/>
        <v>450116</v>
      </c>
      <c r="E15" s="239">
        <v>16378</v>
      </c>
      <c r="F15" s="239">
        <v>16316</v>
      </c>
      <c r="G15" s="232">
        <f t="shared" si="3"/>
        <v>32694</v>
      </c>
      <c r="H15" s="239">
        <v>26398</v>
      </c>
      <c r="I15" s="239">
        <v>26724</v>
      </c>
      <c r="J15" s="233">
        <f t="shared" si="4"/>
        <v>53122</v>
      </c>
      <c r="K15" s="225"/>
      <c r="L15" s="225"/>
      <c r="M15" s="223"/>
      <c r="N15" s="243"/>
      <c r="O15" s="243"/>
      <c r="Q15" s="225"/>
    </row>
    <row r="16" spans="1:17" ht="18.75" customHeight="1" x14ac:dyDescent="0.5">
      <c r="A16" s="1" t="s">
        <v>12</v>
      </c>
      <c r="B16" s="231">
        <f t="shared" si="0"/>
        <v>180050</v>
      </c>
      <c r="C16" s="231">
        <f t="shared" si="1"/>
        <v>188551</v>
      </c>
      <c r="D16" s="231">
        <f t="shared" si="2"/>
        <v>368601</v>
      </c>
      <c r="E16" s="239">
        <v>12923</v>
      </c>
      <c r="F16" s="239">
        <v>13172</v>
      </c>
      <c r="G16" s="232">
        <f t="shared" si="3"/>
        <v>26095</v>
      </c>
      <c r="H16" s="239">
        <v>22926</v>
      </c>
      <c r="I16" s="239">
        <v>23512</v>
      </c>
      <c r="J16" s="233">
        <f t="shared" si="4"/>
        <v>46438</v>
      </c>
      <c r="K16" s="225"/>
      <c r="L16" s="225"/>
      <c r="M16" s="223"/>
      <c r="N16" s="243"/>
      <c r="O16" s="243"/>
      <c r="Q16" s="225"/>
    </row>
    <row r="17" spans="1:17" ht="18.75" customHeight="1" x14ac:dyDescent="0.5">
      <c r="A17" s="1" t="s">
        <v>13</v>
      </c>
      <c r="B17" s="231">
        <f t="shared" si="0"/>
        <v>140057</v>
      </c>
      <c r="C17" s="231">
        <f t="shared" si="1"/>
        <v>153699</v>
      </c>
      <c r="D17" s="231">
        <f t="shared" si="2"/>
        <v>293756</v>
      </c>
      <c r="E17" s="239">
        <v>9801</v>
      </c>
      <c r="F17" s="239">
        <v>10431</v>
      </c>
      <c r="G17" s="232">
        <f t="shared" si="3"/>
        <v>20232</v>
      </c>
      <c r="H17" s="239">
        <v>18925</v>
      </c>
      <c r="I17" s="239">
        <v>19670</v>
      </c>
      <c r="J17" s="233">
        <f t="shared" si="4"/>
        <v>38595</v>
      </c>
      <c r="K17" s="225"/>
      <c r="L17" s="225"/>
      <c r="M17" s="223"/>
      <c r="N17" s="243"/>
      <c r="O17" s="243"/>
      <c r="Q17" s="225"/>
    </row>
    <row r="18" spans="1:17" ht="18.75" customHeight="1" x14ac:dyDescent="0.5">
      <c r="A18" s="1" t="s">
        <v>14</v>
      </c>
      <c r="B18" s="231">
        <f t="shared" si="0"/>
        <v>101210</v>
      </c>
      <c r="C18" s="231">
        <f t="shared" si="1"/>
        <v>115816</v>
      </c>
      <c r="D18" s="231">
        <f t="shared" si="2"/>
        <v>217026</v>
      </c>
      <c r="E18" s="239">
        <v>7161</v>
      </c>
      <c r="F18" s="239">
        <v>7717</v>
      </c>
      <c r="G18" s="232">
        <f t="shared" si="3"/>
        <v>14878</v>
      </c>
      <c r="H18" s="239">
        <v>13833</v>
      </c>
      <c r="I18" s="239">
        <v>14332</v>
      </c>
      <c r="J18" s="233">
        <f t="shared" si="4"/>
        <v>28165</v>
      </c>
      <c r="K18" s="225"/>
      <c r="L18" s="225"/>
      <c r="M18" s="223"/>
      <c r="N18" s="243"/>
      <c r="O18" s="243"/>
      <c r="Q18" s="225"/>
    </row>
    <row r="19" spans="1:17" ht="18.75" customHeight="1" x14ac:dyDescent="0.5">
      <c r="A19" s="1" t="s">
        <v>15</v>
      </c>
      <c r="B19" s="231">
        <f t="shared" si="0"/>
        <v>70652</v>
      </c>
      <c r="C19" s="231">
        <f t="shared" si="1"/>
        <v>84339</v>
      </c>
      <c r="D19" s="231">
        <f t="shared" si="2"/>
        <v>154991</v>
      </c>
      <c r="E19" s="239">
        <v>5098</v>
      </c>
      <c r="F19" s="239">
        <v>5635</v>
      </c>
      <c r="G19" s="232">
        <f t="shared" si="3"/>
        <v>10733</v>
      </c>
      <c r="H19" s="239">
        <v>9797</v>
      </c>
      <c r="I19" s="239">
        <v>10372</v>
      </c>
      <c r="J19" s="233">
        <f t="shared" si="4"/>
        <v>20169</v>
      </c>
      <c r="K19" s="225"/>
      <c r="L19" s="225"/>
      <c r="M19" s="223"/>
      <c r="N19" s="243"/>
      <c r="O19" s="243"/>
      <c r="Q19" s="225"/>
    </row>
    <row r="20" spans="1:17" ht="18.75" customHeight="1" x14ac:dyDescent="0.5">
      <c r="A20" s="1" t="s">
        <v>16</v>
      </c>
      <c r="B20" s="231">
        <f t="shared" si="0"/>
        <v>42333</v>
      </c>
      <c r="C20" s="231">
        <f t="shared" si="1"/>
        <v>53481</v>
      </c>
      <c r="D20" s="231">
        <f t="shared" si="2"/>
        <v>95814</v>
      </c>
      <c r="E20" s="239">
        <v>2950</v>
      </c>
      <c r="F20" s="239">
        <v>3618</v>
      </c>
      <c r="G20" s="232">
        <f t="shared" si="3"/>
        <v>6568</v>
      </c>
      <c r="H20" s="239">
        <v>6304</v>
      </c>
      <c r="I20" s="239">
        <v>6968</v>
      </c>
      <c r="J20" s="233">
        <f t="shared" si="4"/>
        <v>13272</v>
      </c>
      <c r="K20" s="225"/>
      <c r="L20" s="225"/>
      <c r="M20" s="223"/>
      <c r="N20" s="243"/>
      <c r="O20" s="243"/>
      <c r="Q20" s="225"/>
    </row>
    <row r="21" spans="1:17" ht="18.75" customHeight="1" x14ac:dyDescent="0.5">
      <c r="A21" s="1" t="s">
        <v>17</v>
      </c>
      <c r="B21" s="231">
        <f t="shared" si="0"/>
        <v>23908</v>
      </c>
      <c r="C21" s="231">
        <f t="shared" si="1"/>
        <v>33737</v>
      </c>
      <c r="D21" s="231">
        <f t="shared" si="2"/>
        <v>57645</v>
      </c>
      <c r="E21" s="239">
        <v>1719</v>
      </c>
      <c r="F21" s="239">
        <v>2381</v>
      </c>
      <c r="G21" s="232">
        <f t="shared" si="3"/>
        <v>4100</v>
      </c>
      <c r="H21" s="239">
        <v>3759</v>
      </c>
      <c r="I21" s="239">
        <v>4535</v>
      </c>
      <c r="J21" s="233">
        <f t="shared" si="4"/>
        <v>8294</v>
      </c>
      <c r="K21" s="225"/>
      <c r="L21" s="225"/>
      <c r="M21" s="223"/>
      <c r="N21" s="243"/>
      <c r="O21" s="243"/>
      <c r="Q21" s="225"/>
    </row>
    <row r="22" spans="1:17" ht="18.75" customHeight="1" x14ac:dyDescent="0.5">
      <c r="A22" s="1" t="s">
        <v>18</v>
      </c>
      <c r="B22" s="231">
        <f t="shared" si="0"/>
        <v>11556</v>
      </c>
      <c r="C22" s="231">
        <f t="shared" si="1"/>
        <v>17431</v>
      </c>
      <c r="D22" s="231">
        <f t="shared" si="2"/>
        <v>28987</v>
      </c>
      <c r="E22" s="239">
        <v>821</v>
      </c>
      <c r="F22" s="239">
        <v>1247</v>
      </c>
      <c r="G22" s="232">
        <f t="shared" si="3"/>
        <v>2068</v>
      </c>
      <c r="H22" s="239">
        <v>1879</v>
      </c>
      <c r="I22" s="239">
        <v>2559</v>
      </c>
      <c r="J22" s="233">
        <f t="shared" si="4"/>
        <v>4438</v>
      </c>
      <c r="K22" s="225"/>
      <c r="L22" s="225"/>
      <c r="M22" s="223"/>
      <c r="N22" s="243"/>
      <c r="O22" s="243"/>
      <c r="Q22" s="225"/>
    </row>
    <row r="23" spans="1:17" ht="18.75" customHeight="1" x14ac:dyDescent="0.5">
      <c r="A23" s="1" t="s">
        <v>19</v>
      </c>
      <c r="B23" s="231">
        <f t="shared" si="0"/>
        <v>4783</v>
      </c>
      <c r="C23" s="231">
        <f t="shared" si="1"/>
        <v>6610</v>
      </c>
      <c r="D23" s="231">
        <f t="shared" si="2"/>
        <v>11393</v>
      </c>
      <c r="E23" s="239">
        <v>360</v>
      </c>
      <c r="F23" s="239">
        <v>494</v>
      </c>
      <c r="G23" s="232">
        <f t="shared" si="3"/>
        <v>854</v>
      </c>
      <c r="H23" s="239">
        <v>829</v>
      </c>
      <c r="I23" s="239">
        <v>1096</v>
      </c>
      <c r="J23" s="233">
        <f t="shared" si="4"/>
        <v>1925</v>
      </c>
      <c r="K23" s="225"/>
      <c r="L23" s="225"/>
      <c r="M23" s="223"/>
      <c r="N23" s="243"/>
      <c r="O23" s="243"/>
      <c r="Q23" s="225"/>
    </row>
    <row r="24" spans="1:17" ht="18.75" customHeight="1" x14ac:dyDescent="0.5">
      <c r="A24" s="1" t="s">
        <v>20</v>
      </c>
      <c r="B24" s="231">
        <f t="shared" si="0"/>
        <v>1527</v>
      </c>
      <c r="C24" s="231">
        <f t="shared" si="1"/>
        <v>1868</v>
      </c>
      <c r="D24" s="231">
        <f t="shared" si="2"/>
        <v>3395</v>
      </c>
      <c r="E24" s="239">
        <v>104</v>
      </c>
      <c r="F24" s="239">
        <v>133</v>
      </c>
      <c r="G24" s="232">
        <f t="shared" si="3"/>
        <v>237</v>
      </c>
      <c r="H24" s="239">
        <v>207</v>
      </c>
      <c r="I24" s="239">
        <v>290</v>
      </c>
      <c r="J24" s="233">
        <f t="shared" si="4"/>
        <v>497</v>
      </c>
      <c r="K24" s="225"/>
      <c r="L24" s="225"/>
      <c r="M24" s="223"/>
      <c r="N24" s="243"/>
      <c r="O24" s="243"/>
      <c r="Q24" s="225"/>
    </row>
    <row r="25" spans="1:17" ht="18.75" customHeight="1" x14ac:dyDescent="0.5">
      <c r="A25" s="1" t="s">
        <v>21</v>
      </c>
      <c r="B25" s="231">
        <f t="shared" si="0"/>
        <v>599</v>
      </c>
      <c r="C25" s="231">
        <f t="shared" si="1"/>
        <v>676</v>
      </c>
      <c r="D25" s="231">
        <f t="shared" si="2"/>
        <v>1275</v>
      </c>
      <c r="E25" s="239">
        <v>43</v>
      </c>
      <c r="F25" s="239">
        <v>48</v>
      </c>
      <c r="G25" s="232">
        <f t="shared" si="3"/>
        <v>91</v>
      </c>
      <c r="H25" s="239">
        <v>69</v>
      </c>
      <c r="I25" s="239">
        <v>79</v>
      </c>
      <c r="J25" s="233">
        <f t="shared" si="4"/>
        <v>148</v>
      </c>
      <c r="K25" s="225"/>
      <c r="L25" s="225"/>
      <c r="M25" s="223"/>
      <c r="N25" s="243"/>
      <c r="O25" s="243"/>
      <c r="Q25" s="225"/>
    </row>
    <row r="26" spans="1:17" ht="18.75" customHeight="1" x14ac:dyDescent="0.5">
      <c r="A26" s="1" t="s">
        <v>22</v>
      </c>
      <c r="B26" s="237">
        <f>E26+H26+B54+E54+H54+B82+E82</f>
        <v>2749328</v>
      </c>
      <c r="C26" s="237">
        <f t="shared" si="1"/>
        <v>2770997</v>
      </c>
      <c r="D26" s="237">
        <f t="shared" si="2"/>
        <v>5520325</v>
      </c>
      <c r="E26" s="239">
        <f t="shared" ref="E26:J26" si="5">SUM(E4:E25)</f>
        <v>211868</v>
      </c>
      <c r="F26" s="239">
        <f t="shared" si="5"/>
        <v>210453</v>
      </c>
      <c r="G26" s="239">
        <f t="shared" si="5"/>
        <v>422321</v>
      </c>
      <c r="H26" s="239">
        <f t="shared" si="5"/>
        <v>319916</v>
      </c>
      <c r="I26" s="239">
        <f t="shared" si="5"/>
        <v>316913</v>
      </c>
      <c r="J26" s="239">
        <f t="shared" si="5"/>
        <v>636829</v>
      </c>
      <c r="K26" s="225"/>
      <c r="L26" s="225"/>
    </row>
    <row r="27" spans="1:17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17" customFormat="1" ht="21.75" x14ac:dyDescent="0.5">
      <c r="A28" s="169" t="s">
        <v>219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17" s="49" customFormat="1" ht="22.5" customHeight="1" x14ac:dyDescent="0.5">
      <c r="A29" s="49" t="s">
        <v>250</v>
      </c>
    </row>
    <row r="30" spans="1:17" ht="18.75" customHeight="1" x14ac:dyDescent="0.5">
      <c r="B30" s="15"/>
      <c r="C30" s="90" t="s">
        <v>82</v>
      </c>
      <c r="D30" s="18"/>
      <c r="E30" s="19"/>
      <c r="F30" s="91" t="s">
        <v>83</v>
      </c>
      <c r="G30" s="21"/>
      <c r="H30" s="25"/>
      <c r="I30" s="92" t="s">
        <v>84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2126</v>
      </c>
      <c r="C32" s="239">
        <v>2106</v>
      </c>
      <c r="D32" s="234">
        <f>B32+C32</f>
        <v>4232</v>
      </c>
      <c r="E32" s="239">
        <v>2248</v>
      </c>
      <c r="F32" s="239">
        <v>2128</v>
      </c>
      <c r="G32" s="235">
        <f>E32+F32</f>
        <v>4376</v>
      </c>
      <c r="H32" s="239">
        <v>6518</v>
      </c>
      <c r="I32" s="239">
        <v>6123</v>
      </c>
      <c r="J32" s="236">
        <f>H32+I32</f>
        <v>12641</v>
      </c>
      <c r="K32" s="225"/>
      <c r="L32" s="225"/>
      <c r="M32" s="223"/>
      <c r="N32" s="243"/>
      <c r="O32" s="243"/>
      <c r="Q32" s="225"/>
    </row>
    <row r="33" spans="1:17" ht="18.75" customHeight="1" x14ac:dyDescent="0.5">
      <c r="A33" s="3" t="s">
        <v>1</v>
      </c>
      <c r="B33" s="239">
        <v>10102</v>
      </c>
      <c r="C33" s="239">
        <v>9652</v>
      </c>
      <c r="D33" s="234">
        <f t="shared" ref="D33:D53" si="6">B33+C33</f>
        <v>19754</v>
      </c>
      <c r="E33" s="239">
        <v>10405</v>
      </c>
      <c r="F33" s="239">
        <v>9968</v>
      </c>
      <c r="G33" s="235">
        <f t="shared" ref="G33:G53" si="7">E33+F33</f>
        <v>20373</v>
      </c>
      <c r="H33" s="239">
        <v>31140</v>
      </c>
      <c r="I33" s="239">
        <v>29605</v>
      </c>
      <c r="J33" s="236">
        <f t="shared" ref="J33:J53" si="8">H33+I33</f>
        <v>60745</v>
      </c>
      <c r="K33" s="225"/>
      <c r="L33" s="225"/>
      <c r="M33" s="223"/>
      <c r="N33" s="243"/>
      <c r="O33" s="243"/>
      <c r="Q33" s="225"/>
    </row>
    <row r="34" spans="1:17" ht="18.75" customHeight="1" x14ac:dyDescent="0.5">
      <c r="A34" s="2" t="s">
        <v>2</v>
      </c>
      <c r="B34" s="239">
        <v>15213</v>
      </c>
      <c r="C34" s="239">
        <v>14415</v>
      </c>
      <c r="D34" s="234">
        <f t="shared" si="6"/>
        <v>29628</v>
      </c>
      <c r="E34" s="239">
        <v>15456</v>
      </c>
      <c r="F34" s="239">
        <v>14558</v>
      </c>
      <c r="G34" s="235">
        <f t="shared" si="7"/>
        <v>30014</v>
      </c>
      <c r="H34" s="239">
        <v>46637</v>
      </c>
      <c r="I34" s="239">
        <v>44677</v>
      </c>
      <c r="J34" s="236">
        <f t="shared" si="8"/>
        <v>91314</v>
      </c>
      <c r="K34" s="225"/>
      <c r="L34" s="225"/>
      <c r="M34" s="223"/>
      <c r="N34" s="243"/>
      <c r="O34" s="243"/>
      <c r="Q34" s="225"/>
    </row>
    <row r="35" spans="1:17" ht="18.75" customHeight="1" x14ac:dyDescent="0.5">
      <c r="A35" s="1" t="s">
        <v>3</v>
      </c>
      <c r="B35" s="239">
        <v>15851</v>
      </c>
      <c r="C35" s="239">
        <v>15006</v>
      </c>
      <c r="D35" s="234">
        <f t="shared" si="6"/>
        <v>30857</v>
      </c>
      <c r="E35" s="239">
        <v>16190</v>
      </c>
      <c r="F35" s="239">
        <v>15210</v>
      </c>
      <c r="G35" s="235">
        <f t="shared" si="7"/>
        <v>31400</v>
      </c>
      <c r="H35" s="239">
        <v>48307</v>
      </c>
      <c r="I35" s="239">
        <v>46467</v>
      </c>
      <c r="J35" s="236">
        <f t="shared" si="8"/>
        <v>94774</v>
      </c>
      <c r="K35" s="225"/>
      <c r="L35" s="225"/>
      <c r="M35" s="223"/>
      <c r="N35" s="243"/>
      <c r="O35" s="243"/>
      <c r="Q35" s="225"/>
    </row>
    <row r="36" spans="1:17" ht="18.75" customHeight="1" x14ac:dyDescent="0.5">
      <c r="A36" s="1" t="s">
        <v>4</v>
      </c>
      <c r="B36" s="239">
        <v>16726</v>
      </c>
      <c r="C36" s="239">
        <v>15920</v>
      </c>
      <c r="D36" s="234">
        <f t="shared" si="6"/>
        <v>32646</v>
      </c>
      <c r="E36" s="239">
        <v>16627</v>
      </c>
      <c r="F36" s="239">
        <v>15676</v>
      </c>
      <c r="G36" s="235">
        <f t="shared" si="7"/>
        <v>32303</v>
      </c>
      <c r="H36" s="239">
        <v>51233</v>
      </c>
      <c r="I36" s="239">
        <v>48549</v>
      </c>
      <c r="J36" s="236">
        <f t="shared" si="8"/>
        <v>99782</v>
      </c>
      <c r="K36" s="225"/>
      <c r="L36" s="225"/>
      <c r="M36" s="223"/>
      <c r="N36" s="243"/>
      <c r="O36" s="243"/>
      <c r="Q36" s="225"/>
    </row>
    <row r="37" spans="1:17" ht="18.75" customHeight="1" x14ac:dyDescent="0.5">
      <c r="A37" s="1" t="s">
        <v>5</v>
      </c>
      <c r="B37" s="239">
        <v>18592</v>
      </c>
      <c r="C37" s="239">
        <v>18466</v>
      </c>
      <c r="D37" s="234">
        <f t="shared" si="6"/>
        <v>37058</v>
      </c>
      <c r="E37" s="239">
        <v>17861</v>
      </c>
      <c r="F37" s="239">
        <v>17810</v>
      </c>
      <c r="G37" s="235">
        <f t="shared" si="7"/>
        <v>35671</v>
      </c>
      <c r="H37" s="239">
        <v>56402</v>
      </c>
      <c r="I37" s="239">
        <v>54920</v>
      </c>
      <c r="J37" s="236">
        <f t="shared" si="8"/>
        <v>111322</v>
      </c>
      <c r="K37" s="225"/>
      <c r="L37" s="225"/>
      <c r="M37" s="223"/>
      <c r="N37" s="243"/>
      <c r="O37" s="243"/>
      <c r="Q37" s="225"/>
    </row>
    <row r="38" spans="1:17" ht="18.75" customHeight="1" x14ac:dyDescent="0.5">
      <c r="A38" s="1" t="s">
        <v>6</v>
      </c>
      <c r="B38" s="239">
        <v>19280</v>
      </c>
      <c r="C38" s="239">
        <v>18428</v>
      </c>
      <c r="D38" s="234">
        <f t="shared" si="6"/>
        <v>37708</v>
      </c>
      <c r="E38" s="239">
        <v>19803</v>
      </c>
      <c r="F38" s="239">
        <v>18578</v>
      </c>
      <c r="G38" s="235">
        <f t="shared" si="7"/>
        <v>38381</v>
      </c>
      <c r="H38" s="239">
        <v>60935</v>
      </c>
      <c r="I38" s="239">
        <v>57598</v>
      </c>
      <c r="J38" s="236">
        <f t="shared" si="8"/>
        <v>118533</v>
      </c>
      <c r="K38" s="225"/>
      <c r="L38" s="225"/>
      <c r="M38" s="223"/>
      <c r="N38" s="243"/>
      <c r="O38" s="243"/>
      <c r="Q38" s="225"/>
    </row>
    <row r="39" spans="1:17" ht="18.75" customHeight="1" x14ac:dyDescent="0.5">
      <c r="A39" s="1" t="s">
        <v>7</v>
      </c>
      <c r="B39" s="239">
        <v>17293</v>
      </c>
      <c r="C39" s="239">
        <v>16373</v>
      </c>
      <c r="D39" s="234">
        <f t="shared" si="6"/>
        <v>33666</v>
      </c>
      <c r="E39" s="239">
        <v>18304</v>
      </c>
      <c r="F39" s="239">
        <v>17277</v>
      </c>
      <c r="G39" s="235">
        <f t="shared" si="7"/>
        <v>35581</v>
      </c>
      <c r="H39" s="239">
        <v>56887</v>
      </c>
      <c r="I39" s="239">
        <v>54206</v>
      </c>
      <c r="J39" s="236">
        <f t="shared" si="8"/>
        <v>111093</v>
      </c>
      <c r="K39" s="225"/>
      <c r="L39" s="225"/>
      <c r="M39" s="223"/>
      <c r="N39" s="243"/>
      <c r="O39" s="243"/>
      <c r="Q39" s="225"/>
    </row>
    <row r="40" spans="1:17" ht="18.75" customHeight="1" x14ac:dyDescent="0.5">
      <c r="A40" s="1" t="s">
        <v>8</v>
      </c>
      <c r="B40" s="239">
        <v>19193</v>
      </c>
      <c r="C40" s="239">
        <v>18610</v>
      </c>
      <c r="D40" s="234">
        <f t="shared" si="6"/>
        <v>37803</v>
      </c>
      <c r="E40" s="239">
        <v>19921</v>
      </c>
      <c r="F40" s="239">
        <v>19522</v>
      </c>
      <c r="G40" s="235">
        <f t="shared" si="7"/>
        <v>39443</v>
      </c>
      <c r="H40" s="239">
        <v>60188</v>
      </c>
      <c r="I40" s="239">
        <v>58847</v>
      </c>
      <c r="J40" s="236">
        <f t="shared" si="8"/>
        <v>119035</v>
      </c>
      <c r="K40" s="225"/>
      <c r="L40" s="225"/>
      <c r="M40" s="223"/>
      <c r="N40" s="243"/>
      <c r="O40" s="243"/>
      <c r="Q40" s="225"/>
    </row>
    <row r="41" spans="1:17" ht="18.75" customHeight="1" x14ac:dyDescent="0.5">
      <c r="A41" s="1" t="s">
        <v>9</v>
      </c>
      <c r="B41" s="239">
        <v>21794</v>
      </c>
      <c r="C41" s="239">
        <v>21462</v>
      </c>
      <c r="D41" s="234">
        <f t="shared" si="6"/>
        <v>43256</v>
      </c>
      <c r="E41" s="239">
        <v>21630</v>
      </c>
      <c r="F41" s="239">
        <v>21254</v>
      </c>
      <c r="G41" s="235">
        <f t="shared" si="7"/>
        <v>42884</v>
      </c>
      <c r="H41" s="239">
        <v>65903</v>
      </c>
      <c r="I41" s="239">
        <v>66411</v>
      </c>
      <c r="J41" s="236">
        <f t="shared" si="8"/>
        <v>132314</v>
      </c>
      <c r="K41" s="225"/>
      <c r="L41" s="225"/>
      <c r="M41" s="223"/>
      <c r="N41" s="243"/>
      <c r="O41" s="243"/>
      <c r="Q41" s="225"/>
    </row>
    <row r="42" spans="1:17" ht="18.75" customHeight="1" x14ac:dyDescent="0.5">
      <c r="A42" s="1" t="s">
        <v>10</v>
      </c>
      <c r="B42" s="239">
        <v>22535</v>
      </c>
      <c r="C42" s="239">
        <v>22826</v>
      </c>
      <c r="D42" s="234">
        <f t="shared" si="6"/>
        <v>45361</v>
      </c>
      <c r="E42" s="239">
        <v>21952</v>
      </c>
      <c r="F42" s="239">
        <v>22196</v>
      </c>
      <c r="G42" s="235">
        <f t="shared" si="7"/>
        <v>44148</v>
      </c>
      <c r="H42" s="239">
        <v>67380</v>
      </c>
      <c r="I42" s="239">
        <v>69186</v>
      </c>
      <c r="J42" s="236">
        <f t="shared" si="8"/>
        <v>136566</v>
      </c>
      <c r="K42" s="225"/>
      <c r="L42" s="225"/>
      <c r="M42" s="223"/>
      <c r="N42" s="243"/>
      <c r="O42" s="243"/>
      <c r="Q42" s="225"/>
    </row>
    <row r="43" spans="1:17" ht="18.75" customHeight="1" x14ac:dyDescent="0.5">
      <c r="A43" s="1" t="s">
        <v>11</v>
      </c>
      <c r="B43" s="239">
        <v>21067</v>
      </c>
      <c r="C43" s="239">
        <v>21686</v>
      </c>
      <c r="D43" s="234">
        <f t="shared" si="6"/>
        <v>42753</v>
      </c>
      <c r="E43" s="239">
        <v>20807</v>
      </c>
      <c r="F43" s="239">
        <v>21289</v>
      </c>
      <c r="G43" s="235">
        <f t="shared" si="7"/>
        <v>42096</v>
      </c>
      <c r="H43" s="239">
        <v>62966</v>
      </c>
      <c r="I43" s="239">
        <v>66913</v>
      </c>
      <c r="J43" s="236">
        <f t="shared" si="8"/>
        <v>129879</v>
      </c>
      <c r="K43" s="225"/>
      <c r="L43" s="225"/>
      <c r="M43" s="223"/>
      <c r="N43" s="243"/>
      <c r="O43" s="243"/>
      <c r="Q43" s="225"/>
    </row>
    <row r="44" spans="1:17" ht="18.75" customHeight="1" x14ac:dyDescent="0.5">
      <c r="A44" s="1" t="s">
        <v>12</v>
      </c>
      <c r="B44" s="239">
        <v>17586</v>
      </c>
      <c r="C44" s="239">
        <v>18337</v>
      </c>
      <c r="D44" s="234">
        <f t="shared" si="6"/>
        <v>35923</v>
      </c>
      <c r="E44" s="239">
        <v>16730</v>
      </c>
      <c r="F44" s="239">
        <v>17304</v>
      </c>
      <c r="G44" s="235">
        <f t="shared" si="7"/>
        <v>34034</v>
      </c>
      <c r="H44" s="239">
        <v>51102</v>
      </c>
      <c r="I44" s="239">
        <v>54510</v>
      </c>
      <c r="J44" s="236">
        <f t="shared" si="8"/>
        <v>105612</v>
      </c>
      <c r="K44" s="225"/>
      <c r="L44" s="225"/>
      <c r="M44" s="223"/>
      <c r="N44" s="243"/>
      <c r="O44" s="243"/>
      <c r="Q44" s="225"/>
    </row>
    <row r="45" spans="1:17" ht="18.75" customHeight="1" x14ac:dyDescent="0.5">
      <c r="A45" s="1" t="s">
        <v>13</v>
      </c>
      <c r="B45" s="239">
        <v>13663</v>
      </c>
      <c r="C45" s="239">
        <v>14861</v>
      </c>
      <c r="D45" s="234">
        <f t="shared" si="6"/>
        <v>28524</v>
      </c>
      <c r="E45" s="239">
        <v>13318</v>
      </c>
      <c r="F45" s="239">
        <v>14190</v>
      </c>
      <c r="G45" s="235">
        <f t="shared" si="7"/>
        <v>27508</v>
      </c>
      <c r="H45" s="239">
        <v>39552</v>
      </c>
      <c r="I45" s="239">
        <v>44323</v>
      </c>
      <c r="J45" s="236">
        <f t="shared" si="8"/>
        <v>83875</v>
      </c>
      <c r="K45" s="225"/>
      <c r="L45" s="225"/>
      <c r="M45" s="223"/>
      <c r="N45" s="243"/>
      <c r="O45" s="243"/>
      <c r="Q45" s="225"/>
    </row>
    <row r="46" spans="1:17" ht="18.75" customHeight="1" x14ac:dyDescent="0.5">
      <c r="A46" s="1" t="s">
        <v>14</v>
      </c>
      <c r="B46" s="239">
        <v>9320</v>
      </c>
      <c r="C46" s="239">
        <v>11028</v>
      </c>
      <c r="D46" s="234">
        <f t="shared" si="6"/>
        <v>20348</v>
      </c>
      <c r="E46" s="239">
        <v>9882</v>
      </c>
      <c r="F46" s="239">
        <v>10908</v>
      </c>
      <c r="G46" s="235">
        <f t="shared" si="7"/>
        <v>20790</v>
      </c>
      <c r="H46" s="239">
        <v>28824</v>
      </c>
      <c r="I46" s="239">
        <v>33617</v>
      </c>
      <c r="J46" s="236">
        <f t="shared" si="8"/>
        <v>62441</v>
      </c>
      <c r="K46" s="225"/>
      <c r="L46" s="225"/>
      <c r="M46" s="223"/>
      <c r="N46" s="243"/>
      <c r="O46" s="243"/>
      <c r="Q46" s="225"/>
    </row>
    <row r="47" spans="1:17" ht="18.75" customHeight="1" x14ac:dyDescent="0.5">
      <c r="A47" s="1" t="s">
        <v>15</v>
      </c>
      <c r="B47" s="239">
        <v>6635</v>
      </c>
      <c r="C47" s="239">
        <v>7985</v>
      </c>
      <c r="D47" s="234">
        <f t="shared" si="6"/>
        <v>14620</v>
      </c>
      <c r="E47" s="239">
        <v>6576</v>
      </c>
      <c r="F47" s="239">
        <v>7972</v>
      </c>
      <c r="G47" s="235">
        <f t="shared" si="7"/>
        <v>14548</v>
      </c>
      <c r="H47" s="239">
        <v>20254</v>
      </c>
      <c r="I47" s="239">
        <v>24595</v>
      </c>
      <c r="J47" s="236">
        <f t="shared" si="8"/>
        <v>44849</v>
      </c>
      <c r="K47" s="225"/>
      <c r="L47" s="225"/>
      <c r="M47" s="223"/>
      <c r="N47" s="243"/>
      <c r="O47" s="243"/>
      <c r="Q47" s="225"/>
    </row>
    <row r="48" spans="1:17" ht="18.75" customHeight="1" x14ac:dyDescent="0.5">
      <c r="A48" s="1" t="s">
        <v>16</v>
      </c>
      <c r="B48" s="239">
        <v>4103</v>
      </c>
      <c r="C48" s="239">
        <v>5240</v>
      </c>
      <c r="D48" s="234">
        <f t="shared" si="6"/>
        <v>9343</v>
      </c>
      <c r="E48" s="239">
        <v>3700</v>
      </c>
      <c r="F48" s="239">
        <v>4640</v>
      </c>
      <c r="G48" s="235">
        <f t="shared" si="7"/>
        <v>8340</v>
      </c>
      <c r="H48" s="239">
        <v>11777</v>
      </c>
      <c r="I48" s="239">
        <v>15324</v>
      </c>
      <c r="J48" s="236">
        <f t="shared" si="8"/>
        <v>27101</v>
      </c>
      <c r="K48" s="225"/>
      <c r="L48" s="225"/>
      <c r="M48" s="223"/>
      <c r="N48" s="243"/>
      <c r="O48" s="243"/>
      <c r="Q48" s="225"/>
    </row>
    <row r="49" spans="1:17" ht="18.75" customHeight="1" x14ac:dyDescent="0.5">
      <c r="A49" s="1" t="s">
        <v>17</v>
      </c>
      <c r="B49" s="239">
        <v>2620</v>
      </c>
      <c r="C49" s="239">
        <v>3563</v>
      </c>
      <c r="D49" s="234">
        <f t="shared" si="6"/>
        <v>6183</v>
      </c>
      <c r="E49" s="239">
        <v>1996</v>
      </c>
      <c r="F49" s="239">
        <v>2973</v>
      </c>
      <c r="G49" s="235">
        <f t="shared" si="7"/>
        <v>4969</v>
      </c>
      <c r="H49" s="239">
        <v>6509</v>
      </c>
      <c r="I49" s="239">
        <v>9420</v>
      </c>
      <c r="J49" s="236">
        <f t="shared" si="8"/>
        <v>15929</v>
      </c>
      <c r="K49" s="225"/>
      <c r="L49" s="225"/>
      <c r="M49" s="223"/>
      <c r="N49" s="243"/>
      <c r="O49" s="243"/>
      <c r="Q49" s="225"/>
    </row>
    <row r="50" spans="1:17" ht="18.75" customHeight="1" x14ac:dyDescent="0.5">
      <c r="A50" s="1" t="s">
        <v>18</v>
      </c>
      <c r="B50" s="239">
        <v>1413</v>
      </c>
      <c r="C50" s="239">
        <v>1919</v>
      </c>
      <c r="D50" s="234">
        <f t="shared" si="6"/>
        <v>3332</v>
      </c>
      <c r="E50" s="239">
        <v>894</v>
      </c>
      <c r="F50" s="239">
        <v>1489</v>
      </c>
      <c r="G50" s="235">
        <f t="shared" si="7"/>
        <v>2383</v>
      </c>
      <c r="H50" s="239">
        <v>3113</v>
      </c>
      <c r="I50" s="239">
        <v>4577</v>
      </c>
      <c r="J50" s="236">
        <f t="shared" si="8"/>
        <v>7690</v>
      </c>
      <c r="K50" s="225"/>
      <c r="L50" s="225"/>
      <c r="M50" s="223"/>
      <c r="N50" s="243"/>
      <c r="O50" s="243"/>
      <c r="Q50" s="225"/>
    </row>
    <row r="51" spans="1:17" ht="18.75" customHeight="1" x14ac:dyDescent="0.5">
      <c r="A51" s="1" t="s">
        <v>19</v>
      </c>
      <c r="B51" s="239">
        <v>602</v>
      </c>
      <c r="C51" s="239">
        <v>726</v>
      </c>
      <c r="D51" s="234">
        <f t="shared" si="6"/>
        <v>1328</v>
      </c>
      <c r="E51" s="239">
        <v>350</v>
      </c>
      <c r="F51" s="239">
        <v>586</v>
      </c>
      <c r="G51" s="235">
        <f t="shared" si="7"/>
        <v>936</v>
      </c>
      <c r="H51" s="239">
        <v>1318</v>
      </c>
      <c r="I51" s="239">
        <v>1736</v>
      </c>
      <c r="J51" s="236">
        <f t="shared" si="8"/>
        <v>3054</v>
      </c>
      <c r="K51" s="225"/>
      <c r="L51" s="225"/>
      <c r="M51" s="223"/>
      <c r="N51" s="243"/>
      <c r="O51" s="243"/>
      <c r="Q51" s="225"/>
    </row>
    <row r="52" spans="1:17" ht="18.75" customHeight="1" x14ac:dyDescent="0.5">
      <c r="A52" s="1" t="s">
        <v>20</v>
      </c>
      <c r="B52" s="239">
        <v>265</v>
      </c>
      <c r="C52" s="239">
        <v>262</v>
      </c>
      <c r="D52" s="234">
        <f t="shared" si="6"/>
        <v>527</v>
      </c>
      <c r="E52" s="239">
        <v>107</v>
      </c>
      <c r="F52" s="239">
        <v>167</v>
      </c>
      <c r="G52" s="235">
        <f t="shared" si="7"/>
        <v>274</v>
      </c>
      <c r="H52" s="239">
        <v>437</v>
      </c>
      <c r="I52" s="239">
        <v>530</v>
      </c>
      <c r="J52" s="236">
        <f t="shared" si="8"/>
        <v>967</v>
      </c>
      <c r="K52" s="225"/>
      <c r="L52" s="225"/>
      <c r="M52" s="223"/>
      <c r="N52" s="243"/>
      <c r="O52" s="243"/>
      <c r="Q52" s="225"/>
    </row>
    <row r="53" spans="1:17" ht="18.75" customHeight="1" x14ac:dyDescent="0.5">
      <c r="A53" s="1" t="s">
        <v>21</v>
      </c>
      <c r="B53" s="239">
        <v>118</v>
      </c>
      <c r="C53" s="239">
        <v>113</v>
      </c>
      <c r="D53" s="234">
        <f t="shared" si="6"/>
        <v>231</v>
      </c>
      <c r="E53" s="239">
        <v>45</v>
      </c>
      <c r="F53" s="239">
        <v>72</v>
      </c>
      <c r="G53" s="235">
        <f t="shared" si="7"/>
        <v>117</v>
      </c>
      <c r="H53" s="239">
        <v>160</v>
      </c>
      <c r="I53" s="239">
        <v>187</v>
      </c>
      <c r="J53" s="236">
        <f t="shared" si="8"/>
        <v>347</v>
      </c>
      <c r="K53" s="225"/>
      <c r="L53" s="225"/>
      <c r="M53" s="223"/>
      <c r="N53" s="243"/>
      <c r="O53" s="243"/>
      <c r="Q53" s="225"/>
    </row>
    <row r="54" spans="1:17" ht="18.75" customHeight="1" x14ac:dyDescent="0.5">
      <c r="A54" s="1" t="s">
        <v>22</v>
      </c>
      <c r="B54" s="239">
        <f t="shared" ref="B54:J54" si="9">SUM(B32:B53)</f>
        <v>256097</v>
      </c>
      <c r="C54" s="239">
        <f t="shared" si="9"/>
        <v>258984</v>
      </c>
      <c r="D54" s="239">
        <f t="shared" si="9"/>
        <v>515081</v>
      </c>
      <c r="E54" s="239">
        <f t="shared" si="9"/>
        <v>254802</v>
      </c>
      <c r="F54" s="239">
        <f t="shared" si="9"/>
        <v>255767</v>
      </c>
      <c r="G54" s="239">
        <f t="shared" si="9"/>
        <v>510569</v>
      </c>
      <c r="H54" s="239">
        <f t="shared" si="9"/>
        <v>777542</v>
      </c>
      <c r="I54" s="239">
        <f t="shared" si="9"/>
        <v>792321</v>
      </c>
      <c r="J54" s="239">
        <f t="shared" si="9"/>
        <v>1569863</v>
      </c>
      <c r="K54" s="225"/>
      <c r="L54" s="225"/>
    </row>
    <row r="55" spans="1:17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7" customFormat="1" ht="21.75" x14ac:dyDescent="0.5">
      <c r="A56" s="169" t="s">
        <v>217</v>
      </c>
      <c r="B56" s="135"/>
      <c r="C56" s="135"/>
      <c r="D56" s="135"/>
      <c r="E56" s="133"/>
      <c r="F56" s="133"/>
      <c r="G56" s="133"/>
      <c r="H56" s="133"/>
      <c r="I56" s="133"/>
      <c r="J56" s="133"/>
    </row>
    <row r="57" spans="1:17" s="49" customFormat="1" ht="22.5" customHeight="1" x14ac:dyDescent="0.5">
      <c r="A57" s="49" t="s">
        <v>251</v>
      </c>
    </row>
    <row r="58" spans="1:17" ht="18.75" customHeight="1" x14ac:dyDescent="0.5">
      <c r="B58" s="28"/>
      <c r="C58" s="93" t="s">
        <v>85</v>
      </c>
      <c r="D58" s="32"/>
      <c r="E58" s="33"/>
      <c r="F58" s="94" t="s">
        <v>86</v>
      </c>
      <c r="G58" s="38"/>
    </row>
    <row r="59" spans="1:17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</row>
    <row r="60" spans="1:17" ht="18.75" customHeight="1" x14ac:dyDescent="0.5">
      <c r="A60" s="1">
        <v>0</v>
      </c>
      <c r="B60" s="239">
        <v>3201</v>
      </c>
      <c r="C60" s="239">
        <v>2972</v>
      </c>
      <c r="D60" s="230">
        <f>B60+C60</f>
        <v>6173</v>
      </c>
      <c r="E60" s="239">
        <v>4921</v>
      </c>
      <c r="F60" s="239">
        <v>4784</v>
      </c>
      <c r="G60" s="237">
        <f>E60+F60</f>
        <v>9705</v>
      </c>
      <c r="H60" s="225"/>
      <c r="I60" s="225"/>
      <c r="J60" s="223"/>
      <c r="K60" s="243"/>
      <c r="L60" s="243"/>
      <c r="N60" s="225"/>
    </row>
    <row r="61" spans="1:17" ht="18.75" customHeight="1" x14ac:dyDescent="0.5">
      <c r="A61" s="3" t="s">
        <v>1</v>
      </c>
      <c r="B61" s="239">
        <v>14835</v>
      </c>
      <c r="C61" s="239">
        <v>13866</v>
      </c>
      <c r="D61" s="230">
        <f t="shared" ref="D61:D81" si="10">B61+C61</f>
        <v>28701</v>
      </c>
      <c r="E61" s="239">
        <v>24016</v>
      </c>
      <c r="F61" s="239">
        <v>22744</v>
      </c>
      <c r="G61" s="237">
        <f t="shared" ref="G61:G81" si="11">E61+F61</f>
        <v>46760</v>
      </c>
      <c r="H61" s="225"/>
      <c r="I61" s="225"/>
      <c r="J61" s="223"/>
      <c r="K61" s="243"/>
      <c r="L61" s="243"/>
      <c r="N61" s="225"/>
    </row>
    <row r="62" spans="1:17" ht="18.75" customHeight="1" x14ac:dyDescent="0.5">
      <c r="A62" s="2" t="s">
        <v>2</v>
      </c>
      <c r="B62" s="239">
        <v>22125</v>
      </c>
      <c r="C62" s="239">
        <v>20832</v>
      </c>
      <c r="D62" s="230">
        <f t="shared" si="10"/>
        <v>42957</v>
      </c>
      <c r="E62" s="239">
        <v>35467</v>
      </c>
      <c r="F62" s="239">
        <v>33868</v>
      </c>
      <c r="G62" s="237">
        <f t="shared" si="11"/>
        <v>69335</v>
      </c>
      <c r="H62" s="225"/>
      <c r="I62" s="225"/>
      <c r="J62" s="223"/>
      <c r="K62" s="243"/>
      <c r="L62" s="243"/>
      <c r="N62" s="225"/>
    </row>
    <row r="63" spans="1:17" ht="18.75" customHeight="1" x14ac:dyDescent="0.5">
      <c r="A63" s="1" t="s">
        <v>3</v>
      </c>
      <c r="B63" s="239">
        <v>23746</v>
      </c>
      <c r="C63" s="239">
        <v>22835</v>
      </c>
      <c r="D63" s="230">
        <f t="shared" si="10"/>
        <v>46581</v>
      </c>
      <c r="E63" s="239">
        <v>37588</v>
      </c>
      <c r="F63" s="239">
        <v>35994</v>
      </c>
      <c r="G63" s="237">
        <f t="shared" si="11"/>
        <v>73582</v>
      </c>
      <c r="H63" s="225"/>
      <c r="I63" s="225"/>
      <c r="J63" s="223"/>
      <c r="K63" s="243"/>
      <c r="L63" s="243"/>
      <c r="N63" s="225"/>
    </row>
    <row r="64" spans="1:17" ht="18.75" customHeight="1" x14ac:dyDescent="0.5">
      <c r="A64" s="1" t="s">
        <v>4</v>
      </c>
      <c r="B64" s="239">
        <v>24738</v>
      </c>
      <c r="C64" s="239">
        <v>23613</v>
      </c>
      <c r="D64" s="230">
        <f t="shared" si="10"/>
        <v>48351</v>
      </c>
      <c r="E64" s="239">
        <v>38593</v>
      </c>
      <c r="F64" s="239">
        <v>37007</v>
      </c>
      <c r="G64" s="237">
        <f t="shared" si="11"/>
        <v>75600</v>
      </c>
      <c r="H64" s="225"/>
      <c r="I64" s="225"/>
      <c r="J64" s="223"/>
      <c r="K64" s="243"/>
      <c r="L64" s="243"/>
      <c r="N64" s="225"/>
    </row>
    <row r="65" spans="1:14" ht="18.75" customHeight="1" x14ac:dyDescent="0.5">
      <c r="A65" s="1" t="s">
        <v>5</v>
      </c>
      <c r="B65" s="239">
        <v>26296</v>
      </c>
      <c r="C65" s="239">
        <v>26152</v>
      </c>
      <c r="D65" s="230">
        <f t="shared" si="10"/>
        <v>52448</v>
      </c>
      <c r="E65" s="239">
        <v>41008</v>
      </c>
      <c r="F65" s="239">
        <v>40902</v>
      </c>
      <c r="G65" s="237">
        <f t="shared" si="11"/>
        <v>81910</v>
      </c>
      <c r="H65" s="225"/>
      <c r="I65" s="225"/>
      <c r="J65" s="223"/>
      <c r="K65" s="243"/>
      <c r="L65" s="243"/>
      <c r="N65" s="225"/>
    </row>
    <row r="66" spans="1:14" ht="18.75" customHeight="1" x14ac:dyDescent="0.5">
      <c r="A66" s="1" t="s">
        <v>6</v>
      </c>
      <c r="B66" s="239">
        <v>26482</v>
      </c>
      <c r="C66" s="239">
        <v>25486</v>
      </c>
      <c r="D66" s="230">
        <f t="shared" si="10"/>
        <v>51968</v>
      </c>
      <c r="E66" s="239">
        <v>42882</v>
      </c>
      <c r="F66" s="239">
        <v>40918</v>
      </c>
      <c r="G66" s="237">
        <f t="shared" si="11"/>
        <v>83800</v>
      </c>
      <c r="H66" s="225"/>
      <c r="I66" s="225"/>
      <c r="J66" s="223"/>
      <c r="K66" s="243"/>
      <c r="L66" s="243"/>
      <c r="N66" s="225"/>
    </row>
    <row r="67" spans="1:14" ht="18.75" customHeight="1" x14ac:dyDescent="0.5">
      <c r="A67" s="1" t="s">
        <v>7</v>
      </c>
      <c r="B67" s="239">
        <v>24886</v>
      </c>
      <c r="C67" s="239">
        <v>23366</v>
      </c>
      <c r="D67" s="230">
        <f t="shared" si="10"/>
        <v>48252</v>
      </c>
      <c r="E67" s="239">
        <v>39742</v>
      </c>
      <c r="F67" s="239">
        <v>37829</v>
      </c>
      <c r="G67" s="237">
        <f t="shared" si="11"/>
        <v>77571</v>
      </c>
      <c r="H67" s="225"/>
      <c r="I67" s="225"/>
      <c r="J67" s="223"/>
      <c r="K67" s="243"/>
      <c r="L67" s="243"/>
      <c r="N67" s="225"/>
    </row>
    <row r="68" spans="1:14" ht="18.75" customHeight="1" x14ac:dyDescent="0.5">
      <c r="A68" s="1" t="s">
        <v>8</v>
      </c>
      <c r="B68" s="239">
        <v>29333</v>
      </c>
      <c r="C68" s="239">
        <v>27740</v>
      </c>
      <c r="D68" s="230">
        <f t="shared" si="10"/>
        <v>57073</v>
      </c>
      <c r="E68" s="239">
        <v>47511</v>
      </c>
      <c r="F68" s="239">
        <v>45604</v>
      </c>
      <c r="G68" s="237">
        <f t="shared" si="11"/>
        <v>93115</v>
      </c>
      <c r="H68" s="225"/>
      <c r="I68" s="225"/>
      <c r="J68" s="223"/>
      <c r="K68" s="243"/>
      <c r="L68" s="243"/>
      <c r="N68" s="225"/>
    </row>
    <row r="69" spans="1:14" ht="18.75" customHeight="1" x14ac:dyDescent="0.5">
      <c r="A69" s="1" t="s">
        <v>9</v>
      </c>
      <c r="B69" s="239">
        <v>31805</v>
      </c>
      <c r="C69" s="239">
        <v>30117</v>
      </c>
      <c r="D69" s="230">
        <f t="shared" si="10"/>
        <v>61922</v>
      </c>
      <c r="E69" s="239">
        <v>49324</v>
      </c>
      <c r="F69" s="239">
        <v>47844</v>
      </c>
      <c r="G69" s="237">
        <f t="shared" si="11"/>
        <v>97168</v>
      </c>
      <c r="H69" s="225"/>
      <c r="I69" s="225"/>
      <c r="J69" s="223"/>
      <c r="K69" s="243"/>
      <c r="L69" s="243"/>
      <c r="N69" s="225"/>
    </row>
    <row r="70" spans="1:14" ht="18.75" customHeight="1" x14ac:dyDescent="0.5">
      <c r="A70" s="1" t="s">
        <v>10</v>
      </c>
      <c r="B70" s="239">
        <v>31644</v>
      </c>
      <c r="C70" s="239">
        <v>30983</v>
      </c>
      <c r="D70" s="230">
        <f t="shared" si="10"/>
        <v>62627</v>
      </c>
      <c r="E70" s="239">
        <v>50886</v>
      </c>
      <c r="F70" s="239">
        <v>50642</v>
      </c>
      <c r="G70" s="237">
        <f t="shared" si="11"/>
        <v>101528</v>
      </c>
      <c r="H70" s="225"/>
      <c r="I70" s="225"/>
      <c r="J70" s="223"/>
      <c r="K70" s="243"/>
      <c r="L70" s="243"/>
      <c r="N70" s="225"/>
    </row>
    <row r="71" spans="1:14" ht="18.75" customHeight="1" x14ac:dyDescent="0.5">
      <c r="A71" s="1" t="s">
        <v>11</v>
      </c>
      <c r="B71" s="239">
        <v>27756</v>
      </c>
      <c r="C71" s="239">
        <v>28377</v>
      </c>
      <c r="D71" s="230">
        <f t="shared" si="10"/>
        <v>56133</v>
      </c>
      <c r="E71" s="239">
        <v>46120</v>
      </c>
      <c r="F71" s="239">
        <v>47319</v>
      </c>
      <c r="G71" s="237">
        <f t="shared" si="11"/>
        <v>93439</v>
      </c>
      <c r="H71" s="225"/>
      <c r="I71" s="225"/>
      <c r="J71" s="223"/>
      <c r="K71" s="243"/>
      <c r="L71" s="243"/>
      <c r="N71" s="225"/>
    </row>
    <row r="72" spans="1:14" ht="18.75" customHeight="1" x14ac:dyDescent="0.5">
      <c r="A72" s="1" t="s">
        <v>12</v>
      </c>
      <c r="B72" s="239">
        <v>22203</v>
      </c>
      <c r="C72" s="239">
        <v>23036</v>
      </c>
      <c r="D72" s="230">
        <f t="shared" si="10"/>
        <v>45239</v>
      </c>
      <c r="E72" s="239">
        <v>36580</v>
      </c>
      <c r="F72" s="239">
        <v>38680</v>
      </c>
      <c r="G72" s="237">
        <f t="shared" si="11"/>
        <v>75260</v>
      </c>
      <c r="H72" s="225"/>
      <c r="I72" s="225"/>
      <c r="J72" s="223"/>
      <c r="K72" s="243"/>
      <c r="L72" s="243"/>
      <c r="N72" s="225"/>
    </row>
    <row r="73" spans="1:14" ht="18.75" customHeight="1" x14ac:dyDescent="0.5">
      <c r="A73" s="1" t="s">
        <v>13</v>
      </c>
      <c r="B73" s="239">
        <v>16820</v>
      </c>
      <c r="C73" s="239">
        <v>18764</v>
      </c>
      <c r="D73" s="230">
        <f t="shared" si="10"/>
        <v>35584</v>
      </c>
      <c r="E73" s="239">
        <v>27978</v>
      </c>
      <c r="F73" s="239">
        <v>31460</v>
      </c>
      <c r="G73" s="237">
        <f t="shared" si="11"/>
        <v>59438</v>
      </c>
      <c r="H73" s="225"/>
      <c r="I73" s="225"/>
      <c r="J73" s="223"/>
      <c r="K73" s="243"/>
      <c r="L73" s="243"/>
      <c r="N73" s="225"/>
    </row>
    <row r="74" spans="1:14" ht="18.75" customHeight="1" x14ac:dyDescent="0.5">
      <c r="A74" s="1" t="s">
        <v>14</v>
      </c>
      <c r="B74" s="239">
        <v>12370</v>
      </c>
      <c r="C74" s="239">
        <v>14807</v>
      </c>
      <c r="D74" s="230">
        <f t="shared" si="10"/>
        <v>27177</v>
      </c>
      <c r="E74" s="239">
        <v>19820</v>
      </c>
      <c r="F74" s="239">
        <v>23407</v>
      </c>
      <c r="G74" s="237">
        <f t="shared" si="11"/>
        <v>43227</v>
      </c>
      <c r="H74" s="225"/>
      <c r="I74" s="225"/>
      <c r="J74" s="223"/>
      <c r="K74" s="243"/>
      <c r="L74" s="243"/>
      <c r="N74" s="225"/>
    </row>
    <row r="75" spans="1:14" ht="18.75" customHeight="1" x14ac:dyDescent="0.5">
      <c r="A75" s="1" t="s">
        <v>15</v>
      </c>
      <c r="B75" s="239">
        <v>8700</v>
      </c>
      <c r="C75" s="239">
        <v>11010</v>
      </c>
      <c r="D75" s="230">
        <f t="shared" si="10"/>
        <v>19710</v>
      </c>
      <c r="E75" s="239">
        <v>13592</v>
      </c>
      <c r="F75" s="239">
        <v>16770</v>
      </c>
      <c r="G75" s="237">
        <f t="shared" si="11"/>
        <v>30362</v>
      </c>
      <c r="H75" s="225"/>
      <c r="I75" s="225"/>
      <c r="J75" s="223"/>
      <c r="K75" s="243"/>
      <c r="L75" s="243"/>
      <c r="N75" s="225"/>
    </row>
    <row r="76" spans="1:14" ht="18.75" customHeight="1" x14ac:dyDescent="0.5">
      <c r="A76" s="1" t="s">
        <v>16</v>
      </c>
      <c r="B76" s="239">
        <v>5274</v>
      </c>
      <c r="C76" s="239">
        <v>7126</v>
      </c>
      <c r="D76" s="230">
        <f t="shared" si="10"/>
        <v>12400</v>
      </c>
      <c r="E76" s="239">
        <v>8225</v>
      </c>
      <c r="F76" s="239">
        <v>10565</v>
      </c>
      <c r="G76" s="237">
        <f t="shared" si="11"/>
        <v>18790</v>
      </c>
      <c r="H76" s="225"/>
      <c r="I76" s="225"/>
      <c r="J76" s="223"/>
      <c r="K76" s="243"/>
      <c r="L76" s="243"/>
      <c r="N76" s="225"/>
    </row>
    <row r="77" spans="1:14" ht="18.75" customHeight="1" x14ac:dyDescent="0.5">
      <c r="A77" s="1" t="s">
        <v>17</v>
      </c>
      <c r="B77" s="239">
        <v>2938</v>
      </c>
      <c r="C77" s="239">
        <v>4478</v>
      </c>
      <c r="D77" s="230">
        <f t="shared" si="10"/>
        <v>7416</v>
      </c>
      <c r="E77" s="239">
        <v>4367</v>
      </c>
      <c r="F77" s="239">
        <v>6387</v>
      </c>
      <c r="G77" s="237">
        <f t="shared" si="11"/>
        <v>10754</v>
      </c>
      <c r="H77" s="225"/>
      <c r="I77" s="225"/>
      <c r="J77" s="223"/>
      <c r="K77" s="243"/>
      <c r="L77" s="243"/>
      <c r="N77" s="225"/>
    </row>
    <row r="78" spans="1:14" ht="18.75" customHeight="1" x14ac:dyDescent="0.5">
      <c r="A78" s="1" t="s">
        <v>18</v>
      </c>
      <c r="B78" s="239">
        <v>1434</v>
      </c>
      <c r="C78" s="239">
        <v>2467</v>
      </c>
      <c r="D78" s="230">
        <f t="shared" si="10"/>
        <v>3901</v>
      </c>
      <c r="E78" s="239">
        <v>2002</v>
      </c>
      <c r="F78" s="239">
        <v>3173</v>
      </c>
      <c r="G78" s="237">
        <f t="shared" si="11"/>
        <v>5175</v>
      </c>
      <c r="H78" s="225"/>
      <c r="I78" s="225"/>
      <c r="J78" s="223"/>
      <c r="K78" s="243"/>
      <c r="L78" s="243"/>
      <c r="N78" s="225"/>
    </row>
    <row r="79" spans="1:14" ht="18.75" customHeight="1" x14ac:dyDescent="0.5">
      <c r="A79" s="1" t="s">
        <v>19</v>
      </c>
      <c r="B79" s="239">
        <v>588</v>
      </c>
      <c r="C79" s="239">
        <v>840</v>
      </c>
      <c r="D79" s="230">
        <f t="shared" si="10"/>
        <v>1428</v>
      </c>
      <c r="E79" s="239">
        <v>736</v>
      </c>
      <c r="F79" s="239">
        <v>1132</v>
      </c>
      <c r="G79" s="237">
        <f t="shared" si="11"/>
        <v>1868</v>
      </c>
      <c r="H79" s="225"/>
      <c r="I79" s="225"/>
      <c r="J79" s="223"/>
      <c r="K79" s="243"/>
      <c r="L79" s="243"/>
      <c r="N79" s="225"/>
    </row>
    <row r="80" spans="1:14" ht="18.75" customHeight="1" x14ac:dyDescent="0.5">
      <c r="A80" s="1" t="s">
        <v>20</v>
      </c>
      <c r="B80" s="239">
        <v>158</v>
      </c>
      <c r="C80" s="239">
        <v>208</v>
      </c>
      <c r="D80" s="230">
        <f t="shared" si="10"/>
        <v>366</v>
      </c>
      <c r="E80" s="239">
        <v>249</v>
      </c>
      <c r="F80" s="239">
        <v>278</v>
      </c>
      <c r="G80" s="237">
        <f t="shared" si="11"/>
        <v>527</v>
      </c>
      <c r="H80" s="225"/>
      <c r="I80" s="225"/>
      <c r="J80" s="223"/>
      <c r="K80" s="243"/>
      <c r="L80" s="243"/>
      <c r="N80" s="225"/>
    </row>
    <row r="81" spans="1:14" ht="18.75" customHeight="1" x14ac:dyDescent="0.5">
      <c r="A81" s="1" t="s">
        <v>21</v>
      </c>
      <c r="B81" s="239">
        <v>65</v>
      </c>
      <c r="C81" s="239">
        <v>57</v>
      </c>
      <c r="D81" s="230">
        <f t="shared" si="10"/>
        <v>122</v>
      </c>
      <c r="E81" s="239">
        <v>99</v>
      </c>
      <c r="F81" s="239">
        <v>120</v>
      </c>
      <c r="G81" s="237">
        <f t="shared" si="11"/>
        <v>219</v>
      </c>
      <c r="H81" s="225"/>
      <c r="I81" s="225"/>
      <c r="J81" s="223"/>
      <c r="K81" s="243"/>
      <c r="L81" s="243"/>
      <c r="N81" s="225"/>
    </row>
    <row r="82" spans="1:14" ht="18.75" customHeight="1" x14ac:dyDescent="0.5">
      <c r="A82" s="1" t="s">
        <v>22</v>
      </c>
      <c r="B82" s="239">
        <f t="shared" ref="B82:G82" si="12">SUM(B60:B81)</f>
        <v>357397</v>
      </c>
      <c r="C82" s="239">
        <f t="shared" si="12"/>
        <v>359132</v>
      </c>
      <c r="D82" s="239">
        <f t="shared" si="12"/>
        <v>716529</v>
      </c>
      <c r="E82" s="239">
        <f t="shared" si="12"/>
        <v>571706</v>
      </c>
      <c r="F82" s="239">
        <f t="shared" si="12"/>
        <v>577427</v>
      </c>
      <c r="G82" s="239">
        <f t="shared" si="12"/>
        <v>1149133</v>
      </c>
      <c r="H82" s="225"/>
      <c r="I82" s="225"/>
    </row>
    <row r="83" spans="1:14" customFormat="1" ht="23.25" customHeight="1" x14ac:dyDescent="0.5">
      <c r="A83" s="169" t="s">
        <v>223</v>
      </c>
      <c r="B83" s="128"/>
      <c r="C83" s="128"/>
      <c r="D83" s="128"/>
      <c r="E83" s="22"/>
      <c r="F83" s="22"/>
      <c r="G83" s="22"/>
      <c r="H83" s="128"/>
      <c r="I83" s="128"/>
      <c r="J83" s="128"/>
    </row>
    <row r="84" spans="1:14" customFormat="1" ht="21.75" x14ac:dyDescent="0.5">
      <c r="A84" s="169" t="s">
        <v>218</v>
      </c>
      <c r="B84" s="135"/>
      <c r="C84" s="135"/>
      <c r="D84" s="135"/>
      <c r="E84" s="133"/>
      <c r="F84" s="133"/>
      <c r="G84" s="133"/>
      <c r="H84" s="133"/>
      <c r="I84" s="133"/>
      <c r="J84" s="133"/>
    </row>
  </sheetData>
  <phoneticPr fontId="8" type="noConversion"/>
  <pageMargins left="0.70866141732283472" right="0.70866141732283472" top="0.59055118110236227" bottom="0.43307086614173229" header="0.31496062992125984" footer="0.31496062992125984"/>
  <pageSetup paperSize="9"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60" zoomScaleNormal="60" workbookViewId="0">
      <selection activeCell="D26" sqref="D26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252</v>
      </c>
    </row>
    <row r="2" spans="1:17" ht="18.75" customHeight="1" x14ac:dyDescent="0.5">
      <c r="B2" s="28"/>
      <c r="C2" s="43" t="s">
        <v>87</v>
      </c>
      <c r="D2" s="32"/>
      <c r="E2" s="4"/>
      <c r="F2" s="95" t="s">
        <v>89</v>
      </c>
      <c r="G2" s="8"/>
      <c r="H2" s="10"/>
      <c r="I2" s="96" t="s">
        <v>90</v>
      </c>
      <c r="J2" s="14"/>
    </row>
    <row r="3" spans="1:17" ht="18.75" customHeight="1" x14ac:dyDescent="0.5">
      <c r="A3" s="1" t="s">
        <v>0</v>
      </c>
      <c r="B3" s="30" t="s">
        <v>24</v>
      </c>
      <c r="C3" s="30" t="s">
        <v>25</v>
      </c>
      <c r="D3" s="30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0">
        <f t="shared" ref="B4:B26" si="0">E4+H4+B32+E32</f>
        <v>29033</v>
      </c>
      <c r="C4" s="230">
        <f t="shared" ref="C4:C26" si="1">F4+I4+C32+F32</f>
        <v>27425</v>
      </c>
      <c r="D4" s="230">
        <f t="shared" ref="D4:D26" si="2">G4+J4+D32+G32</f>
        <v>56458</v>
      </c>
      <c r="E4" s="239">
        <v>4637</v>
      </c>
      <c r="F4" s="239">
        <v>4382</v>
      </c>
      <c r="G4" s="232">
        <f>E4+F4</f>
        <v>9019</v>
      </c>
      <c r="H4" s="239">
        <v>11179</v>
      </c>
      <c r="I4" s="239">
        <v>10469</v>
      </c>
      <c r="J4" s="233">
        <f>H4+I4</f>
        <v>21648</v>
      </c>
      <c r="K4" s="225"/>
      <c r="L4" s="225"/>
      <c r="M4" s="223"/>
      <c r="N4" s="243"/>
      <c r="O4" s="243"/>
      <c r="Q4" s="225"/>
    </row>
    <row r="5" spans="1:17" ht="18.75" customHeight="1" x14ac:dyDescent="0.5">
      <c r="A5" s="3" t="s">
        <v>1</v>
      </c>
      <c r="B5" s="230">
        <f t="shared" si="0"/>
        <v>135582</v>
      </c>
      <c r="C5" s="230">
        <f t="shared" si="1"/>
        <v>128667</v>
      </c>
      <c r="D5" s="230">
        <f t="shared" si="2"/>
        <v>264249</v>
      </c>
      <c r="E5" s="239">
        <v>21902</v>
      </c>
      <c r="F5" s="239">
        <v>20826</v>
      </c>
      <c r="G5" s="232">
        <f t="shared" ref="G5:G25" si="3">E5+F5</f>
        <v>42728</v>
      </c>
      <c r="H5" s="239">
        <v>51454</v>
      </c>
      <c r="I5" s="239">
        <v>48735</v>
      </c>
      <c r="J5" s="233">
        <f t="shared" ref="J5:J25" si="4">H5+I5</f>
        <v>100189</v>
      </c>
      <c r="K5" s="225"/>
      <c r="L5" s="225"/>
      <c r="M5" s="223"/>
      <c r="N5" s="243"/>
      <c r="O5" s="243"/>
      <c r="Q5" s="225"/>
    </row>
    <row r="6" spans="1:17" ht="18.75" customHeight="1" x14ac:dyDescent="0.5">
      <c r="A6" s="2" t="s">
        <v>2</v>
      </c>
      <c r="B6" s="230">
        <f t="shared" si="0"/>
        <v>201353</v>
      </c>
      <c r="C6" s="230">
        <f t="shared" si="1"/>
        <v>190478</v>
      </c>
      <c r="D6" s="230">
        <f t="shared" si="2"/>
        <v>391831</v>
      </c>
      <c r="E6" s="239">
        <v>32380</v>
      </c>
      <c r="F6" s="239">
        <v>30730</v>
      </c>
      <c r="G6" s="232">
        <f t="shared" si="3"/>
        <v>63110</v>
      </c>
      <c r="H6" s="239">
        <v>76493</v>
      </c>
      <c r="I6" s="239">
        <v>72097</v>
      </c>
      <c r="J6" s="233">
        <f t="shared" si="4"/>
        <v>148590</v>
      </c>
      <c r="K6" s="225"/>
      <c r="L6" s="225"/>
      <c r="M6" s="223"/>
      <c r="N6" s="243"/>
      <c r="O6" s="243"/>
      <c r="Q6" s="225"/>
    </row>
    <row r="7" spans="1:17" ht="18.75" customHeight="1" x14ac:dyDescent="0.5">
      <c r="A7" s="1" t="s">
        <v>3</v>
      </c>
      <c r="B7" s="230">
        <f t="shared" si="0"/>
        <v>211440</v>
      </c>
      <c r="C7" s="230">
        <f t="shared" si="1"/>
        <v>199347</v>
      </c>
      <c r="D7" s="230">
        <f t="shared" si="2"/>
        <v>410787</v>
      </c>
      <c r="E7" s="239">
        <v>34133</v>
      </c>
      <c r="F7" s="239">
        <v>32021</v>
      </c>
      <c r="G7" s="232">
        <f t="shared" si="3"/>
        <v>66154</v>
      </c>
      <c r="H7" s="239">
        <v>80496</v>
      </c>
      <c r="I7" s="239">
        <v>76044</v>
      </c>
      <c r="J7" s="233">
        <f t="shared" si="4"/>
        <v>156540</v>
      </c>
      <c r="K7" s="225"/>
      <c r="L7" s="225"/>
      <c r="M7" s="223"/>
      <c r="N7" s="243"/>
      <c r="O7" s="243"/>
      <c r="Q7" s="225"/>
    </row>
    <row r="8" spans="1:17" ht="18.75" customHeight="1" x14ac:dyDescent="0.5">
      <c r="A8" s="1" t="s">
        <v>4</v>
      </c>
      <c r="B8" s="230">
        <f t="shared" si="0"/>
        <v>219657</v>
      </c>
      <c r="C8" s="230">
        <f t="shared" si="1"/>
        <v>205747</v>
      </c>
      <c r="D8" s="230">
        <f t="shared" si="2"/>
        <v>425404</v>
      </c>
      <c r="E8" s="239">
        <v>34718</v>
      </c>
      <c r="F8" s="239">
        <v>32472</v>
      </c>
      <c r="G8" s="232">
        <f t="shared" si="3"/>
        <v>67190</v>
      </c>
      <c r="H8" s="239">
        <v>83444</v>
      </c>
      <c r="I8" s="239">
        <v>78644</v>
      </c>
      <c r="J8" s="233">
        <f t="shared" si="4"/>
        <v>162088</v>
      </c>
      <c r="K8" s="225"/>
      <c r="L8" s="225"/>
      <c r="M8" s="223"/>
      <c r="N8" s="243"/>
      <c r="O8" s="243"/>
      <c r="Q8" s="225"/>
    </row>
    <row r="9" spans="1:17" ht="18.75" customHeight="1" x14ac:dyDescent="0.5">
      <c r="A9" s="1" t="s">
        <v>5</v>
      </c>
      <c r="B9" s="230">
        <f t="shared" si="0"/>
        <v>239615</v>
      </c>
      <c r="C9" s="230">
        <f t="shared" si="1"/>
        <v>232113</v>
      </c>
      <c r="D9" s="230">
        <f t="shared" si="2"/>
        <v>471728</v>
      </c>
      <c r="E9" s="239">
        <v>36391</v>
      </c>
      <c r="F9" s="239">
        <v>37111</v>
      </c>
      <c r="G9" s="232">
        <f t="shared" si="3"/>
        <v>73502</v>
      </c>
      <c r="H9" s="239">
        <v>93669</v>
      </c>
      <c r="I9" s="239">
        <v>87403</v>
      </c>
      <c r="J9" s="233">
        <f t="shared" si="4"/>
        <v>181072</v>
      </c>
      <c r="K9" s="225"/>
      <c r="L9" s="225"/>
      <c r="M9" s="223"/>
      <c r="N9" s="243"/>
      <c r="O9" s="243"/>
      <c r="Q9" s="225"/>
    </row>
    <row r="10" spans="1:17" ht="18.75" customHeight="1" x14ac:dyDescent="0.5">
      <c r="A10" s="1" t="s">
        <v>6</v>
      </c>
      <c r="B10" s="230">
        <f t="shared" si="0"/>
        <v>255355</v>
      </c>
      <c r="C10" s="230">
        <f t="shared" si="1"/>
        <v>241240</v>
      </c>
      <c r="D10" s="230">
        <f t="shared" si="2"/>
        <v>496595</v>
      </c>
      <c r="E10" s="239">
        <v>41769</v>
      </c>
      <c r="F10" s="239">
        <v>39412</v>
      </c>
      <c r="G10" s="232">
        <f t="shared" si="3"/>
        <v>81181</v>
      </c>
      <c r="H10" s="239">
        <v>96682</v>
      </c>
      <c r="I10" s="239">
        <v>91855</v>
      </c>
      <c r="J10" s="233">
        <f t="shared" si="4"/>
        <v>188537</v>
      </c>
      <c r="K10" s="225"/>
      <c r="L10" s="225"/>
      <c r="M10" s="223"/>
      <c r="N10" s="243"/>
      <c r="O10" s="243"/>
      <c r="Q10" s="225"/>
    </row>
    <row r="11" spans="1:17" ht="18" customHeight="1" x14ac:dyDescent="0.5">
      <c r="A11" s="1" t="s">
        <v>7</v>
      </c>
      <c r="B11" s="230">
        <f t="shared" si="0"/>
        <v>233520</v>
      </c>
      <c r="C11" s="230">
        <f t="shared" si="1"/>
        <v>222221</v>
      </c>
      <c r="D11" s="230">
        <f t="shared" si="2"/>
        <v>455741</v>
      </c>
      <c r="E11" s="239">
        <v>38841</v>
      </c>
      <c r="F11" s="239">
        <v>36845</v>
      </c>
      <c r="G11" s="232">
        <f t="shared" si="3"/>
        <v>75686</v>
      </c>
      <c r="H11" s="239">
        <v>92044</v>
      </c>
      <c r="I11" s="239">
        <v>88390</v>
      </c>
      <c r="J11" s="233">
        <f t="shared" si="4"/>
        <v>180434</v>
      </c>
      <c r="K11" s="225"/>
      <c r="L11" s="225"/>
      <c r="M11" s="223"/>
      <c r="N11" s="243"/>
      <c r="O11" s="243"/>
      <c r="Q11" s="225"/>
    </row>
    <row r="12" spans="1:17" ht="18.75" customHeight="1" x14ac:dyDescent="0.5">
      <c r="A12" s="1" t="s">
        <v>8</v>
      </c>
      <c r="B12" s="230">
        <f t="shared" si="0"/>
        <v>256678</v>
      </c>
      <c r="C12" s="230">
        <f t="shared" si="1"/>
        <v>249708</v>
      </c>
      <c r="D12" s="230">
        <f t="shared" si="2"/>
        <v>506386</v>
      </c>
      <c r="E12" s="239">
        <v>41231</v>
      </c>
      <c r="F12" s="239">
        <v>40110</v>
      </c>
      <c r="G12" s="232">
        <f t="shared" si="3"/>
        <v>81341</v>
      </c>
      <c r="H12" s="239">
        <v>99953</v>
      </c>
      <c r="I12" s="239">
        <v>99466</v>
      </c>
      <c r="J12" s="233">
        <f t="shared" si="4"/>
        <v>199419</v>
      </c>
      <c r="K12" s="225"/>
      <c r="L12" s="225"/>
      <c r="M12" s="223"/>
      <c r="N12" s="243"/>
      <c r="O12" s="243"/>
      <c r="Q12" s="225"/>
    </row>
    <row r="13" spans="1:17" ht="18.75" customHeight="1" x14ac:dyDescent="0.5">
      <c r="A13" s="1" t="s">
        <v>9</v>
      </c>
      <c r="B13" s="230">
        <f t="shared" si="0"/>
        <v>272237</v>
      </c>
      <c r="C13" s="230">
        <f t="shared" si="1"/>
        <v>269663</v>
      </c>
      <c r="D13" s="230">
        <f t="shared" si="2"/>
        <v>541900</v>
      </c>
      <c r="E13" s="239">
        <v>43542</v>
      </c>
      <c r="F13" s="239">
        <v>42863</v>
      </c>
      <c r="G13" s="232">
        <f t="shared" si="3"/>
        <v>86405</v>
      </c>
      <c r="H13" s="239">
        <v>108067</v>
      </c>
      <c r="I13" s="239">
        <v>109861</v>
      </c>
      <c r="J13" s="233">
        <f t="shared" si="4"/>
        <v>217928</v>
      </c>
      <c r="K13" s="225"/>
      <c r="L13" s="225"/>
      <c r="M13" s="223"/>
      <c r="N13" s="243"/>
      <c r="O13" s="243"/>
      <c r="Q13" s="225"/>
    </row>
    <row r="14" spans="1:17" ht="18.75" customHeight="1" x14ac:dyDescent="0.5">
      <c r="A14" s="1" t="s">
        <v>10</v>
      </c>
      <c r="B14" s="230">
        <f t="shared" si="0"/>
        <v>273968</v>
      </c>
      <c r="C14" s="230">
        <f t="shared" si="1"/>
        <v>283402</v>
      </c>
      <c r="D14" s="230">
        <f t="shared" si="2"/>
        <v>557370</v>
      </c>
      <c r="E14" s="239">
        <v>46935</v>
      </c>
      <c r="F14" s="239">
        <v>48645</v>
      </c>
      <c r="G14" s="232">
        <f t="shared" si="3"/>
        <v>95580</v>
      </c>
      <c r="H14" s="239">
        <v>105735</v>
      </c>
      <c r="I14" s="239">
        <v>111384</v>
      </c>
      <c r="J14" s="233">
        <f t="shared" si="4"/>
        <v>217119</v>
      </c>
      <c r="K14" s="225"/>
      <c r="L14" s="225"/>
      <c r="M14" s="223"/>
      <c r="N14" s="243"/>
      <c r="O14" s="243"/>
      <c r="Q14" s="225"/>
    </row>
    <row r="15" spans="1:17" ht="18.75" customHeight="1" x14ac:dyDescent="0.5">
      <c r="A15" s="1" t="s">
        <v>11</v>
      </c>
      <c r="B15" s="230">
        <f t="shared" si="0"/>
        <v>254829</v>
      </c>
      <c r="C15" s="230">
        <f t="shared" si="1"/>
        <v>271316</v>
      </c>
      <c r="D15" s="230">
        <f t="shared" si="2"/>
        <v>526145</v>
      </c>
      <c r="E15" s="239">
        <v>46267</v>
      </c>
      <c r="F15" s="239">
        <v>48932</v>
      </c>
      <c r="G15" s="232">
        <f t="shared" si="3"/>
        <v>95199</v>
      </c>
      <c r="H15" s="239">
        <v>99923</v>
      </c>
      <c r="I15" s="239">
        <v>108817</v>
      </c>
      <c r="J15" s="233">
        <f t="shared" si="4"/>
        <v>208740</v>
      </c>
      <c r="K15" s="225"/>
      <c r="L15" s="225"/>
      <c r="M15" s="223"/>
      <c r="N15" s="243"/>
      <c r="O15" s="243"/>
      <c r="Q15" s="225"/>
    </row>
    <row r="16" spans="1:17" ht="18.75" customHeight="1" x14ac:dyDescent="0.5">
      <c r="A16" s="1" t="s">
        <v>12</v>
      </c>
      <c r="B16" s="230">
        <f t="shared" si="0"/>
        <v>218625</v>
      </c>
      <c r="C16" s="230">
        <f t="shared" si="1"/>
        <v>238318</v>
      </c>
      <c r="D16" s="230">
        <f t="shared" si="2"/>
        <v>456943</v>
      </c>
      <c r="E16" s="239">
        <v>39615</v>
      </c>
      <c r="F16" s="239">
        <v>42126</v>
      </c>
      <c r="G16" s="232">
        <f t="shared" si="3"/>
        <v>81741</v>
      </c>
      <c r="H16" s="239">
        <v>87228</v>
      </c>
      <c r="I16" s="239">
        <v>97098</v>
      </c>
      <c r="J16" s="233">
        <f t="shared" si="4"/>
        <v>184326</v>
      </c>
      <c r="K16" s="225"/>
      <c r="L16" s="225"/>
      <c r="M16" s="223"/>
      <c r="N16" s="243"/>
      <c r="O16" s="243"/>
      <c r="Q16" s="225"/>
    </row>
    <row r="17" spans="1:17" ht="18.75" customHeight="1" x14ac:dyDescent="0.5">
      <c r="A17" s="1" t="s">
        <v>13</v>
      </c>
      <c r="B17" s="230">
        <f t="shared" si="0"/>
        <v>168692</v>
      </c>
      <c r="C17" s="230">
        <f t="shared" si="1"/>
        <v>189861</v>
      </c>
      <c r="D17" s="230">
        <f t="shared" si="2"/>
        <v>358553</v>
      </c>
      <c r="E17" s="239">
        <v>31568</v>
      </c>
      <c r="F17" s="239">
        <v>35001</v>
      </c>
      <c r="G17" s="232">
        <f t="shared" si="3"/>
        <v>66569</v>
      </c>
      <c r="H17" s="239">
        <v>66724</v>
      </c>
      <c r="I17" s="239">
        <v>77038</v>
      </c>
      <c r="J17" s="233">
        <f t="shared" si="4"/>
        <v>143762</v>
      </c>
      <c r="K17" s="225"/>
      <c r="L17" s="225"/>
      <c r="M17" s="223"/>
      <c r="N17" s="243"/>
      <c r="O17" s="243"/>
      <c r="Q17" s="225"/>
    </row>
    <row r="18" spans="1:17" ht="18.75" customHeight="1" x14ac:dyDescent="0.5">
      <c r="A18" s="1" t="s">
        <v>14</v>
      </c>
      <c r="B18" s="230">
        <f t="shared" si="0"/>
        <v>131310</v>
      </c>
      <c r="C18" s="230">
        <f t="shared" si="1"/>
        <v>152724</v>
      </c>
      <c r="D18" s="230">
        <f t="shared" si="2"/>
        <v>284034</v>
      </c>
      <c r="E18" s="239">
        <v>24343</v>
      </c>
      <c r="F18" s="239">
        <v>27710</v>
      </c>
      <c r="G18" s="232">
        <f t="shared" si="3"/>
        <v>52053</v>
      </c>
      <c r="H18" s="239">
        <v>51956</v>
      </c>
      <c r="I18" s="239">
        <v>61277</v>
      </c>
      <c r="J18" s="233">
        <f t="shared" si="4"/>
        <v>113233</v>
      </c>
      <c r="K18" s="225"/>
      <c r="L18" s="225"/>
      <c r="M18" s="223"/>
      <c r="N18" s="243"/>
      <c r="O18" s="243"/>
      <c r="Q18" s="225"/>
    </row>
    <row r="19" spans="1:17" ht="18.75" customHeight="1" x14ac:dyDescent="0.5">
      <c r="A19" s="1" t="s">
        <v>15</v>
      </c>
      <c r="B19" s="230">
        <f t="shared" si="0"/>
        <v>97733</v>
      </c>
      <c r="C19" s="230">
        <f t="shared" si="1"/>
        <v>118925</v>
      </c>
      <c r="D19" s="230">
        <f t="shared" si="2"/>
        <v>216658</v>
      </c>
      <c r="E19" s="239">
        <v>17963</v>
      </c>
      <c r="F19" s="239">
        <v>21230</v>
      </c>
      <c r="G19" s="232">
        <f t="shared" si="3"/>
        <v>39193</v>
      </c>
      <c r="H19" s="239">
        <v>38049</v>
      </c>
      <c r="I19" s="239">
        <v>46750</v>
      </c>
      <c r="J19" s="233">
        <f t="shared" si="4"/>
        <v>84799</v>
      </c>
      <c r="K19" s="225"/>
      <c r="L19" s="225"/>
      <c r="M19" s="223"/>
      <c r="N19" s="243"/>
      <c r="O19" s="243"/>
      <c r="Q19" s="225"/>
    </row>
    <row r="20" spans="1:17" ht="18.75" customHeight="1" x14ac:dyDescent="0.5">
      <c r="A20" s="1" t="s">
        <v>16</v>
      </c>
      <c r="B20" s="230">
        <f t="shared" si="0"/>
        <v>60635</v>
      </c>
      <c r="C20" s="230">
        <f t="shared" si="1"/>
        <v>78305</v>
      </c>
      <c r="D20" s="230">
        <f t="shared" si="2"/>
        <v>138940</v>
      </c>
      <c r="E20" s="239">
        <v>10515</v>
      </c>
      <c r="F20" s="239">
        <v>13590</v>
      </c>
      <c r="G20" s="232">
        <f t="shared" si="3"/>
        <v>24105</v>
      </c>
      <c r="H20" s="239">
        <v>23937</v>
      </c>
      <c r="I20" s="239">
        <v>30610</v>
      </c>
      <c r="J20" s="233">
        <f t="shared" si="4"/>
        <v>54547</v>
      </c>
      <c r="K20" s="225"/>
      <c r="L20" s="225"/>
      <c r="M20" s="223"/>
      <c r="N20" s="243"/>
      <c r="O20" s="243"/>
      <c r="Q20" s="225"/>
    </row>
    <row r="21" spans="1:17" ht="18.75" customHeight="1" x14ac:dyDescent="0.5">
      <c r="A21" s="1" t="s">
        <v>17</v>
      </c>
      <c r="B21" s="230">
        <f t="shared" si="0"/>
        <v>40863</v>
      </c>
      <c r="C21" s="230">
        <f t="shared" si="1"/>
        <v>57499</v>
      </c>
      <c r="D21" s="230">
        <f t="shared" si="2"/>
        <v>98362</v>
      </c>
      <c r="E21" s="239">
        <v>6880</v>
      </c>
      <c r="F21" s="239">
        <v>9560</v>
      </c>
      <c r="G21" s="232">
        <f t="shared" si="3"/>
        <v>16440</v>
      </c>
      <c r="H21" s="239">
        <v>16499</v>
      </c>
      <c r="I21" s="239">
        <v>23534</v>
      </c>
      <c r="J21" s="233">
        <f t="shared" si="4"/>
        <v>40033</v>
      </c>
      <c r="K21" s="225"/>
      <c r="L21" s="225"/>
      <c r="M21" s="223"/>
      <c r="N21" s="243"/>
      <c r="O21" s="243"/>
      <c r="Q21" s="225"/>
    </row>
    <row r="22" spans="1:17" ht="18.75" customHeight="1" x14ac:dyDescent="0.5">
      <c r="A22" s="1" t="s">
        <v>18</v>
      </c>
      <c r="B22" s="230">
        <f t="shared" si="0"/>
        <v>21050</v>
      </c>
      <c r="C22" s="230">
        <f t="shared" si="1"/>
        <v>31627</v>
      </c>
      <c r="D22" s="230">
        <f t="shared" si="2"/>
        <v>52677</v>
      </c>
      <c r="E22" s="239">
        <v>3331</v>
      </c>
      <c r="F22" s="239">
        <v>5114</v>
      </c>
      <c r="G22" s="232">
        <f t="shared" si="3"/>
        <v>8445</v>
      </c>
      <c r="H22" s="239">
        <v>8473</v>
      </c>
      <c r="I22" s="239">
        <v>12985</v>
      </c>
      <c r="J22" s="233">
        <f t="shared" si="4"/>
        <v>21458</v>
      </c>
      <c r="K22" s="225"/>
      <c r="L22" s="225"/>
      <c r="M22" s="223"/>
      <c r="N22" s="243"/>
      <c r="O22" s="243"/>
      <c r="Q22" s="225"/>
    </row>
    <row r="23" spans="1:17" ht="18.75" customHeight="1" x14ac:dyDescent="0.5">
      <c r="A23" s="1" t="s">
        <v>19</v>
      </c>
      <c r="B23" s="230">
        <f t="shared" si="0"/>
        <v>7834</v>
      </c>
      <c r="C23" s="230">
        <f t="shared" si="1"/>
        <v>12875</v>
      </c>
      <c r="D23" s="230">
        <f t="shared" si="2"/>
        <v>20709</v>
      </c>
      <c r="E23" s="239">
        <v>1219</v>
      </c>
      <c r="F23" s="239">
        <v>1953</v>
      </c>
      <c r="G23" s="232">
        <f t="shared" si="3"/>
        <v>3172</v>
      </c>
      <c r="H23" s="239">
        <v>3263</v>
      </c>
      <c r="I23" s="239">
        <v>5606</v>
      </c>
      <c r="J23" s="233">
        <f t="shared" si="4"/>
        <v>8869</v>
      </c>
      <c r="K23" s="225"/>
      <c r="L23" s="225"/>
      <c r="M23" s="223"/>
      <c r="N23" s="243"/>
      <c r="O23" s="243"/>
      <c r="Q23" s="225"/>
    </row>
    <row r="24" spans="1:17" ht="18.75" customHeight="1" x14ac:dyDescent="0.5">
      <c r="A24" s="1" t="s">
        <v>20</v>
      </c>
      <c r="B24" s="230">
        <f t="shared" si="0"/>
        <v>2365</v>
      </c>
      <c r="C24" s="230">
        <f t="shared" si="1"/>
        <v>3420</v>
      </c>
      <c r="D24" s="230">
        <f t="shared" si="2"/>
        <v>5785</v>
      </c>
      <c r="E24" s="239">
        <v>372</v>
      </c>
      <c r="F24" s="239">
        <v>531</v>
      </c>
      <c r="G24" s="232">
        <f t="shared" si="3"/>
        <v>903</v>
      </c>
      <c r="H24" s="239">
        <v>984</v>
      </c>
      <c r="I24" s="239">
        <v>1434</v>
      </c>
      <c r="J24" s="233">
        <f t="shared" si="4"/>
        <v>2418</v>
      </c>
      <c r="K24" s="225"/>
      <c r="L24" s="225"/>
      <c r="M24" s="223"/>
      <c r="N24" s="243"/>
      <c r="O24" s="243"/>
      <c r="Q24" s="225"/>
    </row>
    <row r="25" spans="1:17" ht="18.75" customHeight="1" x14ac:dyDescent="0.5">
      <c r="A25" s="1" t="s">
        <v>21</v>
      </c>
      <c r="B25" s="230">
        <f t="shared" si="0"/>
        <v>774</v>
      </c>
      <c r="C25" s="230">
        <f t="shared" si="1"/>
        <v>1087</v>
      </c>
      <c r="D25" s="230">
        <f t="shared" si="2"/>
        <v>1861</v>
      </c>
      <c r="E25" s="239">
        <v>130</v>
      </c>
      <c r="F25" s="239">
        <v>186</v>
      </c>
      <c r="G25" s="232">
        <f t="shared" si="3"/>
        <v>316</v>
      </c>
      <c r="H25" s="239">
        <v>301</v>
      </c>
      <c r="I25" s="239">
        <v>423</v>
      </c>
      <c r="J25" s="233">
        <f t="shared" si="4"/>
        <v>724</v>
      </c>
      <c r="K25" s="225"/>
      <c r="L25" s="225"/>
      <c r="M25" s="223"/>
      <c r="N25" s="243"/>
      <c r="O25" s="243"/>
      <c r="Q25" s="225"/>
    </row>
    <row r="26" spans="1:17" ht="18.75" customHeight="1" x14ac:dyDescent="0.5">
      <c r="A26" s="1" t="s">
        <v>22</v>
      </c>
      <c r="B26" s="235">
        <f t="shared" si="0"/>
        <v>3333148</v>
      </c>
      <c r="C26" s="235">
        <f t="shared" si="1"/>
        <v>3405968</v>
      </c>
      <c r="D26" s="235">
        <f t="shared" si="2"/>
        <v>6739116</v>
      </c>
      <c r="E26" s="310">
        <f t="shared" ref="E26:J26" si="5">SUM(E4:E25)</f>
        <v>558682</v>
      </c>
      <c r="F26" s="310">
        <f t="shared" si="5"/>
        <v>571350</v>
      </c>
      <c r="G26" s="311">
        <f t="shared" si="5"/>
        <v>1130032</v>
      </c>
      <c r="H26" s="310">
        <f t="shared" si="5"/>
        <v>1296553</v>
      </c>
      <c r="I26" s="310">
        <f t="shared" si="5"/>
        <v>1339920</v>
      </c>
      <c r="J26" s="312">
        <f t="shared" si="5"/>
        <v>2636473</v>
      </c>
      <c r="K26" s="225"/>
      <c r="L26" s="225"/>
    </row>
    <row r="27" spans="1:17" customFormat="1" ht="23.25" customHeight="1" x14ac:dyDescent="0.5">
      <c r="A27" s="169" t="s">
        <v>223</v>
      </c>
      <c r="B27" s="169"/>
      <c r="C27" s="169"/>
      <c r="D27" s="169"/>
      <c r="E27" s="128"/>
      <c r="F27" s="128"/>
      <c r="G27" s="128"/>
      <c r="H27" s="22"/>
      <c r="I27" s="22"/>
      <c r="J27" s="22"/>
    </row>
    <row r="28" spans="1:17" customFormat="1" ht="21.75" x14ac:dyDescent="0.5">
      <c r="A28" s="169" t="s">
        <v>217</v>
      </c>
      <c r="B28" s="169"/>
      <c r="C28" s="169"/>
      <c r="D28" s="169"/>
      <c r="E28" s="135"/>
      <c r="F28" s="135"/>
      <c r="G28" s="135"/>
      <c r="H28" s="133"/>
      <c r="I28" s="133"/>
      <c r="J28" s="133"/>
    </row>
    <row r="29" spans="1:17" s="49" customFormat="1" ht="22.5" customHeight="1" x14ac:dyDescent="0.5">
      <c r="A29" s="49" t="s">
        <v>253</v>
      </c>
    </row>
    <row r="30" spans="1:17" ht="18.75" customHeight="1" x14ac:dyDescent="0.5">
      <c r="B30" s="15"/>
      <c r="C30" s="97" t="s">
        <v>91</v>
      </c>
      <c r="D30" s="18"/>
      <c r="E30" s="19"/>
      <c r="F30" s="98" t="s">
        <v>92</v>
      </c>
      <c r="G30" s="172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</row>
    <row r="32" spans="1:17" ht="18.75" customHeight="1" x14ac:dyDescent="0.5">
      <c r="A32" s="1">
        <v>0</v>
      </c>
      <c r="B32" s="239">
        <v>7096</v>
      </c>
      <c r="C32" s="239">
        <v>6733</v>
      </c>
      <c r="D32" s="234">
        <f>B32+C32</f>
        <v>13829</v>
      </c>
      <c r="E32" s="239">
        <v>6121</v>
      </c>
      <c r="F32" s="239">
        <v>5841</v>
      </c>
      <c r="G32" s="235">
        <f>E32+F32</f>
        <v>11962</v>
      </c>
      <c r="H32" s="225"/>
      <c r="I32" s="225"/>
      <c r="J32" s="223"/>
      <c r="K32" s="243"/>
      <c r="L32" s="244"/>
      <c r="N32" s="225"/>
    </row>
    <row r="33" spans="1:14" ht="18.75" customHeight="1" x14ac:dyDescent="0.5">
      <c r="A33" s="3" t="s">
        <v>1</v>
      </c>
      <c r="B33" s="239">
        <v>33421</v>
      </c>
      <c r="C33" s="239">
        <v>31491</v>
      </c>
      <c r="D33" s="234">
        <f t="shared" ref="D33:D53" si="6">B33+C33</f>
        <v>64912</v>
      </c>
      <c r="E33" s="239">
        <v>28805</v>
      </c>
      <c r="F33" s="239">
        <v>27615</v>
      </c>
      <c r="G33" s="235">
        <f t="shared" ref="G33:G53" si="7">E33+F33</f>
        <v>56420</v>
      </c>
      <c r="H33" s="225"/>
      <c r="I33" s="225"/>
      <c r="J33" s="223"/>
      <c r="K33" s="243"/>
      <c r="L33" s="244"/>
      <c r="N33" s="225"/>
    </row>
    <row r="34" spans="1:14" ht="18.75" customHeight="1" x14ac:dyDescent="0.5">
      <c r="A34" s="2" t="s">
        <v>2</v>
      </c>
      <c r="B34" s="239">
        <v>49800</v>
      </c>
      <c r="C34" s="239">
        <v>46935</v>
      </c>
      <c r="D34" s="234">
        <f t="shared" si="6"/>
        <v>96735</v>
      </c>
      <c r="E34" s="239">
        <v>42680</v>
      </c>
      <c r="F34" s="239">
        <v>40716</v>
      </c>
      <c r="G34" s="235">
        <f t="shared" si="7"/>
        <v>83396</v>
      </c>
      <c r="H34" s="225"/>
      <c r="I34" s="225"/>
      <c r="J34" s="223"/>
      <c r="K34" s="243"/>
      <c r="L34" s="244"/>
      <c r="N34" s="225"/>
    </row>
    <row r="35" spans="1:14" ht="18.75" customHeight="1" x14ac:dyDescent="0.5">
      <c r="A35" s="1" t="s">
        <v>3</v>
      </c>
      <c r="B35" s="239">
        <v>52229</v>
      </c>
      <c r="C35" s="239">
        <v>49168</v>
      </c>
      <c r="D35" s="234">
        <f t="shared" si="6"/>
        <v>101397</v>
      </c>
      <c r="E35" s="239">
        <v>44582</v>
      </c>
      <c r="F35" s="239">
        <v>42114</v>
      </c>
      <c r="G35" s="235">
        <f t="shared" si="7"/>
        <v>86696</v>
      </c>
      <c r="H35" s="225"/>
      <c r="I35" s="225"/>
      <c r="J35" s="223"/>
      <c r="K35" s="243"/>
      <c r="L35" s="244"/>
      <c r="N35" s="225"/>
    </row>
    <row r="36" spans="1:14" ht="18.75" customHeight="1" x14ac:dyDescent="0.5">
      <c r="A36" s="1" t="s">
        <v>4</v>
      </c>
      <c r="B36" s="239">
        <v>54743</v>
      </c>
      <c r="C36" s="239">
        <v>51209</v>
      </c>
      <c r="D36" s="234">
        <f t="shared" si="6"/>
        <v>105952</v>
      </c>
      <c r="E36" s="239">
        <v>46752</v>
      </c>
      <c r="F36" s="239">
        <v>43422</v>
      </c>
      <c r="G36" s="235">
        <f t="shared" si="7"/>
        <v>90174</v>
      </c>
      <c r="H36" s="225"/>
      <c r="I36" s="225"/>
      <c r="J36" s="223"/>
      <c r="K36" s="243"/>
      <c r="L36" s="244"/>
      <c r="N36" s="225"/>
    </row>
    <row r="37" spans="1:14" ht="18.75" customHeight="1" x14ac:dyDescent="0.5">
      <c r="A37" s="1" t="s">
        <v>5</v>
      </c>
      <c r="B37" s="239">
        <v>57829</v>
      </c>
      <c r="C37" s="239">
        <v>57313</v>
      </c>
      <c r="D37" s="234">
        <f t="shared" si="6"/>
        <v>115142</v>
      </c>
      <c r="E37" s="239">
        <v>51726</v>
      </c>
      <c r="F37" s="239">
        <v>50286</v>
      </c>
      <c r="G37" s="235">
        <f t="shared" si="7"/>
        <v>102012</v>
      </c>
      <c r="H37" s="225"/>
      <c r="I37" s="225"/>
      <c r="J37" s="223"/>
      <c r="K37" s="243"/>
      <c r="L37" s="244"/>
      <c r="N37" s="225"/>
    </row>
    <row r="38" spans="1:14" ht="18.75" customHeight="1" x14ac:dyDescent="0.5">
      <c r="A38" s="1" t="s">
        <v>6</v>
      </c>
      <c r="B38" s="239">
        <v>61637</v>
      </c>
      <c r="C38" s="239">
        <v>58290</v>
      </c>
      <c r="D38" s="234">
        <f t="shared" si="6"/>
        <v>119927</v>
      </c>
      <c r="E38" s="239">
        <v>55267</v>
      </c>
      <c r="F38" s="239">
        <v>51683</v>
      </c>
      <c r="G38" s="235">
        <f t="shared" si="7"/>
        <v>106950</v>
      </c>
      <c r="H38" s="225"/>
      <c r="I38" s="225"/>
      <c r="J38" s="223"/>
      <c r="K38" s="243"/>
      <c r="L38" s="244"/>
      <c r="N38" s="225"/>
    </row>
    <row r="39" spans="1:14" ht="18.75" customHeight="1" x14ac:dyDescent="0.5">
      <c r="A39" s="1" t="s">
        <v>7</v>
      </c>
      <c r="B39" s="239">
        <v>53498</v>
      </c>
      <c r="C39" s="239">
        <v>51366</v>
      </c>
      <c r="D39" s="234">
        <f t="shared" si="6"/>
        <v>104864</v>
      </c>
      <c r="E39" s="239">
        <v>49137</v>
      </c>
      <c r="F39" s="239">
        <v>45620</v>
      </c>
      <c r="G39" s="235">
        <f t="shared" si="7"/>
        <v>94757</v>
      </c>
      <c r="H39" s="225"/>
      <c r="I39" s="225"/>
      <c r="J39" s="223"/>
      <c r="K39" s="243"/>
      <c r="L39" s="244"/>
      <c r="N39" s="225"/>
    </row>
    <row r="40" spans="1:14" ht="18.75" customHeight="1" x14ac:dyDescent="0.5">
      <c r="A40" s="1" t="s">
        <v>8</v>
      </c>
      <c r="B40" s="239">
        <v>60518</v>
      </c>
      <c r="C40" s="239">
        <v>58489</v>
      </c>
      <c r="D40" s="234">
        <f t="shared" si="6"/>
        <v>119007</v>
      </c>
      <c r="E40" s="239">
        <v>54976</v>
      </c>
      <c r="F40" s="239">
        <v>51643</v>
      </c>
      <c r="G40" s="235">
        <f t="shared" si="7"/>
        <v>106619</v>
      </c>
      <c r="H40" s="225"/>
      <c r="I40" s="225"/>
      <c r="J40" s="223"/>
      <c r="K40" s="243"/>
      <c r="L40" s="244"/>
      <c r="N40" s="225"/>
    </row>
    <row r="41" spans="1:14" ht="18.75" customHeight="1" x14ac:dyDescent="0.5">
      <c r="A41" s="1" t="s">
        <v>9</v>
      </c>
      <c r="B41" s="239">
        <v>65234</v>
      </c>
      <c r="C41" s="239">
        <v>63444</v>
      </c>
      <c r="D41" s="234">
        <f t="shared" si="6"/>
        <v>128678</v>
      </c>
      <c r="E41" s="239">
        <v>55394</v>
      </c>
      <c r="F41" s="239">
        <v>53495</v>
      </c>
      <c r="G41" s="235">
        <f t="shared" si="7"/>
        <v>108889</v>
      </c>
      <c r="H41" s="225"/>
      <c r="I41" s="225"/>
      <c r="J41" s="223"/>
      <c r="K41" s="243"/>
      <c r="L41" s="244"/>
      <c r="N41" s="225"/>
    </row>
    <row r="42" spans="1:14" ht="18.75" customHeight="1" x14ac:dyDescent="0.5">
      <c r="A42" s="1" t="s">
        <v>10</v>
      </c>
      <c r="B42" s="239">
        <v>65946</v>
      </c>
      <c r="C42" s="239">
        <v>67579</v>
      </c>
      <c r="D42" s="234">
        <f t="shared" si="6"/>
        <v>133525</v>
      </c>
      <c r="E42" s="239">
        <v>55352</v>
      </c>
      <c r="F42" s="239">
        <v>55794</v>
      </c>
      <c r="G42" s="235">
        <f t="shared" si="7"/>
        <v>111146</v>
      </c>
      <c r="H42" s="225"/>
      <c r="I42" s="225"/>
      <c r="J42" s="223"/>
      <c r="K42" s="243"/>
      <c r="L42" s="244"/>
      <c r="N42" s="225"/>
    </row>
    <row r="43" spans="1:14" ht="18.75" customHeight="1" x14ac:dyDescent="0.5">
      <c r="A43" s="1" t="s">
        <v>11</v>
      </c>
      <c r="B43" s="239">
        <v>58453</v>
      </c>
      <c r="C43" s="239">
        <v>61798</v>
      </c>
      <c r="D43" s="234">
        <f t="shared" si="6"/>
        <v>120251</v>
      </c>
      <c r="E43" s="239">
        <v>50186</v>
      </c>
      <c r="F43" s="239">
        <v>51769</v>
      </c>
      <c r="G43" s="235">
        <f t="shared" si="7"/>
        <v>101955</v>
      </c>
      <c r="H43" s="225"/>
      <c r="I43" s="225"/>
      <c r="J43" s="223"/>
      <c r="K43" s="243"/>
      <c r="L43" s="244"/>
      <c r="N43" s="225"/>
    </row>
    <row r="44" spans="1:14" ht="18.75" customHeight="1" x14ac:dyDescent="0.5">
      <c r="A44" s="1" t="s">
        <v>12</v>
      </c>
      <c r="B44" s="239">
        <v>48793</v>
      </c>
      <c r="C44" s="239">
        <v>52167</v>
      </c>
      <c r="D44" s="234">
        <f t="shared" si="6"/>
        <v>100960</v>
      </c>
      <c r="E44" s="239">
        <v>42989</v>
      </c>
      <c r="F44" s="239">
        <v>46927</v>
      </c>
      <c r="G44" s="235">
        <f t="shared" si="7"/>
        <v>89916</v>
      </c>
      <c r="H44" s="225"/>
      <c r="I44" s="225"/>
      <c r="J44" s="223"/>
      <c r="K44" s="243"/>
      <c r="L44" s="244"/>
      <c r="N44" s="225"/>
    </row>
    <row r="45" spans="1:14" ht="18.75" customHeight="1" x14ac:dyDescent="0.5">
      <c r="A45" s="1" t="s">
        <v>13</v>
      </c>
      <c r="B45" s="239">
        <v>37209</v>
      </c>
      <c r="C45" s="239">
        <v>40771</v>
      </c>
      <c r="D45" s="234">
        <f t="shared" si="6"/>
        <v>77980</v>
      </c>
      <c r="E45" s="239">
        <v>33191</v>
      </c>
      <c r="F45" s="239">
        <v>37051</v>
      </c>
      <c r="G45" s="235">
        <f t="shared" si="7"/>
        <v>70242</v>
      </c>
      <c r="H45" s="225"/>
      <c r="I45" s="225"/>
      <c r="J45" s="223"/>
      <c r="K45" s="243"/>
      <c r="L45" s="244"/>
      <c r="N45" s="225"/>
    </row>
    <row r="46" spans="1:14" ht="18.75" customHeight="1" x14ac:dyDescent="0.5">
      <c r="A46" s="1" t="s">
        <v>14</v>
      </c>
      <c r="B46" s="239">
        <v>29387</v>
      </c>
      <c r="C46" s="239">
        <v>33745</v>
      </c>
      <c r="D46" s="234">
        <f t="shared" si="6"/>
        <v>63132</v>
      </c>
      <c r="E46" s="239">
        <v>25624</v>
      </c>
      <c r="F46" s="239">
        <v>29992</v>
      </c>
      <c r="G46" s="235">
        <f t="shared" si="7"/>
        <v>55616</v>
      </c>
      <c r="H46" s="225"/>
      <c r="I46" s="225"/>
      <c r="J46" s="223"/>
      <c r="K46" s="243"/>
      <c r="L46" s="244"/>
      <c r="N46" s="225"/>
    </row>
    <row r="47" spans="1:14" ht="18.75" customHeight="1" x14ac:dyDescent="0.5">
      <c r="A47" s="1" t="s">
        <v>15</v>
      </c>
      <c r="B47" s="239">
        <v>22098</v>
      </c>
      <c r="C47" s="239">
        <v>26660</v>
      </c>
      <c r="D47" s="234">
        <f t="shared" si="6"/>
        <v>48758</v>
      </c>
      <c r="E47" s="239">
        <v>19623</v>
      </c>
      <c r="F47" s="239">
        <v>24285</v>
      </c>
      <c r="G47" s="235">
        <f t="shared" si="7"/>
        <v>43908</v>
      </c>
      <c r="H47" s="225"/>
      <c r="I47" s="225"/>
      <c r="J47" s="223"/>
      <c r="K47" s="243"/>
      <c r="L47" s="244"/>
      <c r="N47" s="225"/>
    </row>
    <row r="48" spans="1:14" ht="18.75" customHeight="1" x14ac:dyDescent="0.5">
      <c r="A48" s="1" t="s">
        <v>16</v>
      </c>
      <c r="B48" s="239">
        <v>13801</v>
      </c>
      <c r="C48" s="239">
        <v>17685</v>
      </c>
      <c r="D48" s="234">
        <f t="shared" si="6"/>
        <v>31486</v>
      </c>
      <c r="E48" s="239">
        <v>12382</v>
      </c>
      <c r="F48" s="239">
        <v>16420</v>
      </c>
      <c r="G48" s="235">
        <f t="shared" si="7"/>
        <v>28802</v>
      </c>
      <c r="H48" s="225"/>
      <c r="I48" s="225"/>
      <c r="J48" s="223"/>
      <c r="K48" s="243"/>
      <c r="L48" s="244"/>
      <c r="N48" s="225"/>
    </row>
    <row r="49" spans="1:14" ht="18.75" customHeight="1" x14ac:dyDescent="0.5">
      <c r="A49" s="1" t="s">
        <v>17</v>
      </c>
      <c r="B49" s="239">
        <v>9025</v>
      </c>
      <c r="C49" s="239">
        <v>12782</v>
      </c>
      <c r="D49" s="234">
        <f t="shared" si="6"/>
        <v>21807</v>
      </c>
      <c r="E49" s="239">
        <v>8459</v>
      </c>
      <c r="F49" s="239">
        <v>11623</v>
      </c>
      <c r="G49" s="235">
        <f t="shared" si="7"/>
        <v>20082</v>
      </c>
      <c r="H49" s="225"/>
      <c r="I49" s="225"/>
      <c r="J49" s="223"/>
      <c r="K49" s="243"/>
      <c r="L49" s="244"/>
      <c r="N49" s="225"/>
    </row>
    <row r="50" spans="1:14" ht="18.75" customHeight="1" x14ac:dyDescent="0.5">
      <c r="A50" s="1" t="s">
        <v>18</v>
      </c>
      <c r="B50" s="239">
        <v>4620</v>
      </c>
      <c r="C50" s="239">
        <v>7112</v>
      </c>
      <c r="D50" s="234">
        <f t="shared" si="6"/>
        <v>11732</v>
      </c>
      <c r="E50" s="239">
        <v>4626</v>
      </c>
      <c r="F50" s="239">
        <v>6416</v>
      </c>
      <c r="G50" s="235">
        <f t="shared" si="7"/>
        <v>11042</v>
      </c>
      <c r="H50" s="225"/>
      <c r="I50" s="225"/>
      <c r="J50" s="223"/>
      <c r="K50" s="243"/>
      <c r="L50" s="244"/>
      <c r="N50" s="225"/>
    </row>
    <row r="51" spans="1:14" ht="18.75" customHeight="1" x14ac:dyDescent="0.5">
      <c r="A51" s="1" t="s">
        <v>19</v>
      </c>
      <c r="B51" s="239">
        <v>1779</v>
      </c>
      <c r="C51" s="239">
        <v>2831</v>
      </c>
      <c r="D51" s="234">
        <f t="shared" si="6"/>
        <v>4610</v>
      </c>
      <c r="E51" s="239">
        <v>1573</v>
      </c>
      <c r="F51" s="239">
        <v>2485</v>
      </c>
      <c r="G51" s="235">
        <f t="shared" si="7"/>
        <v>4058</v>
      </c>
      <c r="H51" s="225"/>
      <c r="I51" s="225"/>
      <c r="J51" s="223"/>
      <c r="K51" s="243"/>
      <c r="L51" s="244"/>
      <c r="N51" s="225"/>
    </row>
    <row r="52" spans="1:14" ht="18.75" customHeight="1" x14ac:dyDescent="0.5">
      <c r="A52" s="1" t="s">
        <v>20</v>
      </c>
      <c r="B52" s="239">
        <v>529</v>
      </c>
      <c r="C52" s="239">
        <v>814</v>
      </c>
      <c r="D52" s="234">
        <f t="shared" si="6"/>
        <v>1343</v>
      </c>
      <c r="E52" s="239">
        <v>480</v>
      </c>
      <c r="F52" s="239">
        <v>641</v>
      </c>
      <c r="G52" s="235">
        <f t="shared" si="7"/>
        <v>1121</v>
      </c>
      <c r="H52" s="225"/>
      <c r="I52" s="225"/>
      <c r="J52" s="223"/>
      <c r="K52" s="243"/>
      <c r="L52" s="244"/>
      <c r="N52" s="225"/>
    </row>
    <row r="53" spans="1:14" ht="18.75" customHeight="1" x14ac:dyDescent="0.5">
      <c r="A53" s="1" t="s">
        <v>21</v>
      </c>
      <c r="B53" s="239">
        <v>209</v>
      </c>
      <c r="C53" s="239">
        <v>274</v>
      </c>
      <c r="D53" s="234">
        <f t="shared" si="6"/>
        <v>483</v>
      </c>
      <c r="E53" s="239">
        <v>134</v>
      </c>
      <c r="F53" s="239">
        <v>204</v>
      </c>
      <c r="G53" s="235">
        <f t="shared" si="7"/>
        <v>338</v>
      </c>
      <c r="H53" s="225"/>
      <c r="I53" s="225"/>
      <c r="J53" s="223"/>
      <c r="K53" s="243"/>
      <c r="L53" s="244"/>
      <c r="N53" s="225"/>
    </row>
    <row r="54" spans="1:14" ht="18.75" customHeight="1" x14ac:dyDescent="0.5">
      <c r="A54" s="1" t="s">
        <v>22</v>
      </c>
      <c r="B54" s="239">
        <f t="shared" ref="B54:G54" si="8">SUM(B32:B53)</f>
        <v>787854</v>
      </c>
      <c r="C54" s="239">
        <f t="shared" si="8"/>
        <v>798656</v>
      </c>
      <c r="D54" s="239">
        <f t="shared" si="8"/>
        <v>1586510</v>
      </c>
      <c r="E54" s="239">
        <f t="shared" si="8"/>
        <v>690059</v>
      </c>
      <c r="F54" s="239">
        <f t="shared" si="8"/>
        <v>696042</v>
      </c>
      <c r="G54" s="239">
        <f t="shared" si="8"/>
        <v>1386101</v>
      </c>
      <c r="H54" s="225"/>
      <c r="I54" s="225"/>
    </row>
    <row r="55" spans="1:14" customFormat="1" ht="23.25" customHeight="1" x14ac:dyDescent="0.5">
      <c r="A55" s="169" t="s">
        <v>223</v>
      </c>
      <c r="B55" s="169"/>
      <c r="C55" s="169"/>
      <c r="D55" s="169"/>
      <c r="E55" s="128"/>
      <c r="F55" s="128"/>
      <c r="G55" s="128"/>
      <c r="H55" s="22"/>
      <c r="I55" s="22"/>
      <c r="J55" s="22"/>
    </row>
    <row r="56" spans="1:14" customFormat="1" ht="21.75" x14ac:dyDescent="0.5">
      <c r="A56" s="169" t="s">
        <v>217</v>
      </c>
      <c r="B56" s="169"/>
      <c r="C56" s="169"/>
      <c r="D56" s="169"/>
      <c r="E56" s="135"/>
      <c r="F56" s="135"/>
      <c r="G56" s="135"/>
      <c r="H56" s="133"/>
      <c r="I56" s="133"/>
      <c r="J56" s="133"/>
    </row>
  </sheetData>
  <phoneticPr fontId="8" type="noConversion"/>
  <pageMargins left="0.7" right="0.7" top="0.61" bottom="0.48" header="0.3" footer="0.3"/>
  <pageSetup paperSize="9" scale="9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60" zoomScaleNormal="60" workbookViewId="0">
      <selection activeCell="L49" sqref="L49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254</v>
      </c>
    </row>
    <row r="2" spans="1:17" ht="18.75" customHeight="1" x14ac:dyDescent="0.5">
      <c r="B2" s="28"/>
      <c r="C2" s="43" t="s">
        <v>34</v>
      </c>
      <c r="D2" s="32"/>
      <c r="E2" s="4"/>
      <c r="F2" s="99" t="s">
        <v>93</v>
      </c>
      <c r="G2" s="8"/>
      <c r="H2" s="10"/>
      <c r="I2" s="100" t="s">
        <v>94</v>
      </c>
      <c r="J2" s="14"/>
    </row>
    <row r="3" spans="1:17" ht="18.75" customHeight="1" x14ac:dyDescent="0.5">
      <c r="A3" s="1" t="s">
        <v>0</v>
      </c>
      <c r="B3" s="30" t="s">
        <v>24</v>
      </c>
      <c r="C3" s="30" t="s">
        <v>25</v>
      </c>
      <c r="D3" s="30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0">
        <f>E4+H4+B32+E32+H32</f>
        <v>20570</v>
      </c>
      <c r="C4" s="230">
        <f>F4+I4+C32+F32+I32</f>
        <v>19464</v>
      </c>
      <c r="D4" s="230">
        <f>G4+J4+D32+G32+J32</f>
        <v>40034</v>
      </c>
      <c r="E4" s="239">
        <v>1561</v>
      </c>
      <c r="F4" s="239">
        <v>1509</v>
      </c>
      <c r="G4" s="232">
        <f>E4+F4</f>
        <v>3070</v>
      </c>
      <c r="H4" s="239">
        <v>2076</v>
      </c>
      <c r="I4" s="239">
        <v>2004</v>
      </c>
      <c r="J4" s="233">
        <f>H4+I4</f>
        <v>4080</v>
      </c>
      <c r="K4" s="225"/>
      <c r="L4" s="225"/>
      <c r="M4" s="223"/>
      <c r="N4" s="243"/>
      <c r="O4" s="243"/>
      <c r="Q4" s="225"/>
    </row>
    <row r="5" spans="1:17" ht="18.75" customHeight="1" x14ac:dyDescent="0.5">
      <c r="A5" s="3" t="s">
        <v>1</v>
      </c>
      <c r="B5" s="230">
        <f t="shared" ref="B5:B26" si="0">E5+H5+B33+E33+H33</f>
        <v>94009</v>
      </c>
      <c r="C5" s="230">
        <f t="shared" ref="C5:C26" si="1">F5+I5+C33+F33+I33</f>
        <v>89224</v>
      </c>
      <c r="D5" s="230">
        <f t="shared" ref="D5:D25" si="2">G5+J5+D33+G33+J33</f>
        <v>183233</v>
      </c>
      <c r="E5" s="239">
        <v>7279</v>
      </c>
      <c r="F5" s="239">
        <v>7031</v>
      </c>
      <c r="G5" s="232">
        <f t="shared" ref="G5:G25" si="3">E5+F5</f>
        <v>14310</v>
      </c>
      <c r="H5" s="239">
        <v>9894</v>
      </c>
      <c r="I5" s="239">
        <v>9290</v>
      </c>
      <c r="J5" s="233">
        <f t="shared" ref="J5:J25" si="4">H5+I5</f>
        <v>19184</v>
      </c>
      <c r="K5" s="225"/>
      <c r="L5" s="225"/>
      <c r="M5" s="223"/>
      <c r="N5" s="243"/>
      <c r="O5" s="243"/>
      <c r="Q5" s="225"/>
    </row>
    <row r="6" spans="1:17" ht="18.75" customHeight="1" x14ac:dyDescent="0.5">
      <c r="A6" s="2" t="s">
        <v>2</v>
      </c>
      <c r="B6" s="230">
        <f t="shared" si="0"/>
        <v>138441</v>
      </c>
      <c r="C6" s="230">
        <f t="shared" si="1"/>
        <v>131596</v>
      </c>
      <c r="D6" s="230">
        <f t="shared" si="2"/>
        <v>270037</v>
      </c>
      <c r="E6" s="239">
        <v>10741</v>
      </c>
      <c r="F6" s="239">
        <v>10237</v>
      </c>
      <c r="G6" s="232">
        <f t="shared" si="3"/>
        <v>20978</v>
      </c>
      <c r="H6" s="239">
        <v>14891</v>
      </c>
      <c r="I6" s="239">
        <v>14149</v>
      </c>
      <c r="J6" s="233">
        <f t="shared" si="4"/>
        <v>29040</v>
      </c>
      <c r="K6" s="225"/>
      <c r="L6" s="225"/>
      <c r="M6" s="223"/>
      <c r="N6" s="243"/>
      <c r="O6" s="243"/>
      <c r="Q6" s="225"/>
    </row>
    <row r="7" spans="1:17" ht="18.75" customHeight="1" x14ac:dyDescent="0.5">
      <c r="A7" s="1" t="s">
        <v>3</v>
      </c>
      <c r="B7" s="230">
        <f t="shared" si="0"/>
        <v>145492</v>
      </c>
      <c r="C7" s="230">
        <f t="shared" si="1"/>
        <v>137554</v>
      </c>
      <c r="D7" s="230">
        <f t="shared" si="2"/>
        <v>283046</v>
      </c>
      <c r="E7" s="239">
        <v>11275</v>
      </c>
      <c r="F7" s="239">
        <v>10694</v>
      </c>
      <c r="G7" s="232">
        <f t="shared" si="3"/>
        <v>21969</v>
      </c>
      <c r="H7" s="239">
        <v>15311</v>
      </c>
      <c r="I7" s="239">
        <v>14558</v>
      </c>
      <c r="J7" s="233">
        <f t="shared" si="4"/>
        <v>29869</v>
      </c>
      <c r="K7" s="225"/>
      <c r="L7" s="225"/>
      <c r="M7" s="223"/>
      <c r="N7" s="243"/>
      <c r="O7" s="243"/>
      <c r="Q7" s="225"/>
    </row>
    <row r="8" spans="1:17" ht="18.75" customHeight="1" x14ac:dyDescent="0.5">
      <c r="A8" s="1" t="s">
        <v>4</v>
      </c>
      <c r="B8" s="230">
        <f t="shared" si="0"/>
        <v>151223</v>
      </c>
      <c r="C8" s="230">
        <f t="shared" si="1"/>
        <v>141868</v>
      </c>
      <c r="D8" s="230">
        <f t="shared" si="2"/>
        <v>293091</v>
      </c>
      <c r="E8" s="239">
        <v>11108</v>
      </c>
      <c r="F8" s="239">
        <v>10714</v>
      </c>
      <c r="G8" s="232">
        <f t="shared" si="3"/>
        <v>21822</v>
      </c>
      <c r="H8" s="239">
        <v>16451</v>
      </c>
      <c r="I8" s="239">
        <v>14992</v>
      </c>
      <c r="J8" s="233">
        <f t="shared" si="4"/>
        <v>31443</v>
      </c>
      <c r="K8" s="225"/>
      <c r="L8" s="225"/>
      <c r="M8" s="223"/>
      <c r="N8" s="243"/>
      <c r="O8" s="243"/>
      <c r="Q8" s="225"/>
    </row>
    <row r="9" spans="1:17" ht="18.75" customHeight="1" x14ac:dyDescent="0.5">
      <c r="A9" s="1" t="s">
        <v>5</v>
      </c>
      <c r="B9" s="230">
        <f t="shared" si="0"/>
        <v>167781</v>
      </c>
      <c r="C9" s="230">
        <f t="shared" si="1"/>
        <v>166325</v>
      </c>
      <c r="D9" s="230">
        <f t="shared" si="2"/>
        <v>334106</v>
      </c>
      <c r="E9" s="239">
        <v>12249</v>
      </c>
      <c r="F9" s="239">
        <v>12386</v>
      </c>
      <c r="G9" s="232">
        <f t="shared" si="3"/>
        <v>24635</v>
      </c>
      <c r="H9" s="239">
        <v>19383</v>
      </c>
      <c r="I9" s="239">
        <v>17943</v>
      </c>
      <c r="J9" s="233">
        <f t="shared" si="4"/>
        <v>37326</v>
      </c>
      <c r="K9" s="225"/>
      <c r="L9" s="225"/>
      <c r="M9" s="223"/>
      <c r="N9" s="243"/>
      <c r="O9" s="243"/>
      <c r="Q9" s="225"/>
    </row>
    <row r="10" spans="1:17" ht="18.75" customHeight="1" x14ac:dyDescent="0.5">
      <c r="A10" s="1" t="s">
        <v>6</v>
      </c>
      <c r="B10" s="230">
        <f t="shared" si="0"/>
        <v>179288</v>
      </c>
      <c r="C10" s="230">
        <f t="shared" si="1"/>
        <v>170408</v>
      </c>
      <c r="D10" s="230">
        <f t="shared" si="2"/>
        <v>349696</v>
      </c>
      <c r="E10" s="239">
        <v>13043</v>
      </c>
      <c r="F10" s="239">
        <v>12581</v>
      </c>
      <c r="G10" s="232">
        <f t="shared" si="3"/>
        <v>25624</v>
      </c>
      <c r="H10" s="239">
        <v>20529</v>
      </c>
      <c r="I10" s="239">
        <v>18902</v>
      </c>
      <c r="J10" s="233">
        <f t="shared" si="4"/>
        <v>39431</v>
      </c>
      <c r="K10" s="225"/>
      <c r="L10" s="225"/>
      <c r="M10" s="223"/>
      <c r="N10" s="243"/>
      <c r="O10" s="243"/>
      <c r="Q10" s="225"/>
    </row>
    <row r="11" spans="1:17" ht="18.75" customHeight="1" x14ac:dyDescent="0.5">
      <c r="A11" s="1" t="s">
        <v>7</v>
      </c>
      <c r="B11" s="230">
        <f t="shared" si="0"/>
        <v>167170</v>
      </c>
      <c r="C11" s="230">
        <f t="shared" si="1"/>
        <v>156538</v>
      </c>
      <c r="D11" s="230">
        <f t="shared" si="2"/>
        <v>323708</v>
      </c>
      <c r="E11" s="239">
        <v>12787</v>
      </c>
      <c r="F11" s="239">
        <v>12156</v>
      </c>
      <c r="G11" s="232">
        <f t="shared" si="3"/>
        <v>24943</v>
      </c>
      <c r="H11" s="239">
        <v>19084</v>
      </c>
      <c r="I11" s="239">
        <v>17422</v>
      </c>
      <c r="J11" s="233">
        <f t="shared" si="4"/>
        <v>36506</v>
      </c>
      <c r="K11" s="225"/>
      <c r="L11" s="225"/>
      <c r="M11" s="223"/>
      <c r="N11" s="243"/>
      <c r="O11" s="243"/>
      <c r="Q11" s="225"/>
    </row>
    <row r="12" spans="1:17" ht="18.75" customHeight="1" x14ac:dyDescent="0.5">
      <c r="A12" s="1" t="s">
        <v>8</v>
      </c>
      <c r="B12" s="230">
        <f t="shared" si="0"/>
        <v>179023</v>
      </c>
      <c r="C12" s="230">
        <f t="shared" si="1"/>
        <v>169724</v>
      </c>
      <c r="D12" s="230">
        <f t="shared" si="2"/>
        <v>348747</v>
      </c>
      <c r="E12" s="239">
        <v>14520</v>
      </c>
      <c r="F12" s="239">
        <v>13989</v>
      </c>
      <c r="G12" s="232">
        <f t="shared" si="3"/>
        <v>28509</v>
      </c>
      <c r="H12" s="239">
        <v>20512</v>
      </c>
      <c r="I12" s="239">
        <v>19186</v>
      </c>
      <c r="J12" s="233">
        <f t="shared" si="4"/>
        <v>39698</v>
      </c>
      <c r="K12" s="225"/>
      <c r="L12" s="225"/>
      <c r="M12" s="223"/>
      <c r="N12" s="243"/>
      <c r="O12" s="243"/>
      <c r="Q12" s="225"/>
    </row>
    <row r="13" spans="1:17" ht="18.75" customHeight="1" x14ac:dyDescent="0.5">
      <c r="A13" s="1" t="s">
        <v>9</v>
      </c>
      <c r="B13" s="230">
        <f t="shared" si="0"/>
        <v>186887</v>
      </c>
      <c r="C13" s="230">
        <f t="shared" si="1"/>
        <v>180968</v>
      </c>
      <c r="D13" s="230">
        <f t="shared" si="2"/>
        <v>367855</v>
      </c>
      <c r="E13" s="239">
        <v>14880</v>
      </c>
      <c r="F13" s="239">
        <v>14405</v>
      </c>
      <c r="G13" s="232">
        <f t="shared" si="3"/>
        <v>29285</v>
      </c>
      <c r="H13" s="239">
        <v>21830</v>
      </c>
      <c r="I13" s="239">
        <v>21199</v>
      </c>
      <c r="J13" s="233">
        <f t="shared" si="4"/>
        <v>43029</v>
      </c>
      <c r="K13" s="225"/>
      <c r="L13" s="225"/>
      <c r="M13" s="223"/>
      <c r="N13" s="243"/>
      <c r="O13" s="243"/>
      <c r="Q13" s="225"/>
    </row>
    <row r="14" spans="1:17" ht="18.75" customHeight="1" x14ac:dyDescent="0.5">
      <c r="A14" s="1" t="s">
        <v>10</v>
      </c>
      <c r="B14" s="230">
        <f t="shared" si="0"/>
        <v>195812</v>
      </c>
      <c r="C14" s="230">
        <f t="shared" si="1"/>
        <v>196378</v>
      </c>
      <c r="D14" s="230">
        <f t="shared" si="2"/>
        <v>392190</v>
      </c>
      <c r="E14" s="239">
        <v>15377</v>
      </c>
      <c r="F14" s="239">
        <v>14895</v>
      </c>
      <c r="G14" s="232">
        <f t="shared" si="3"/>
        <v>30272</v>
      </c>
      <c r="H14" s="239">
        <v>24040</v>
      </c>
      <c r="I14" s="239">
        <v>24490</v>
      </c>
      <c r="J14" s="233">
        <f t="shared" si="4"/>
        <v>48530</v>
      </c>
      <c r="K14" s="225"/>
      <c r="L14" s="225"/>
      <c r="M14" s="223"/>
      <c r="N14" s="243"/>
      <c r="O14" s="243"/>
      <c r="Q14" s="225"/>
    </row>
    <row r="15" spans="1:17" ht="18.75" customHeight="1" x14ac:dyDescent="0.5">
      <c r="A15" s="1" t="s">
        <v>11</v>
      </c>
      <c r="B15" s="230">
        <f t="shared" si="0"/>
        <v>181134</v>
      </c>
      <c r="C15" s="230">
        <f t="shared" si="1"/>
        <v>185500</v>
      </c>
      <c r="D15" s="230">
        <f t="shared" si="2"/>
        <v>366634</v>
      </c>
      <c r="E15" s="239">
        <v>14326</v>
      </c>
      <c r="F15" s="239">
        <v>14033</v>
      </c>
      <c r="G15" s="232">
        <f t="shared" si="3"/>
        <v>28359</v>
      </c>
      <c r="H15" s="239">
        <v>22623</v>
      </c>
      <c r="I15" s="239">
        <v>23877</v>
      </c>
      <c r="J15" s="233">
        <f t="shared" si="4"/>
        <v>46500</v>
      </c>
      <c r="K15" s="225"/>
      <c r="L15" s="225"/>
      <c r="M15" s="223"/>
      <c r="N15" s="243"/>
      <c r="O15" s="243"/>
      <c r="Q15" s="225"/>
    </row>
    <row r="16" spans="1:17" ht="18.75" customHeight="1" x14ac:dyDescent="0.5">
      <c r="A16" s="1" t="s">
        <v>12</v>
      </c>
      <c r="B16" s="230">
        <f t="shared" si="0"/>
        <v>146195</v>
      </c>
      <c r="C16" s="230">
        <f t="shared" si="1"/>
        <v>152773</v>
      </c>
      <c r="D16" s="230">
        <f t="shared" si="2"/>
        <v>298968</v>
      </c>
      <c r="E16" s="239">
        <v>11079</v>
      </c>
      <c r="F16" s="239">
        <v>11667</v>
      </c>
      <c r="G16" s="232">
        <f t="shared" si="3"/>
        <v>22746</v>
      </c>
      <c r="H16" s="239">
        <v>18201</v>
      </c>
      <c r="I16" s="239">
        <v>19140</v>
      </c>
      <c r="J16" s="233">
        <f t="shared" si="4"/>
        <v>37341</v>
      </c>
      <c r="K16" s="225"/>
      <c r="L16" s="225"/>
      <c r="M16" s="223"/>
      <c r="N16" s="243"/>
      <c r="O16" s="243"/>
      <c r="Q16" s="225"/>
    </row>
    <row r="17" spans="1:17" ht="18.75" customHeight="1" x14ac:dyDescent="0.5">
      <c r="A17" s="1" t="s">
        <v>13</v>
      </c>
      <c r="B17" s="230">
        <f t="shared" si="0"/>
        <v>113222</v>
      </c>
      <c r="C17" s="230">
        <f t="shared" si="1"/>
        <v>122582</v>
      </c>
      <c r="D17" s="230">
        <f t="shared" si="2"/>
        <v>235804</v>
      </c>
      <c r="E17" s="239">
        <v>8426</v>
      </c>
      <c r="F17" s="239">
        <v>9168</v>
      </c>
      <c r="G17" s="232">
        <f t="shared" si="3"/>
        <v>17594</v>
      </c>
      <c r="H17" s="239">
        <v>14736</v>
      </c>
      <c r="I17" s="239">
        <v>16059</v>
      </c>
      <c r="J17" s="233">
        <f t="shared" si="4"/>
        <v>30795</v>
      </c>
      <c r="K17" s="225"/>
      <c r="L17" s="225"/>
      <c r="M17" s="223"/>
      <c r="N17" s="243"/>
      <c r="O17" s="243"/>
      <c r="Q17" s="225"/>
    </row>
    <row r="18" spans="1:17" ht="18.75" customHeight="1" x14ac:dyDescent="0.5">
      <c r="A18" s="1" t="s">
        <v>14</v>
      </c>
      <c r="B18" s="230">
        <f t="shared" si="0"/>
        <v>84509</v>
      </c>
      <c r="C18" s="230">
        <f t="shared" si="1"/>
        <v>95100</v>
      </c>
      <c r="D18" s="230">
        <f t="shared" si="2"/>
        <v>179609</v>
      </c>
      <c r="E18" s="239">
        <v>6198</v>
      </c>
      <c r="F18" s="239">
        <v>6769</v>
      </c>
      <c r="G18" s="232">
        <f t="shared" si="3"/>
        <v>12967</v>
      </c>
      <c r="H18" s="239">
        <v>10624</v>
      </c>
      <c r="I18" s="239">
        <v>11971</v>
      </c>
      <c r="J18" s="233">
        <f t="shared" si="4"/>
        <v>22595</v>
      </c>
      <c r="K18" s="225"/>
      <c r="L18" s="225"/>
      <c r="M18" s="223"/>
      <c r="N18" s="243"/>
      <c r="O18" s="243"/>
      <c r="Q18" s="225"/>
    </row>
    <row r="19" spans="1:17" ht="18.75" customHeight="1" x14ac:dyDescent="0.5">
      <c r="A19" s="1" t="s">
        <v>15</v>
      </c>
      <c r="B19" s="230">
        <f t="shared" si="0"/>
        <v>61866</v>
      </c>
      <c r="C19" s="230">
        <f t="shared" si="1"/>
        <v>73239</v>
      </c>
      <c r="D19" s="230">
        <f t="shared" si="2"/>
        <v>135105</v>
      </c>
      <c r="E19" s="239">
        <v>4336</v>
      </c>
      <c r="F19" s="239">
        <v>4997</v>
      </c>
      <c r="G19" s="232">
        <f t="shared" si="3"/>
        <v>9333</v>
      </c>
      <c r="H19" s="239">
        <v>8094</v>
      </c>
      <c r="I19" s="239">
        <v>9552</v>
      </c>
      <c r="J19" s="233">
        <f t="shared" si="4"/>
        <v>17646</v>
      </c>
      <c r="K19" s="225"/>
      <c r="L19" s="225"/>
      <c r="M19" s="223"/>
      <c r="N19" s="243"/>
      <c r="O19" s="243"/>
      <c r="Q19" s="225"/>
    </row>
    <row r="20" spans="1:17" ht="18.75" customHeight="1" x14ac:dyDescent="0.5">
      <c r="A20" s="1" t="s">
        <v>16</v>
      </c>
      <c r="B20" s="230">
        <f t="shared" si="0"/>
        <v>38748</v>
      </c>
      <c r="C20" s="230">
        <f t="shared" si="1"/>
        <v>48926</v>
      </c>
      <c r="D20" s="230">
        <f t="shared" si="2"/>
        <v>87674</v>
      </c>
      <c r="E20" s="239">
        <v>2660</v>
      </c>
      <c r="F20" s="239">
        <v>3206</v>
      </c>
      <c r="G20" s="232">
        <f t="shared" si="3"/>
        <v>5866</v>
      </c>
      <c r="H20" s="239">
        <v>4941</v>
      </c>
      <c r="I20" s="239">
        <v>6306</v>
      </c>
      <c r="J20" s="233">
        <f t="shared" si="4"/>
        <v>11247</v>
      </c>
      <c r="K20" s="225"/>
      <c r="L20" s="225"/>
      <c r="M20" s="223"/>
      <c r="N20" s="243"/>
      <c r="O20" s="243"/>
      <c r="Q20" s="225"/>
    </row>
    <row r="21" spans="1:17" ht="18.75" customHeight="1" x14ac:dyDescent="0.5">
      <c r="A21" s="1" t="s">
        <v>17</v>
      </c>
      <c r="B21" s="230">
        <f t="shared" si="0"/>
        <v>23384</v>
      </c>
      <c r="C21" s="230">
        <f t="shared" si="1"/>
        <v>33122</v>
      </c>
      <c r="D21" s="230">
        <f t="shared" si="2"/>
        <v>56506</v>
      </c>
      <c r="E21" s="239">
        <v>1585</v>
      </c>
      <c r="F21" s="239">
        <v>2207</v>
      </c>
      <c r="G21" s="232">
        <f t="shared" si="3"/>
        <v>3792</v>
      </c>
      <c r="H21" s="239">
        <v>2685</v>
      </c>
      <c r="I21" s="239">
        <v>4005</v>
      </c>
      <c r="J21" s="233">
        <f t="shared" si="4"/>
        <v>6690</v>
      </c>
      <c r="K21" s="225"/>
      <c r="L21" s="225"/>
      <c r="M21" s="223"/>
      <c r="N21" s="243"/>
      <c r="O21" s="243"/>
      <c r="Q21" s="225"/>
    </row>
    <row r="22" spans="1:17" ht="18.75" customHeight="1" x14ac:dyDescent="0.5">
      <c r="A22" s="1" t="s">
        <v>18</v>
      </c>
      <c r="B22" s="230">
        <f t="shared" si="0"/>
        <v>11552</v>
      </c>
      <c r="C22" s="230">
        <f t="shared" si="1"/>
        <v>18160</v>
      </c>
      <c r="D22" s="230">
        <f t="shared" si="2"/>
        <v>29712</v>
      </c>
      <c r="E22" s="239">
        <v>810</v>
      </c>
      <c r="F22" s="239">
        <v>1292</v>
      </c>
      <c r="G22" s="232">
        <f t="shared" si="3"/>
        <v>2102</v>
      </c>
      <c r="H22" s="239">
        <v>1303</v>
      </c>
      <c r="I22" s="239">
        <v>1973</v>
      </c>
      <c r="J22" s="233">
        <f t="shared" si="4"/>
        <v>3276</v>
      </c>
      <c r="K22" s="225"/>
      <c r="L22" s="225"/>
      <c r="M22" s="223"/>
      <c r="N22" s="243"/>
      <c r="O22" s="243"/>
      <c r="Q22" s="225"/>
    </row>
    <row r="23" spans="1:17" ht="18.75" customHeight="1" x14ac:dyDescent="0.5">
      <c r="A23" s="1" t="s">
        <v>19</v>
      </c>
      <c r="B23" s="230">
        <f t="shared" si="0"/>
        <v>4201</v>
      </c>
      <c r="C23" s="230">
        <f t="shared" si="1"/>
        <v>6716</v>
      </c>
      <c r="D23" s="230">
        <f t="shared" si="2"/>
        <v>10917</v>
      </c>
      <c r="E23" s="239">
        <v>286</v>
      </c>
      <c r="F23" s="239">
        <v>491</v>
      </c>
      <c r="G23" s="232">
        <f t="shared" si="3"/>
        <v>777</v>
      </c>
      <c r="H23" s="239">
        <v>390</v>
      </c>
      <c r="I23" s="239">
        <v>657</v>
      </c>
      <c r="J23" s="233">
        <f t="shared" si="4"/>
        <v>1047</v>
      </c>
      <c r="K23" s="225"/>
      <c r="L23" s="225"/>
      <c r="M23" s="223"/>
      <c r="N23" s="243"/>
      <c r="O23" s="243"/>
      <c r="Q23" s="225"/>
    </row>
    <row r="24" spans="1:17" ht="18.75" customHeight="1" x14ac:dyDescent="0.5">
      <c r="A24" s="1" t="s">
        <v>20</v>
      </c>
      <c r="B24" s="230">
        <f t="shared" si="0"/>
        <v>1133</v>
      </c>
      <c r="C24" s="230">
        <f t="shared" si="1"/>
        <v>1738</v>
      </c>
      <c r="D24" s="230">
        <f t="shared" si="2"/>
        <v>2871</v>
      </c>
      <c r="E24" s="239">
        <v>96</v>
      </c>
      <c r="F24" s="239">
        <v>107</v>
      </c>
      <c r="G24" s="232">
        <f t="shared" si="3"/>
        <v>203</v>
      </c>
      <c r="H24" s="239">
        <v>83</v>
      </c>
      <c r="I24" s="239">
        <v>151</v>
      </c>
      <c r="J24" s="233">
        <f t="shared" si="4"/>
        <v>234</v>
      </c>
      <c r="K24" s="225"/>
      <c r="L24" s="225"/>
      <c r="M24" s="223"/>
      <c r="N24" s="243"/>
      <c r="O24" s="243"/>
      <c r="Q24" s="225"/>
    </row>
    <row r="25" spans="1:17" ht="18.75" customHeight="1" x14ac:dyDescent="0.5">
      <c r="A25" s="1" t="s">
        <v>21</v>
      </c>
      <c r="B25" s="230">
        <f t="shared" si="0"/>
        <v>355</v>
      </c>
      <c r="C25" s="230">
        <f t="shared" si="1"/>
        <v>514</v>
      </c>
      <c r="D25" s="230">
        <f t="shared" si="2"/>
        <v>869</v>
      </c>
      <c r="E25" s="239">
        <v>25</v>
      </c>
      <c r="F25" s="239">
        <v>29</v>
      </c>
      <c r="G25" s="232">
        <f t="shared" si="3"/>
        <v>54</v>
      </c>
      <c r="H25" s="239">
        <v>16</v>
      </c>
      <c r="I25" s="239">
        <v>38</v>
      </c>
      <c r="J25" s="233">
        <f t="shared" si="4"/>
        <v>54</v>
      </c>
      <c r="K25" s="225"/>
      <c r="L25" s="225"/>
      <c r="M25" s="223"/>
      <c r="N25" s="243"/>
      <c r="O25" s="243"/>
      <c r="Q25" s="225"/>
    </row>
    <row r="26" spans="1:17" ht="18.75" customHeight="1" x14ac:dyDescent="0.5">
      <c r="A26" s="1" t="s">
        <v>22</v>
      </c>
      <c r="B26" s="230">
        <f t="shared" si="0"/>
        <v>2291995</v>
      </c>
      <c r="C26" s="230">
        <f t="shared" si="1"/>
        <v>2298417</v>
      </c>
      <c r="D26" s="235">
        <f>G26+J26+D54+G54+J54</f>
        <v>4590412</v>
      </c>
      <c r="E26" s="239">
        <f t="shared" ref="E26:J26" si="5">SUM(E4:E25)</f>
        <v>174647</v>
      </c>
      <c r="F26" s="239">
        <f t="shared" si="5"/>
        <v>174563</v>
      </c>
      <c r="G26" s="239">
        <f t="shared" si="5"/>
        <v>349210</v>
      </c>
      <c r="H26" s="239">
        <f t="shared" si="5"/>
        <v>267697</v>
      </c>
      <c r="I26" s="239">
        <f t="shared" si="5"/>
        <v>267864</v>
      </c>
      <c r="J26" s="239">
        <f t="shared" si="5"/>
        <v>535561</v>
      </c>
      <c r="K26" s="225"/>
      <c r="L26" s="225"/>
    </row>
    <row r="27" spans="1:17" customFormat="1" ht="23.25" customHeight="1" x14ac:dyDescent="0.5">
      <c r="A27" s="169" t="s">
        <v>223</v>
      </c>
      <c r="B27" s="169"/>
      <c r="C27" s="169"/>
      <c r="D27" s="169"/>
      <c r="E27" s="128"/>
      <c r="F27" s="128"/>
      <c r="G27" s="128"/>
      <c r="H27" s="22"/>
      <c r="I27" s="22"/>
      <c r="J27" s="22"/>
    </row>
    <row r="28" spans="1:17" customFormat="1" ht="21.75" x14ac:dyDescent="0.5">
      <c r="A28" s="169" t="s">
        <v>220</v>
      </c>
      <c r="B28" s="169"/>
      <c r="C28" s="169"/>
      <c r="D28" s="169"/>
      <c r="E28" s="135"/>
      <c r="F28" s="135"/>
      <c r="G28" s="135"/>
      <c r="H28" s="133"/>
      <c r="I28" s="133"/>
      <c r="J28" s="133"/>
    </row>
    <row r="29" spans="1:17" s="49" customFormat="1" ht="22.5" customHeight="1" x14ac:dyDescent="0.5">
      <c r="A29" s="49" t="s">
        <v>255</v>
      </c>
    </row>
    <row r="30" spans="1:17" ht="18.75" customHeight="1" x14ac:dyDescent="0.5">
      <c r="B30" s="15"/>
      <c r="C30" s="101" t="s">
        <v>95</v>
      </c>
      <c r="D30" s="18"/>
      <c r="E30" s="19"/>
      <c r="F30" s="102" t="s">
        <v>96</v>
      </c>
      <c r="G30" s="21"/>
      <c r="H30" s="25"/>
      <c r="I30" s="103" t="s">
        <v>97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6418</v>
      </c>
      <c r="C32" s="239">
        <v>5996</v>
      </c>
      <c r="D32" s="234">
        <f>B32+C32</f>
        <v>12414</v>
      </c>
      <c r="E32" s="239">
        <v>8852</v>
      </c>
      <c r="F32" s="239">
        <v>8415</v>
      </c>
      <c r="G32" s="235">
        <f>E32+F32</f>
        <v>17267</v>
      </c>
      <c r="H32" s="239">
        <v>1663</v>
      </c>
      <c r="I32" s="239">
        <v>1540</v>
      </c>
      <c r="J32" s="236">
        <f>H32+I32</f>
        <v>3203</v>
      </c>
      <c r="K32" s="225"/>
      <c r="L32" s="225"/>
      <c r="M32" s="223"/>
      <c r="N32" s="243"/>
      <c r="O32" s="243"/>
      <c r="Q32" s="225"/>
    </row>
    <row r="33" spans="1:17" ht="18.75" customHeight="1" x14ac:dyDescent="0.5">
      <c r="A33" s="3" t="s">
        <v>1</v>
      </c>
      <c r="B33" s="239">
        <v>29507</v>
      </c>
      <c r="C33" s="239">
        <v>28028</v>
      </c>
      <c r="D33" s="234">
        <f t="shared" ref="D33:D53" si="6">B33+C33</f>
        <v>57535</v>
      </c>
      <c r="E33" s="239">
        <v>39699</v>
      </c>
      <c r="F33" s="239">
        <v>37761</v>
      </c>
      <c r="G33" s="235">
        <f t="shared" ref="G33:G53" si="7">E33+F33</f>
        <v>77460</v>
      </c>
      <c r="H33" s="239">
        <v>7630</v>
      </c>
      <c r="I33" s="239">
        <v>7114</v>
      </c>
      <c r="J33" s="236">
        <f t="shared" ref="J33:J53" si="8">H33+I33</f>
        <v>14744</v>
      </c>
      <c r="K33" s="225"/>
      <c r="L33" s="225"/>
      <c r="M33" s="223"/>
      <c r="N33" s="243"/>
      <c r="O33" s="243"/>
      <c r="Q33" s="225"/>
    </row>
    <row r="34" spans="1:17" ht="18.75" customHeight="1" x14ac:dyDescent="0.5">
      <c r="A34" s="2" t="s">
        <v>2</v>
      </c>
      <c r="B34" s="239">
        <v>43821</v>
      </c>
      <c r="C34" s="239">
        <v>41529</v>
      </c>
      <c r="D34" s="234">
        <f t="shared" si="6"/>
        <v>85350</v>
      </c>
      <c r="E34" s="239">
        <v>58120</v>
      </c>
      <c r="F34" s="239">
        <v>55232</v>
      </c>
      <c r="G34" s="235">
        <f t="shared" si="7"/>
        <v>113352</v>
      </c>
      <c r="H34" s="239">
        <v>10868</v>
      </c>
      <c r="I34" s="239">
        <v>10449</v>
      </c>
      <c r="J34" s="236">
        <f t="shared" si="8"/>
        <v>21317</v>
      </c>
      <c r="K34" s="225"/>
      <c r="L34" s="225"/>
      <c r="M34" s="223"/>
      <c r="N34" s="243"/>
      <c r="O34" s="243"/>
      <c r="Q34" s="225"/>
    </row>
    <row r="35" spans="1:17" ht="18.75" customHeight="1" x14ac:dyDescent="0.5">
      <c r="A35" s="1" t="s">
        <v>3</v>
      </c>
      <c r="B35" s="239">
        <v>46404</v>
      </c>
      <c r="C35" s="239">
        <v>43877</v>
      </c>
      <c r="D35" s="234">
        <f t="shared" si="6"/>
        <v>90281</v>
      </c>
      <c r="E35" s="239">
        <v>60973</v>
      </c>
      <c r="F35" s="239">
        <v>57561</v>
      </c>
      <c r="G35" s="235">
        <f t="shared" si="7"/>
        <v>118534</v>
      </c>
      <c r="H35" s="239">
        <v>11529</v>
      </c>
      <c r="I35" s="239">
        <v>10864</v>
      </c>
      <c r="J35" s="236">
        <f t="shared" si="8"/>
        <v>22393</v>
      </c>
      <c r="K35" s="225"/>
      <c r="L35" s="225"/>
      <c r="M35" s="223"/>
      <c r="N35" s="243"/>
      <c r="O35" s="243"/>
      <c r="Q35" s="225"/>
    </row>
    <row r="36" spans="1:17" ht="18.75" customHeight="1" x14ac:dyDescent="0.5">
      <c r="A36" s="1" t="s">
        <v>4</v>
      </c>
      <c r="B36" s="239">
        <v>47907</v>
      </c>
      <c r="C36" s="239">
        <v>44940</v>
      </c>
      <c r="D36" s="234">
        <f t="shared" si="6"/>
        <v>92847</v>
      </c>
      <c r="E36" s="239">
        <v>63740</v>
      </c>
      <c r="F36" s="239">
        <v>59987</v>
      </c>
      <c r="G36" s="235">
        <f t="shared" si="7"/>
        <v>123727</v>
      </c>
      <c r="H36" s="239">
        <v>12017</v>
      </c>
      <c r="I36" s="239">
        <v>11235</v>
      </c>
      <c r="J36" s="236">
        <f t="shared" si="8"/>
        <v>23252</v>
      </c>
      <c r="K36" s="225"/>
      <c r="L36" s="225"/>
      <c r="M36" s="223"/>
      <c r="N36" s="243"/>
      <c r="O36" s="243"/>
      <c r="Q36" s="225"/>
    </row>
    <row r="37" spans="1:17" ht="18.75" customHeight="1" x14ac:dyDescent="0.5">
      <c r="A37" s="1" t="s">
        <v>5</v>
      </c>
      <c r="B37" s="239">
        <v>52728</v>
      </c>
      <c r="C37" s="239">
        <v>53360</v>
      </c>
      <c r="D37" s="234">
        <f t="shared" si="6"/>
        <v>106088</v>
      </c>
      <c r="E37" s="239">
        <v>70418</v>
      </c>
      <c r="F37" s="239">
        <v>69286</v>
      </c>
      <c r="G37" s="235">
        <f t="shared" si="7"/>
        <v>139704</v>
      </c>
      <c r="H37" s="239">
        <v>13003</v>
      </c>
      <c r="I37" s="239">
        <v>13350</v>
      </c>
      <c r="J37" s="236">
        <f t="shared" si="8"/>
        <v>26353</v>
      </c>
      <c r="K37" s="225"/>
      <c r="L37" s="225"/>
      <c r="M37" s="223"/>
      <c r="N37" s="243"/>
      <c r="O37" s="243"/>
      <c r="Q37" s="225"/>
    </row>
    <row r="38" spans="1:17" ht="18.75" customHeight="1" x14ac:dyDescent="0.5">
      <c r="A38" s="1" t="s">
        <v>6</v>
      </c>
      <c r="B38" s="239">
        <v>56318</v>
      </c>
      <c r="C38" s="239">
        <v>53906</v>
      </c>
      <c r="D38" s="234">
        <f t="shared" si="6"/>
        <v>110224</v>
      </c>
      <c r="E38" s="239">
        <v>74164</v>
      </c>
      <c r="F38" s="239">
        <v>70828</v>
      </c>
      <c r="G38" s="235">
        <f t="shared" si="7"/>
        <v>144992</v>
      </c>
      <c r="H38" s="239">
        <v>15234</v>
      </c>
      <c r="I38" s="239">
        <v>14191</v>
      </c>
      <c r="J38" s="236">
        <f t="shared" si="8"/>
        <v>29425</v>
      </c>
      <c r="K38" s="225"/>
      <c r="L38" s="225"/>
      <c r="M38" s="223"/>
      <c r="N38" s="243"/>
      <c r="O38" s="243"/>
      <c r="Q38" s="225"/>
    </row>
    <row r="39" spans="1:17" ht="18.75" customHeight="1" x14ac:dyDescent="0.5">
      <c r="A39" s="1" t="s">
        <v>7</v>
      </c>
      <c r="B39" s="239">
        <v>52273</v>
      </c>
      <c r="C39" s="239">
        <v>49070</v>
      </c>
      <c r="D39" s="234">
        <f t="shared" si="6"/>
        <v>101343</v>
      </c>
      <c r="E39" s="239">
        <v>69226</v>
      </c>
      <c r="F39" s="239">
        <v>65096</v>
      </c>
      <c r="G39" s="235">
        <f t="shared" si="7"/>
        <v>134322</v>
      </c>
      <c r="H39" s="239">
        <v>13800</v>
      </c>
      <c r="I39" s="239">
        <v>12794</v>
      </c>
      <c r="J39" s="236">
        <f t="shared" si="8"/>
        <v>26594</v>
      </c>
      <c r="K39" s="225"/>
      <c r="L39" s="225"/>
      <c r="M39" s="223"/>
      <c r="N39" s="243"/>
      <c r="O39" s="243"/>
      <c r="Q39" s="225"/>
    </row>
    <row r="40" spans="1:17" ht="18.75" customHeight="1" x14ac:dyDescent="0.5">
      <c r="A40" s="1" t="s">
        <v>8</v>
      </c>
      <c r="B40" s="239">
        <v>57551</v>
      </c>
      <c r="C40" s="239">
        <v>54373</v>
      </c>
      <c r="D40" s="234">
        <f t="shared" si="6"/>
        <v>111924</v>
      </c>
      <c r="E40" s="239">
        <v>72094</v>
      </c>
      <c r="F40" s="239">
        <v>68509</v>
      </c>
      <c r="G40" s="235">
        <f t="shared" si="7"/>
        <v>140603</v>
      </c>
      <c r="H40" s="239">
        <v>14346</v>
      </c>
      <c r="I40" s="239">
        <v>13667</v>
      </c>
      <c r="J40" s="236">
        <f t="shared" si="8"/>
        <v>28013</v>
      </c>
      <c r="K40" s="225"/>
      <c r="L40" s="225"/>
      <c r="M40" s="223"/>
      <c r="N40" s="243"/>
      <c r="O40" s="243"/>
      <c r="Q40" s="225"/>
    </row>
    <row r="41" spans="1:17" ht="18.75" customHeight="1" x14ac:dyDescent="0.5">
      <c r="A41" s="1" t="s">
        <v>9</v>
      </c>
      <c r="B41" s="239">
        <v>59969</v>
      </c>
      <c r="C41" s="239">
        <v>58013</v>
      </c>
      <c r="D41" s="234">
        <f t="shared" si="6"/>
        <v>117982</v>
      </c>
      <c r="E41" s="239">
        <v>75274</v>
      </c>
      <c r="F41" s="239">
        <v>72862</v>
      </c>
      <c r="G41" s="235">
        <f t="shared" si="7"/>
        <v>148136</v>
      </c>
      <c r="H41" s="239">
        <v>14934</v>
      </c>
      <c r="I41" s="239">
        <v>14489</v>
      </c>
      <c r="J41" s="236">
        <f t="shared" si="8"/>
        <v>29423</v>
      </c>
      <c r="K41" s="225"/>
      <c r="L41" s="225"/>
      <c r="M41" s="223"/>
      <c r="N41" s="243"/>
      <c r="O41" s="243"/>
      <c r="Q41" s="225"/>
    </row>
    <row r="42" spans="1:17" ht="18.75" customHeight="1" x14ac:dyDescent="0.5">
      <c r="A42" s="1" t="s">
        <v>10</v>
      </c>
      <c r="B42" s="239">
        <v>62714</v>
      </c>
      <c r="C42" s="239">
        <v>62089</v>
      </c>
      <c r="D42" s="234">
        <f t="shared" si="6"/>
        <v>124803</v>
      </c>
      <c r="E42" s="239">
        <v>77746</v>
      </c>
      <c r="F42" s="239">
        <v>78367</v>
      </c>
      <c r="G42" s="235">
        <f t="shared" si="7"/>
        <v>156113</v>
      </c>
      <c r="H42" s="239">
        <v>15935</v>
      </c>
      <c r="I42" s="239">
        <v>16537</v>
      </c>
      <c r="J42" s="236">
        <f t="shared" si="8"/>
        <v>32472</v>
      </c>
      <c r="K42" s="225"/>
      <c r="L42" s="225"/>
      <c r="M42" s="223"/>
      <c r="N42" s="243"/>
      <c r="O42" s="243"/>
      <c r="Q42" s="225"/>
    </row>
    <row r="43" spans="1:17" ht="18.75" customHeight="1" x14ac:dyDescent="0.5">
      <c r="A43" s="1" t="s">
        <v>11</v>
      </c>
      <c r="B43" s="239">
        <v>56713</v>
      </c>
      <c r="C43" s="239">
        <v>58187</v>
      </c>
      <c r="D43" s="234">
        <f t="shared" si="6"/>
        <v>114900</v>
      </c>
      <c r="E43" s="239">
        <v>71849</v>
      </c>
      <c r="F43" s="239">
        <v>73440</v>
      </c>
      <c r="G43" s="235">
        <f t="shared" si="7"/>
        <v>145289</v>
      </c>
      <c r="H43" s="239">
        <v>15623</v>
      </c>
      <c r="I43" s="239">
        <v>15963</v>
      </c>
      <c r="J43" s="236">
        <f t="shared" si="8"/>
        <v>31586</v>
      </c>
      <c r="K43" s="225"/>
      <c r="L43" s="225"/>
      <c r="M43" s="223"/>
      <c r="N43" s="243"/>
      <c r="O43" s="243"/>
      <c r="Q43" s="225"/>
    </row>
    <row r="44" spans="1:17" ht="18.75" customHeight="1" x14ac:dyDescent="0.5">
      <c r="A44" s="1" t="s">
        <v>12</v>
      </c>
      <c r="B44" s="239">
        <v>47123</v>
      </c>
      <c r="C44" s="239">
        <v>49208</v>
      </c>
      <c r="D44" s="234">
        <f t="shared" si="6"/>
        <v>96331</v>
      </c>
      <c r="E44" s="239">
        <v>57172</v>
      </c>
      <c r="F44" s="239">
        <v>59675</v>
      </c>
      <c r="G44" s="235">
        <f t="shared" si="7"/>
        <v>116847</v>
      </c>
      <c r="H44" s="239">
        <v>12620</v>
      </c>
      <c r="I44" s="239">
        <v>13083</v>
      </c>
      <c r="J44" s="236">
        <f t="shared" si="8"/>
        <v>25703</v>
      </c>
      <c r="K44" s="225"/>
      <c r="L44" s="225"/>
      <c r="M44" s="223"/>
      <c r="N44" s="243"/>
      <c r="O44" s="243"/>
      <c r="Q44" s="225"/>
    </row>
    <row r="45" spans="1:17" ht="18.75" customHeight="1" x14ac:dyDescent="0.5">
      <c r="A45" s="1" t="s">
        <v>13</v>
      </c>
      <c r="B45" s="239">
        <v>36159</v>
      </c>
      <c r="C45" s="239">
        <v>39308</v>
      </c>
      <c r="D45" s="234">
        <f t="shared" si="6"/>
        <v>75467</v>
      </c>
      <c r="E45" s="239">
        <v>44153</v>
      </c>
      <c r="F45" s="239">
        <v>47446</v>
      </c>
      <c r="G45" s="235">
        <f t="shared" si="7"/>
        <v>91599</v>
      </c>
      <c r="H45" s="239">
        <v>9748</v>
      </c>
      <c r="I45" s="239">
        <v>10601</v>
      </c>
      <c r="J45" s="236">
        <f t="shared" si="8"/>
        <v>20349</v>
      </c>
      <c r="K45" s="225"/>
      <c r="L45" s="225"/>
      <c r="M45" s="223"/>
      <c r="N45" s="243"/>
      <c r="O45" s="243"/>
      <c r="Q45" s="225"/>
    </row>
    <row r="46" spans="1:17" ht="18.75" customHeight="1" x14ac:dyDescent="0.5">
      <c r="A46" s="1" t="s">
        <v>14</v>
      </c>
      <c r="B46" s="239">
        <v>26798</v>
      </c>
      <c r="C46" s="239">
        <v>30731</v>
      </c>
      <c r="D46" s="234">
        <f t="shared" si="6"/>
        <v>57529</v>
      </c>
      <c r="E46" s="239">
        <v>33597</v>
      </c>
      <c r="F46" s="239">
        <v>37490</v>
      </c>
      <c r="G46" s="235">
        <f t="shared" si="7"/>
        <v>71087</v>
      </c>
      <c r="H46" s="239">
        <v>7292</v>
      </c>
      <c r="I46" s="239">
        <v>8139</v>
      </c>
      <c r="J46" s="236">
        <f t="shared" si="8"/>
        <v>15431</v>
      </c>
      <c r="K46" s="225"/>
      <c r="L46" s="225"/>
      <c r="M46" s="223"/>
      <c r="N46" s="243"/>
      <c r="O46" s="243"/>
      <c r="Q46" s="225"/>
    </row>
    <row r="47" spans="1:17" ht="18.75" customHeight="1" x14ac:dyDescent="0.5">
      <c r="A47" s="1" t="s">
        <v>15</v>
      </c>
      <c r="B47" s="239">
        <v>20296</v>
      </c>
      <c r="C47" s="239">
        <v>24467</v>
      </c>
      <c r="D47" s="234">
        <f t="shared" si="6"/>
        <v>44763</v>
      </c>
      <c r="E47" s="239">
        <v>24061</v>
      </c>
      <c r="F47" s="239">
        <v>28160</v>
      </c>
      <c r="G47" s="235">
        <f t="shared" si="7"/>
        <v>52221</v>
      </c>
      <c r="H47" s="239">
        <v>5079</v>
      </c>
      <c r="I47" s="239">
        <v>6063</v>
      </c>
      <c r="J47" s="236">
        <f t="shared" si="8"/>
        <v>11142</v>
      </c>
      <c r="K47" s="225"/>
      <c r="L47" s="225"/>
      <c r="M47" s="223"/>
      <c r="N47" s="243"/>
      <c r="O47" s="243"/>
      <c r="Q47" s="225"/>
    </row>
    <row r="48" spans="1:17" ht="18.75" customHeight="1" x14ac:dyDescent="0.5">
      <c r="A48" s="1" t="s">
        <v>16</v>
      </c>
      <c r="B48" s="239">
        <v>13148</v>
      </c>
      <c r="C48" s="239">
        <v>17026</v>
      </c>
      <c r="D48" s="234">
        <f t="shared" si="6"/>
        <v>30174</v>
      </c>
      <c r="E48" s="239">
        <v>14844</v>
      </c>
      <c r="F48" s="239">
        <v>18437</v>
      </c>
      <c r="G48" s="235">
        <f t="shared" si="7"/>
        <v>33281</v>
      </c>
      <c r="H48" s="239">
        <v>3155</v>
      </c>
      <c r="I48" s="239">
        <v>3951</v>
      </c>
      <c r="J48" s="236">
        <f t="shared" si="8"/>
        <v>7106</v>
      </c>
      <c r="K48" s="225"/>
      <c r="L48" s="225"/>
      <c r="M48" s="223"/>
      <c r="N48" s="243"/>
      <c r="O48" s="243"/>
      <c r="Q48" s="225"/>
    </row>
    <row r="49" spans="1:17" ht="18.75" customHeight="1" x14ac:dyDescent="0.5">
      <c r="A49" s="1" t="s">
        <v>17</v>
      </c>
      <c r="B49" s="239">
        <v>8135</v>
      </c>
      <c r="C49" s="239">
        <v>11360</v>
      </c>
      <c r="D49" s="234">
        <f t="shared" si="6"/>
        <v>19495</v>
      </c>
      <c r="E49" s="239">
        <v>9210</v>
      </c>
      <c r="F49" s="239">
        <v>12780</v>
      </c>
      <c r="G49" s="235">
        <f t="shared" si="7"/>
        <v>21990</v>
      </c>
      <c r="H49" s="239">
        <v>1769</v>
      </c>
      <c r="I49" s="239">
        <v>2770</v>
      </c>
      <c r="J49" s="236">
        <f t="shared" si="8"/>
        <v>4539</v>
      </c>
      <c r="K49" s="225"/>
      <c r="L49" s="225"/>
      <c r="M49" s="223"/>
      <c r="N49" s="243"/>
      <c r="O49" s="243"/>
      <c r="Q49" s="225"/>
    </row>
    <row r="50" spans="1:17" ht="18.75" customHeight="1" x14ac:dyDescent="0.5">
      <c r="A50" s="1" t="s">
        <v>18</v>
      </c>
      <c r="B50" s="239">
        <v>3765</v>
      </c>
      <c r="C50" s="239">
        <v>6232</v>
      </c>
      <c r="D50" s="234">
        <f t="shared" si="6"/>
        <v>9997</v>
      </c>
      <c r="E50" s="239">
        <v>4755</v>
      </c>
      <c r="F50" s="239">
        <v>7231</v>
      </c>
      <c r="G50" s="235">
        <f t="shared" si="7"/>
        <v>11986</v>
      </c>
      <c r="H50" s="239">
        <v>919</v>
      </c>
      <c r="I50" s="239">
        <v>1432</v>
      </c>
      <c r="J50" s="236">
        <f t="shared" si="8"/>
        <v>2351</v>
      </c>
      <c r="K50" s="225"/>
      <c r="L50" s="225"/>
      <c r="M50" s="223"/>
      <c r="N50" s="243"/>
      <c r="O50" s="243"/>
      <c r="Q50" s="225"/>
    </row>
    <row r="51" spans="1:17" ht="18.75" customHeight="1" x14ac:dyDescent="0.5">
      <c r="A51" s="1" t="s">
        <v>19</v>
      </c>
      <c r="B51" s="239">
        <v>1405</v>
      </c>
      <c r="C51" s="239">
        <v>2285</v>
      </c>
      <c r="D51" s="234">
        <f t="shared" si="6"/>
        <v>3690</v>
      </c>
      <c r="E51" s="239">
        <v>1775</v>
      </c>
      <c r="F51" s="239">
        <v>2754</v>
      </c>
      <c r="G51" s="235">
        <f t="shared" si="7"/>
        <v>4529</v>
      </c>
      <c r="H51" s="239">
        <v>345</v>
      </c>
      <c r="I51" s="239">
        <v>529</v>
      </c>
      <c r="J51" s="236">
        <f t="shared" si="8"/>
        <v>874</v>
      </c>
      <c r="K51" s="225"/>
      <c r="L51" s="225"/>
      <c r="M51" s="223"/>
      <c r="N51" s="243"/>
      <c r="O51" s="243"/>
      <c r="Q51" s="225"/>
    </row>
    <row r="52" spans="1:17" ht="18.75" customHeight="1" x14ac:dyDescent="0.5">
      <c r="A52" s="1" t="s">
        <v>20</v>
      </c>
      <c r="B52" s="239">
        <v>377</v>
      </c>
      <c r="C52" s="239">
        <v>642</v>
      </c>
      <c r="D52" s="234">
        <f t="shared" si="6"/>
        <v>1019</v>
      </c>
      <c r="E52" s="239">
        <v>484</v>
      </c>
      <c r="F52" s="239">
        <v>724</v>
      </c>
      <c r="G52" s="235">
        <f t="shared" si="7"/>
        <v>1208</v>
      </c>
      <c r="H52" s="239">
        <v>93</v>
      </c>
      <c r="I52" s="239">
        <v>114</v>
      </c>
      <c r="J52" s="236">
        <f t="shared" si="8"/>
        <v>207</v>
      </c>
      <c r="K52" s="225"/>
      <c r="L52" s="225"/>
      <c r="M52" s="223"/>
      <c r="N52" s="243"/>
      <c r="O52" s="243"/>
      <c r="Q52" s="225"/>
    </row>
    <row r="53" spans="1:17" ht="18.75" customHeight="1" x14ac:dyDescent="0.5">
      <c r="A53" s="1" t="s">
        <v>21</v>
      </c>
      <c r="B53" s="239">
        <v>139</v>
      </c>
      <c r="C53" s="239">
        <v>217</v>
      </c>
      <c r="D53" s="234">
        <f t="shared" si="6"/>
        <v>356</v>
      </c>
      <c r="E53" s="239">
        <v>153</v>
      </c>
      <c r="F53" s="239">
        <v>200</v>
      </c>
      <c r="G53" s="235">
        <f t="shared" si="7"/>
        <v>353</v>
      </c>
      <c r="H53" s="239">
        <v>22</v>
      </c>
      <c r="I53" s="239">
        <v>30</v>
      </c>
      <c r="J53" s="236">
        <f t="shared" si="8"/>
        <v>52</v>
      </c>
      <c r="K53" s="225"/>
      <c r="L53" s="225"/>
      <c r="M53" s="223"/>
      <c r="N53" s="243"/>
      <c r="O53" s="243"/>
      <c r="Q53" s="225"/>
    </row>
    <row r="54" spans="1:17" ht="18.75" customHeight="1" x14ac:dyDescent="0.5">
      <c r="A54" s="1" t="s">
        <v>22</v>
      </c>
      <c r="B54" s="239">
        <f t="shared" ref="B54:J54" si="9">SUM(B32:B53)</f>
        <v>729668</v>
      </c>
      <c r="C54" s="239">
        <f t="shared" si="9"/>
        <v>734844</v>
      </c>
      <c r="D54" s="239">
        <f t="shared" si="9"/>
        <v>1464512</v>
      </c>
      <c r="E54" s="239">
        <f t="shared" si="9"/>
        <v>932359</v>
      </c>
      <c r="F54" s="239">
        <f t="shared" si="9"/>
        <v>932241</v>
      </c>
      <c r="G54" s="239">
        <f t="shared" si="9"/>
        <v>1864600</v>
      </c>
      <c r="H54" s="239">
        <f t="shared" si="9"/>
        <v>187624</v>
      </c>
      <c r="I54" s="239">
        <f t="shared" si="9"/>
        <v>188905</v>
      </c>
      <c r="J54" s="239">
        <f t="shared" si="9"/>
        <v>376529</v>
      </c>
      <c r="K54" s="225"/>
      <c r="L54" s="225"/>
    </row>
    <row r="55" spans="1:17" customFormat="1" ht="23.25" customHeight="1" x14ac:dyDescent="0.5">
      <c r="A55" s="169" t="s">
        <v>223</v>
      </c>
      <c r="B55" s="169"/>
      <c r="C55" s="169"/>
      <c r="D55" s="169"/>
      <c r="E55" s="128"/>
      <c r="F55" s="128"/>
      <c r="G55" s="128"/>
      <c r="H55" s="22"/>
      <c r="I55" s="22"/>
      <c r="J55" s="22"/>
    </row>
    <row r="56" spans="1:17" customFormat="1" ht="21.75" x14ac:dyDescent="0.5">
      <c r="A56" s="169" t="s">
        <v>220</v>
      </c>
      <c r="B56" s="169"/>
      <c r="C56" s="169"/>
      <c r="D56" s="169"/>
      <c r="E56" s="228" t="s">
        <v>212</v>
      </c>
      <c r="F56" s="135"/>
      <c r="G56" s="135"/>
      <c r="H56" s="133"/>
      <c r="I56" s="133"/>
      <c r="J56" s="133"/>
    </row>
  </sheetData>
  <phoneticPr fontId="8" type="noConversion"/>
  <pageMargins left="0.70866141732283472" right="0.70866141732283472" top="0.64" bottom="0.52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opLeftCell="A55" zoomScale="60" zoomScaleNormal="60" workbookViewId="0">
      <selection activeCell="L11" sqref="L11"/>
    </sheetView>
  </sheetViews>
  <sheetFormatPr defaultRowHeight="18.75" customHeight="1" x14ac:dyDescent="0.5"/>
  <cols>
    <col min="1" max="12" width="12.125" style="9" customWidth="1"/>
    <col min="13" max="16384" width="9" style="9"/>
  </cols>
  <sheetData>
    <row r="1" spans="1:21" s="49" customFormat="1" ht="22.5" customHeight="1" x14ac:dyDescent="0.5">
      <c r="A1" s="49" t="s">
        <v>256</v>
      </c>
    </row>
    <row r="2" spans="1:21" ht="18.75" customHeight="1" x14ac:dyDescent="0.5">
      <c r="B2" s="42"/>
      <c r="C2" s="43" t="s">
        <v>98</v>
      </c>
      <c r="D2" s="48"/>
      <c r="E2" s="4"/>
      <c r="F2" s="104" t="s">
        <v>99</v>
      </c>
      <c r="G2" s="8"/>
      <c r="H2" s="10"/>
      <c r="I2" s="105" t="s">
        <v>100</v>
      </c>
      <c r="J2" s="14"/>
    </row>
    <row r="3" spans="1:21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21" ht="18.75" customHeight="1" x14ac:dyDescent="0.55000000000000004">
      <c r="A4" s="1">
        <v>0</v>
      </c>
      <c r="B4" s="231">
        <f t="shared" ref="B4:B25" si="0">E4+H4+B32+E32+H32+B60+E60</f>
        <v>23374</v>
      </c>
      <c r="C4" s="231">
        <f t="shared" ref="C4:C25" si="1">F4+I4+C32+F32+I32+C60+F60</f>
        <v>22277</v>
      </c>
      <c r="D4" s="231">
        <f>B4+C4</f>
        <v>45651</v>
      </c>
      <c r="E4" s="239">
        <v>2392</v>
      </c>
      <c r="F4" s="239">
        <v>2270</v>
      </c>
      <c r="G4" s="232">
        <f>E4+F4</f>
        <v>4662</v>
      </c>
      <c r="H4" s="239">
        <v>7501</v>
      </c>
      <c r="I4" s="239">
        <v>7194</v>
      </c>
      <c r="J4" s="233">
        <f>H4+I4</f>
        <v>14695</v>
      </c>
      <c r="K4" s="226"/>
      <c r="L4" s="225"/>
      <c r="M4" s="223"/>
      <c r="N4" s="243"/>
      <c r="O4" s="243"/>
      <c r="Q4" s="225"/>
      <c r="T4" s="225"/>
      <c r="U4" s="223"/>
    </row>
    <row r="5" spans="1:21" ht="18.75" customHeight="1" x14ac:dyDescent="0.55000000000000004">
      <c r="A5" s="3" t="s">
        <v>1</v>
      </c>
      <c r="B5" s="231">
        <f t="shared" si="0"/>
        <v>103718</v>
      </c>
      <c r="C5" s="231">
        <f t="shared" si="1"/>
        <v>98036</v>
      </c>
      <c r="D5" s="231">
        <f t="shared" ref="D5:D25" si="2">B5+C5</f>
        <v>201754</v>
      </c>
      <c r="E5" s="239">
        <v>10535</v>
      </c>
      <c r="F5" s="239">
        <v>9953</v>
      </c>
      <c r="G5" s="232">
        <f t="shared" ref="G5:G25" si="3">E5+F5</f>
        <v>20488</v>
      </c>
      <c r="H5" s="239">
        <v>33899</v>
      </c>
      <c r="I5" s="239">
        <v>31796</v>
      </c>
      <c r="J5" s="233">
        <f t="shared" ref="J5:J25" si="4">H5+I5</f>
        <v>65695</v>
      </c>
      <c r="K5" s="226"/>
      <c r="L5" s="225"/>
      <c r="M5" s="223"/>
      <c r="N5" s="243"/>
      <c r="O5" s="243"/>
      <c r="Q5" s="225"/>
      <c r="T5" s="225"/>
      <c r="U5" s="223"/>
    </row>
    <row r="6" spans="1:21" ht="18.75" customHeight="1" x14ac:dyDescent="0.55000000000000004">
      <c r="A6" s="2" t="s">
        <v>2</v>
      </c>
      <c r="B6" s="231">
        <f t="shared" si="0"/>
        <v>151632</v>
      </c>
      <c r="C6" s="231">
        <f t="shared" si="1"/>
        <v>142923</v>
      </c>
      <c r="D6" s="231">
        <f t="shared" si="2"/>
        <v>294555</v>
      </c>
      <c r="E6" s="239">
        <v>15686</v>
      </c>
      <c r="F6" s="239">
        <v>14546</v>
      </c>
      <c r="G6" s="232">
        <f t="shared" si="3"/>
        <v>30232</v>
      </c>
      <c r="H6" s="239">
        <v>49996</v>
      </c>
      <c r="I6" s="239">
        <v>47140</v>
      </c>
      <c r="J6" s="233">
        <f t="shared" si="4"/>
        <v>97136</v>
      </c>
      <c r="K6" s="226"/>
      <c r="L6" s="225"/>
      <c r="M6" s="223"/>
      <c r="N6" s="243"/>
      <c r="O6" s="243"/>
      <c r="Q6" s="225"/>
      <c r="T6" s="225"/>
      <c r="U6" s="223"/>
    </row>
    <row r="7" spans="1:21" ht="18.75" customHeight="1" x14ac:dyDescent="0.55000000000000004">
      <c r="A7" s="1" t="s">
        <v>3</v>
      </c>
      <c r="B7" s="231">
        <f t="shared" si="0"/>
        <v>153359</v>
      </c>
      <c r="C7" s="231">
        <f t="shared" si="1"/>
        <v>144414</v>
      </c>
      <c r="D7" s="231">
        <f t="shared" si="2"/>
        <v>297773</v>
      </c>
      <c r="E7" s="239">
        <v>15932</v>
      </c>
      <c r="F7" s="239">
        <v>14922</v>
      </c>
      <c r="G7" s="232">
        <f t="shared" si="3"/>
        <v>30854</v>
      </c>
      <c r="H7" s="239">
        <v>50528</v>
      </c>
      <c r="I7" s="239">
        <v>47542</v>
      </c>
      <c r="J7" s="233">
        <f t="shared" si="4"/>
        <v>98070</v>
      </c>
      <c r="K7" s="226"/>
      <c r="L7" s="225"/>
      <c r="M7" s="223"/>
      <c r="N7" s="243"/>
      <c r="O7" s="243"/>
      <c r="Q7" s="225"/>
      <c r="T7" s="225"/>
      <c r="U7" s="223"/>
    </row>
    <row r="8" spans="1:21" ht="18.75" customHeight="1" x14ac:dyDescent="0.55000000000000004">
      <c r="A8" s="1" t="s">
        <v>4</v>
      </c>
      <c r="B8" s="231">
        <f t="shared" si="0"/>
        <v>145896</v>
      </c>
      <c r="C8" s="231">
        <f t="shared" si="1"/>
        <v>139385</v>
      </c>
      <c r="D8" s="231">
        <f t="shared" si="2"/>
        <v>285281</v>
      </c>
      <c r="E8" s="239">
        <v>15745</v>
      </c>
      <c r="F8" s="239">
        <v>14897</v>
      </c>
      <c r="G8" s="232">
        <f t="shared" si="3"/>
        <v>30642</v>
      </c>
      <c r="H8" s="239">
        <v>49911</v>
      </c>
      <c r="I8" s="239">
        <v>47479</v>
      </c>
      <c r="J8" s="233">
        <f t="shared" si="4"/>
        <v>97390</v>
      </c>
      <c r="K8" s="226"/>
      <c r="L8" s="225"/>
      <c r="M8" s="223"/>
      <c r="N8" s="243"/>
      <c r="O8" s="243"/>
      <c r="Q8" s="225"/>
      <c r="T8" s="225"/>
      <c r="U8" s="223"/>
    </row>
    <row r="9" spans="1:21" ht="18.75" customHeight="1" x14ac:dyDescent="0.55000000000000004">
      <c r="A9" s="1" t="s">
        <v>5</v>
      </c>
      <c r="B9" s="231">
        <f t="shared" si="0"/>
        <v>159441</v>
      </c>
      <c r="C9" s="231">
        <f t="shared" si="1"/>
        <v>155631</v>
      </c>
      <c r="D9" s="231">
        <f t="shared" si="2"/>
        <v>315072</v>
      </c>
      <c r="E9" s="239">
        <v>18073</v>
      </c>
      <c r="F9" s="239">
        <v>17553</v>
      </c>
      <c r="G9" s="232">
        <f t="shared" si="3"/>
        <v>35626</v>
      </c>
      <c r="H9" s="239">
        <v>57854</v>
      </c>
      <c r="I9" s="239">
        <v>54910</v>
      </c>
      <c r="J9" s="233">
        <f t="shared" si="4"/>
        <v>112764</v>
      </c>
      <c r="K9" s="226"/>
      <c r="L9" s="225"/>
      <c r="M9" s="223"/>
      <c r="N9" s="243"/>
      <c r="O9" s="243"/>
      <c r="Q9" s="225"/>
      <c r="T9" s="225"/>
      <c r="U9" s="223"/>
    </row>
    <row r="10" spans="1:21" ht="18.75" customHeight="1" x14ac:dyDescent="0.55000000000000004">
      <c r="A10" s="1" t="s">
        <v>6</v>
      </c>
      <c r="B10" s="231">
        <f t="shared" si="0"/>
        <v>164507</v>
      </c>
      <c r="C10" s="231">
        <f t="shared" si="1"/>
        <v>161611</v>
      </c>
      <c r="D10" s="231">
        <f t="shared" si="2"/>
        <v>326118</v>
      </c>
      <c r="E10" s="239">
        <v>18309</v>
      </c>
      <c r="F10" s="239">
        <v>17840</v>
      </c>
      <c r="G10" s="232">
        <f t="shared" si="3"/>
        <v>36149</v>
      </c>
      <c r="H10" s="239">
        <v>57988</v>
      </c>
      <c r="I10" s="239">
        <v>55045</v>
      </c>
      <c r="J10" s="233">
        <f t="shared" si="4"/>
        <v>113033</v>
      </c>
      <c r="K10" s="226"/>
      <c r="L10" s="225"/>
      <c r="M10" s="223"/>
      <c r="N10" s="243"/>
      <c r="O10" s="243"/>
      <c r="Q10" s="225"/>
      <c r="T10" s="225"/>
      <c r="U10" s="223"/>
    </row>
    <row r="11" spans="1:21" ht="18.75" customHeight="1" x14ac:dyDescent="0.55000000000000004">
      <c r="A11" s="1" t="s">
        <v>7</v>
      </c>
      <c r="B11" s="231">
        <f t="shared" si="0"/>
        <v>162802</v>
      </c>
      <c r="C11" s="231">
        <f t="shared" si="1"/>
        <v>161408</v>
      </c>
      <c r="D11" s="231">
        <f t="shared" si="2"/>
        <v>324210</v>
      </c>
      <c r="E11" s="239">
        <v>17853</v>
      </c>
      <c r="F11" s="239">
        <v>17546</v>
      </c>
      <c r="G11" s="232">
        <f t="shared" si="3"/>
        <v>35399</v>
      </c>
      <c r="H11" s="239">
        <v>57786</v>
      </c>
      <c r="I11" s="239">
        <v>54498</v>
      </c>
      <c r="J11" s="233">
        <f t="shared" si="4"/>
        <v>112284</v>
      </c>
      <c r="K11" s="226"/>
      <c r="L11" s="225"/>
      <c r="M11" s="223"/>
      <c r="N11" s="243"/>
      <c r="O11" s="243"/>
      <c r="Q11" s="225"/>
      <c r="T11" s="225"/>
      <c r="U11" s="223"/>
    </row>
    <row r="12" spans="1:21" ht="18.75" customHeight="1" x14ac:dyDescent="0.55000000000000004">
      <c r="A12" s="1" t="s">
        <v>8</v>
      </c>
      <c r="B12" s="231">
        <f t="shared" si="0"/>
        <v>173374</v>
      </c>
      <c r="C12" s="231">
        <f t="shared" si="1"/>
        <v>172194</v>
      </c>
      <c r="D12" s="231">
        <f t="shared" si="2"/>
        <v>345568</v>
      </c>
      <c r="E12" s="239">
        <v>18839</v>
      </c>
      <c r="F12" s="239">
        <v>18284</v>
      </c>
      <c r="G12" s="232">
        <f t="shared" si="3"/>
        <v>37123</v>
      </c>
      <c r="H12" s="239">
        <v>61393</v>
      </c>
      <c r="I12" s="239">
        <v>57406</v>
      </c>
      <c r="J12" s="233">
        <f t="shared" si="4"/>
        <v>118799</v>
      </c>
      <c r="K12" s="226"/>
      <c r="L12" s="225"/>
      <c r="M12" s="223"/>
      <c r="N12" s="243"/>
      <c r="O12" s="243"/>
      <c r="Q12" s="225"/>
      <c r="T12" s="225"/>
      <c r="U12" s="223"/>
    </row>
    <row r="13" spans="1:21" ht="18.75" customHeight="1" x14ac:dyDescent="0.55000000000000004">
      <c r="A13" s="1" t="s">
        <v>9</v>
      </c>
      <c r="B13" s="231">
        <f t="shared" si="0"/>
        <v>172897</v>
      </c>
      <c r="C13" s="231">
        <f t="shared" si="1"/>
        <v>176283</v>
      </c>
      <c r="D13" s="231">
        <f t="shared" si="2"/>
        <v>349180</v>
      </c>
      <c r="E13" s="239">
        <v>19389</v>
      </c>
      <c r="F13" s="239">
        <v>19255</v>
      </c>
      <c r="G13" s="232">
        <f t="shared" si="3"/>
        <v>38644</v>
      </c>
      <c r="H13" s="239">
        <v>60536</v>
      </c>
      <c r="I13" s="239">
        <v>59149</v>
      </c>
      <c r="J13" s="233">
        <f t="shared" si="4"/>
        <v>119685</v>
      </c>
      <c r="K13" s="226"/>
      <c r="L13" s="225"/>
      <c r="M13" s="223"/>
      <c r="N13" s="243"/>
      <c r="O13" s="243"/>
      <c r="Q13" s="225"/>
      <c r="T13" s="225"/>
      <c r="U13" s="223"/>
    </row>
    <row r="14" spans="1:21" ht="18.75" customHeight="1" x14ac:dyDescent="0.55000000000000004">
      <c r="A14" s="1" t="s">
        <v>10</v>
      </c>
      <c r="B14" s="231">
        <f t="shared" si="0"/>
        <v>167751</v>
      </c>
      <c r="C14" s="231">
        <f t="shared" si="1"/>
        <v>175342</v>
      </c>
      <c r="D14" s="231">
        <f t="shared" si="2"/>
        <v>343093</v>
      </c>
      <c r="E14" s="239">
        <v>19636</v>
      </c>
      <c r="F14" s="239">
        <v>20455</v>
      </c>
      <c r="G14" s="232">
        <f t="shared" si="3"/>
        <v>40091</v>
      </c>
      <c r="H14" s="239">
        <v>58082</v>
      </c>
      <c r="I14" s="239">
        <v>59688</v>
      </c>
      <c r="J14" s="233">
        <f t="shared" si="4"/>
        <v>117770</v>
      </c>
      <c r="K14" s="226"/>
      <c r="L14" s="225"/>
      <c r="M14" s="223"/>
      <c r="N14" s="243"/>
      <c r="O14" s="243"/>
      <c r="Q14" s="225"/>
      <c r="T14" s="225"/>
      <c r="U14" s="223"/>
    </row>
    <row r="15" spans="1:21" ht="18.75" customHeight="1" x14ac:dyDescent="0.55000000000000004">
      <c r="A15" s="1" t="s">
        <v>11</v>
      </c>
      <c r="B15" s="231">
        <f t="shared" si="0"/>
        <v>157586</v>
      </c>
      <c r="C15" s="231">
        <f t="shared" si="1"/>
        <v>165375</v>
      </c>
      <c r="D15" s="231">
        <f t="shared" si="2"/>
        <v>322961</v>
      </c>
      <c r="E15" s="239">
        <v>19714</v>
      </c>
      <c r="F15" s="239">
        <v>20489</v>
      </c>
      <c r="G15" s="232">
        <f t="shared" si="3"/>
        <v>40203</v>
      </c>
      <c r="H15" s="239">
        <v>53728</v>
      </c>
      <c r="I15" s="239">
        <v>56537</v>
      </c>
      <c r="J15" s="233">
        <f t="shared" si="4"/>
        <v>110265</v>
      </c>
      <c r="K15" s="226"/>
      <c r="L15" s="225"/>
      <c r="M15" s="223"/>
      <c r="N15" s="243"/>
      <c r="O15" s="243"/>
      <c r="Q15" s="225"/>
      <c r="T15" s="225"/>
      <c r="U15" s="223"/>
    </row>
    <row r="16" spans="1:21" ht="18.75" customHeight="1" x14ac:dyDescent="0.55000000000000004">
      <c r="A16" s="1" t="s">
        <v>12</v>
      </c>
      <c r="B16" s="231">
        <f t="shared" si="0"/>
        <v>135918</v>
      </c>
      <c r="C16" s="231">
        <f t="shared" si="1"/>
        <v>146497</v>
      </c>
      <c r="D16" s="231">
        <f t="shared" si="2"/>
        <v>282415</v>
      </c>
      <c r="E16" s="239">
        <v>17051</v>
      </c>
      <c r="F16" s="239">
        <v>17934</v>
      </c>
      <c r="G16" s="232">
        <f t="shared" si="3"/>
        <v>34985</v>
      </c>
      <c r="H16" s="239">
        <v>48036</v>
      </c>
      <c r="I16" s="239">
        <v>52354</v>
      </c>
      <c r="J16" s="233">
        <f t="shared" si="4"/>
        <v>100390</v>
      </c>
      <c r="K16" s="226"/>
      <c r="L16" s="225"/>
      <c r="M16" s="223"/>
      <c r="N16" s="243"/>
      <c r="O16" s="243"/>
      <c r="Q16" s="225"/>
      <c r="T16" s="225"/>
      <c r="U16" s="223"/>
    </row>
    <row r="17" spans="1:21" ht="18.75" customHeight="1" x14ac:dyDescent="0.55000000000000004">
      <c r="A17" s="1" t="s">
        <v>13</v>
      </c>
      <c r="B17" s="231">
        <f t="shared" si="0"/>
        <v>100605</v>
      </c>
      <c r="C17" s="231">
        <f t="shared" si="1"/>
        <v>112118</v>
      </c>
      <c r="D17" s="231">
        <f t="shared" si="2"/>
        <v>212723</v>
      </c>
      <c r="E17" s="239">
        <v>13158</v>
      </c>
      <c r="F17" s="239">
        <v>14527</v>
      </c>
      <c r="G17" s="232">
        <f t="shared" si="3"/>
        <v>27685</v>
      </c>
      <c r="H17" s="239">
        <v>36081</v>
      </c>
      <c r="I17" s="239">
        <v>41087</v>
      </c>
      <c r="J17" s="233">
        <f t="shared" si="4"/>
        <v>77168</v>
      </c>
      <c r="K17" s="226"/>
      <c r="L17" s="225"/>
      <c r="M17" s="223"/>
      <c r="N17" s="243"/>
      <c r="O17" s="243"/>
      <c r="Q17" s="225"/>
      <c r="T17" s="225"/>
      <c r="U17" s="223"/>
    </row>
    <row r="18" spans="1:21" ht="18.75" customHeight="1" x14ac:dyDescent="0.55000000000000004">
      <c r="A18" s="1" t="s">
        <v>14</v>
      </c>
      <c r="B18" s="231">
        <f t="shared" si="0"/>
        <v>73767</v>
      </c>
      <c r="C18" s="231">
        <f t="shared" si="1"/>
        <v>87804</v>
      </c>
      <c r="D18" s="231">
        <f t="shared" si="2"/>
        <v>161571</v>
      </c>
      <c r="E18" s="239">
        <v>9568</v>
      </c>
      <c r="F18" s="239">
        <v>10915</v>
      </c>
      <c r="G18" s="232">
        <f t="shared" si="3"/>
        <v>20483</v>
      </c>
      <c r="H18" s="239">
        <v>27191</v>
      </c>
      <c r="I18" s="239">
        <v>33383</v>
      </c>
      <c r="J18" s="233">
        <f t="shared" si="4"/>
        <v>60574</v>
      </c>
      <c r="K18" s="226"/>
      <c r="L18" s="225"/>
      <c r="M18" s="223"/>
      <c r="N18" s="243"/>
      <c r="O18" s="243"/>
      <c r="Q18" s="225"/>
      <c r="T18" s="225"/>
      <c r="U18" s="223"/>
    </row>
    <row r="19" spans="1:21" ht="18.75" customHeight="1" x14ac:dyDescent="0.55000000000000004">
      <c r="A19" s="1" t="s">
        <v>15</v>
      </c>
      <c r="B19" s="231">
        <f t="shared" si="0"/>
        <v>52827</v>
      </c>
      <c r="C19" s="231">
        <f t="shared" si="1"/>
        <v>65971</v>
      </c>
      <c r="D19" s="231">
        <f t="shared" si="2"/>
        <v>118798</v>
      </c>
      <c r="E19" s="239">
        <v>6792</v>
      </c>
      <c r="F19" s="239">
        <v>8310</v>
      </c>
      <c r="G19" s="232">
        <f t="shared" si="3"/>
        <v>15102</v>
      </c>
      <c r="H19" s="239">
        <v>20828</v>
      </c>
      <c r="I19" s="239">
        <v>26760</v>
      </c>
      <c r="J19" s="233">
        <f t="shared" si="4"/>
        <v>47588</v>
      </c>
      <c r="K19" s="226"/>
      <c r="L19" s="225"/>
      <c r="M19" s="223"/>
      <c r="N19" s="243"/>
      <c r="O19" s="243"/>
      <c r="Q19" s="225"/>
      <c r="T19" s="225"/>
      <c r="U19" s="223"/>
    </row>
    <row r="20" spans="1:21" ht="18.75" customHeight="1" x14ac:dyDescent="0.55000000000000004">
      <c r="A20" s="1" t="s">
        <v>16</v>
      </c>
      <c r="B20" s="231">
        <f t="shared" si="0"/>
        <v>36527</v>
      </c>
      <c r="C20" s="231">
        <f t="shared" si="1"/>
        <v>48220</v>
      </c>
      <c r="D20" s="231">
        <f t="shared" si="2"/>
        <v>84747</v>
      </c>
      <c r="E20" s="239">
        <v>4601</v>
      </c>
      <c r="F20" s="239">
        <v>6031</v>
      </c>
      <c r="G20" s="232">
        <f t="shared" si="3"/>
        <v>10632</v>
      </c>
      <c r="H20" s="239">
        <v>15002</v>
      </c>
      <c r="I20" s="239">
        <v>20636</v>
      </c>
      <c r="J20" s="233">
        <f t="shared" si="4"/>
        <v>35638</v>
      </c>
      <c r="K20" s="226"/>
      <c r="L20" s="225"/>
      <c r="M20" s="223"/>
      <c r="N20" s="243"/>
      <c r="O20" s="243"/>
      <c r="Q20" s="225"/>
      <c r="T20" s="225"/>
      <c r="U20" s="223"/>
    </row>
    <row r="21" spans="1:21" ht="18.75" customHeight="1" x14ac:dyDescent="0.55000000000000004">
      <c r="A21" s="1" t="s">
        <v>17</v>
      </c>
      <c r="B21" s="231">
        <f t="shared" si="0"/>
        <v>26369</v>
      </c>
      <c r="C21" s="231">
        <f t="shared" si="1"/>
        <v>38575</v>
      </c>
      <c r="D21" s="231">
        <f t="shared" si="2"/>
        <v>64944</v>
      </c>
      <c r="E21" s="239">
        <v>3441</v>
      </c>
      <c r="F21" s="239">
        <v>4931</v>
      </c>
      <c r="G21" s="232">
        <f t="shared" si="3"/>
        <v>8372</v>
      </c>
      <c r="H21" s="239">
        <v>10680</v>
      </c>
      <c r="I21" s="239">
        <v>16305</v>
      </c>
      <c r="J21" s="233">
        <f t="shared" si="4"/>
        <v>26985</v>
      </c>
      <c r="K21" s="226"/>
      <c r="L21" s="225"/>
      <c r="M21" s="223"/>
      <c r="N21" s="243"/>
      <c r="O21" s="243"/>
      <c r="Q21" s="225"/>
      <c r="T21" s="225"/>
      <c r="U21" s="223"/>
    </row>
    <row r="22" spans="1:21" ht="18.75" customHeight="1" x14ac:dyDescent="0.55000000000000004">
      <c r="A22" s="1" t="s">
        <v>18</v>
      </c>
      <c r="B22" s="231">
        <f t="shared" si="0"/>
        <v>15209</v>
      </c>
      <c r="C22" s="231">
        <f t="shared" si="1"/>
        <v>25266</v>
      </c>
      <c r="D22" s="231">
        <f t="shared" si="2"/>
        <v>40475</v>
      </c>
      <c r="E22" s="239">
        <v>2046</v>
      </c>
      <c r="F22" s="239">
        <v>3352</v>
      </c>
      <c r="G22" s="232">
        <f t="shared" si="3"/>
        <v>5398</v>
      </c>
      <c r="H22" s="239">
        <v>6242</v>
      </c>
      <c r="I22" s="239">
        <v>10735</v>
      </c>
      <c r="J22" s="233">
        <f t="shared" si="4"/>
        <v>16977</v>
      </c>
      <c r="K22" s="226"/>
      <c r="L22" s="225"/>
      <c r="M22" s="223"/>
      <c r="N22" s="243"/>
      <c r="O22" s="243"/>
      <c r="Q22" s="225"/>
      <c r="T22" s="225"/>
      <c r="U22" s="223"/>
    </row>
    <row r="23" spans="1:21" ht="18.75" customHeight="1" x14ac:dyDescent="0.55000000000000004">
      <c r="A23" s="1" t="s">
        <v>19</v>
      </c>
      <c r="B23" s="231">
        <f t="shared" si="0"/>
        <v>6402</v>
      </c>
      <c r="C23" s="231">
        <f t="shared" si="1"/>
        <v>11565</v>
      </c>
      <c r="D23" s="231">
        <f t="shared" si="2"/>
        <v>17967</v>
      </c>
      <c r="E23" s="239">
        <v>815</v>
      </c>
      <c r="F23" s="239">
        <v>1574</v>
      </c>
      <c r="G23" s="232">
        <f t="shared" si="3"/>
        <v>2389</v>
      </c>
      <c r="H23" s="239">
        <v>2587</v>
      </c>
      <c r="I23" s="239">
        <v>4815</v>
      </c>
      <c r="J23" s="233">
        <f t="shared" si="4"/>
        <v>7402</v>
      </c>
      <c r="K23" s="226"/>
      <c r="L23" s="225"/>
      <c r="M23" s="223"/>
      <c r="N23" s="243"/>
      <c r="O23" s="243"/>
      <c r="Q23" s="225"/>
      <c r="T23" s="225"/>
      <c r="U23" s="223"/>
    </row>
    <row r="24" spans="1:21" ht="18.75" customHeight="1" x14ac:dyDescent="0.55000000000000004">
      <c r="A24" s="1" t="s">
        <v>20</v>
      </c>
      <c r="B24" s="231">
        <f t="shared" si="0"/>
        <v>1966</v>
      </c>
      <c r="C24" s="231">
        <f t="shared" si="1"/>
        <v>3400</v>
      </c>
      <c r="D24" s="231">
        <f t="shared" si="2"/>
        <v>5366</v>
      </c>
      <c r="E24" s="239">
        <v>257</v>
      </c>
      <c r="F24" s="239">
        <v>444</v>
      </c>
      <c r="G24" s="232">
        <f t="shared" si="3"/>
        <v>701</v>
      </c>
      <c r="H24" s="239">
        <v>808</v>
      </c>
      <c r="I24" s="239">
        <v>1448</v>
      </c>
      <c r="J24" s="233">
        <f t="shared" si="4"/>
        <v>2256</v>
      </c>
      <c r="K24" s="226"/>
      <c r="L24" s="225"/>
      <c r="M24" s="223"/>
      <c r="N24" s="243"/>
      <c r="O24" s="243"/>
      <c r="Q24" s="225"/>
      <c r="T24" s="225"/>
      <c r="U24" s="223"/>
    </row>
    <row r="25" spans="1:21" ht="18.75" customHeight="1" x14ac:dyDescent="0.55000000000000004">
      <c r="A25" s="1" t="s">
        <v>21</v>
      </c>
      <c r="B25" s="231">
        <f t="shared" si="0"/>
        <v>750</v>
      </c>
      <c r="C25" s="231">
        <f t="shared" si="1"/>
        <v>1096</v>
      </c>
      <c r="D25" s="231">
        <f t="shared" si="2"/>
        <v>1846</v>
      </c>
      <c r="E25" s="239">
        <v>82</v>
      </c>
      <c r="F25" s="239">
        <v>129</v>
      </c>
      <c r="G25" s="232">
        <f t="shared" si="3"/>
        <v>211</v>
      </c>
      <c r="H25" s="239">
        <v>296</v>
      </c>
      <c r="I25" s="239">
        <v>491</v>
      </c>
      <c r="J25" s="233">
        <f t="shared" si="4"/>
        <v>787</v>
      </c>
      <c r="K25" s="226"/>
      <c r="L25" s="225"/>
      <c r="M25" s="223"/>
      <c r="N25" s="243"/>
      <c r="O25" s="243"/>
      <c r="Q25" s="225"/>
      <c r="T25" s="225"/>
      <c r="U25" s="223"/>
    </row>
    <row r="26" spans="1:21" ht="18.75" customHeight="1" x14ac:dyDescent="0.55000000000000004">
      <c r="A26" s="1" t="s">
        <v>22</v>
      </c>
      <c r="B26" s="237">
        <f t="shared" ref="B26:D26" si="5">SUM(B4:B25)</f>
        <v>2186677</v>
      </c>
      <c r="C26" s="237">
        <f t="shared" si="5"/>
        <v>2255391</v>
      </c>
      <c r="D26" s="237">
        <f t="shared" si="5"/>
        <v>4442068</v>
      </c>
      <c r="E26" s="239">
        <f t="shared" ref="E26:J26" si="6">SUM(E4:E25)</f>
        <v>249914</v>
      </c>
      <c r="F26" s="239">
        <f t="shared" si="6"/>
        <v>256157</v>
      </c>
      <c r="G26" s="239">
        <f t="shared" si="6"/>
        <v>506071</v>
      </c>
      <c r="H26" s="239">
        <f t="shared" si="6"/>
        <v>766953</v>
      </c>
      <c r="I26" s="239">
        <f t="shared" si="6"/>
        <v>786398</v>
      </c>
      <c r="J26" s="239">
        <f t="shared" si="6"/>
        <v>1553351</v>
      </c>
      <c r="K26" s="226"/>
      <c r="L26" s="225"/>
      <c r="T26" s="225"/>
      <c r="U26" s="223"/>
    </row>
    <row r="27" spans="1:21" customFormat="1" ht="23.25" customHeight="1" x14ac:dyDescent="0.5">
      <c r="A27" s="169" t="s">
        <v>223</v>
      </c>
      <c r="B27" s="169"/>
      <c r="C27" s="169"/>
      <c r="D27" s="169"/>
      <c r="E27" s="128"/>
      <c r="F27" s="128"/>
      <c r="G27" s="128"/>
      <c r="H27" s="22"/>
      <c r="I27" s="22"/>
      <c r="J27" s="22"/>
    </row>
    <row r="28" spans="1:21" customFormat="1" ht="21.75" x14ac:dyDescent="0.5">
      <c r="A28" s="169" t="s">
        <v>221</v>
      </c>
      <c r="B28" s="169"/>
      <c r="C28" s="169"/>
      <c r="D28" s="169"/>
      <c r="E28" s="135"/>
      <c r="F28" s="135"/>
      <c r="G28" s="135"/>
      <c r="H28" s="133"/>
      <c r="I28" s="133"/>
      <c r="J28" s="133"/>
    </row>
    <row r="29" spans="1:21" s="49" customFormat="1" ht="22.5" customHeight="1" x14ac:dyDescent="0.5">
      <c r="A29" s="49" t="s">
        <v>257</v>
      </c>
    </row>
    <row r="30" spans="1:21" ht="18.75" customHeight="1" x14ac:dyDescent="0.5">
      <c r="B30" s="15"/>
      <c r="C30" s="106" t="s">
        <v>101</v>
      </c>
      <c r="D30" s="18"/>
      <c r="E30" s="19"/>
      <c r="F30" s="107" t="s">
        <v>102</v>
      </c>
      <c r="G30" s="21"/>
      <c r="H30" s="25"/>
      <c r="I30" s="108" t="s">
        <v>103</v>
      </c>
      <c r="J30" s="170"/>
    </row>
    <row r="31" spans="1:21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21" ht="18.75" customHeight="1" x14ac:dyDescent="0.5">
      <c r="A32" s="1">
        <v>0</v>
      </c>
      <c r="B32" s="239">
        <v>5791</v>
      </c>
      <c r="C32" s="239">
        <v>5448</v>
      </c>
      <c r="D32" s="234">
        <f>B32+C32</f>
        <v>11239</v>
      </c>
      <c r="E32" s="239">
        <v>2883</v>
      </c>
      <c r="F32" s="239">
        <v>2775</v>
      </c>
      <c r="G32" s="235">
        <f>E32+F32</f>
        <v>5658</v>
      </c>
      <c r="H32" s="239">
        <v>1293</v>
      </c>
      <c r="I32" s="239">
        <v>1234</v>
      </c>
      <c r="J32" s="236">
        <f>H32+I32</f>
        <v>2527</v>
      </c>
      <c r="K32" s="225"/>
      <c r="L32" s="225"/>
      <c r="M32" s="223"/>
      <c r="N32" s="243"/>
      <c r="O32" s="243"/>
      <c r="Q32" s="225"/>
    </row>
    <row r="33" spans="1:17" ht="18.75" customHeight="1" x14ac:dyDescent="0.5">
      <c r="A33" s="3" t="s">
        <v>1</v>
      </c>
      <c r="B33" s="239">
        <v>25176</v>
      </c>
      <c r="C33" s="239">
        <v>23985</v>
      </c>
      <c r="D33" s="234">
        <f t="shared" ref="D33:D53" si="7">B33+C33</f>
        <v>49161</v>
      </c>
      <c r="E33" s="239">
        <v>12987</v>
      </c>
      <c r="F33" s="239">
        <v>12413</v>
      </c>
      <c r="G33" s="235">
        <f t="shared" ref="G33:G53" si="8">E33+F33</f>
        <v>25400</v>
      </c>
      <c r="H33" s="239">
        <v>5976</v>
      </c>
      <c r="I33" s="239">
        <v>5583</v>
      </c>
      <c r="J33" s="236">
        <f t="shared" ref="J33:J53" si="9">H33+I33</f>
        <v>11559</v>
      </c>
      <c r="K33" s="225"/>
      <c r="L33" s="225"/>
      <c r="M33" s="223"/>
      <c r="N33" s="243"/>
      <c r="O33" s="243"/>
      <c r="Q33" s="225"/>
    </row>
    <row r="34" spans="1:17" ht="18.75" customHeight="1" x14ac:dyDescent="0.5">
      <c r="A34" s="2" t="s">
        <v>2</v>
      </c>
      <c r="B34" s="239">
        <v>36824</v>
      </c>
      <c r="C34" s="239">
        <v>34576</v>
      </c>
      <c r="D34" s="234">
        <f t="shared" si="7"/>
        <v>71400</v>
      </c>
      <c r="E34" s="239">
        <v>18986</v>
      </c>
      <c r="F34" s="239">
        <v>17873</v>
      </c>
      <c r="G34" s="235">
        <f t="shared" si="8"/>
        <v>36859</v>
      </c>
      <c r="H34" s="239">
        <v>8675</v>
      </c>
      <c r="I34" s="239">
        <v>8297</v>
      </c>
      <c r="J34" s="236">
        <f t="shared" si="9"/>
        <v>16972</v>
      </c>
      <c r="K34" s="225"/>
      <c r="L34" s="225"/>
      <c r="M34" s="223"/>
      <c r="N34" s="243"/>
      <c r="O34" s="243"/>
      <c r="Q34" s="225"/>
    </row>
    <row r="35" spans="1:17" ht="18.75" customHeight="1" x14ac:dyDescent="0.5">
      <c r="A35" s="1" t="s">
        <v>3</v>
      </c>
      <c r="B35" s="239">
        <v>37233</v>
      </c>
      <c r="C35" s="239">
        <v>34921</v>
      </c>
      <c r="D35" s="234">
        <f t="shared" si="7"/>
        <v>72154</v>
      </c>
      <c r="E35" s="239">
        <v>19304</v>
      </c>
      <c r="F35" s="239">
        <v>18229</v>
      </c>
      <c r="G35" s="235">
        <f t="shared" si="8"/>
        <v>37533</v>
      </c>
      <c r="H35" s="239">
        <v>9312</v>
      </c>
      <c r="I35" s="239">
        <v>8721</v>
      </c>
      <c r="J35" s="236">
        <f t="shared" si="9"/>
        <v>18033</v>
      </c>
      <c r="K35" s="225"/>
      <c r="L35" s="225"/>
      <c r="M35" s="223"/>
      <c r="N35" s="243"/>
      <c r="O35" s="243"/>
      <c r="Q35" s="225"/>
    </row>
    <row r="36" spans="1:17" ht="18.75" customHeight="1" x14ac:dyDescent="0.5">
      <c r="A36" s="1" t="s">
        <v>4</v>
      </c>
      <c r="B36" s="239">
        <v>34216</v>
      </c>
      <c r="C36" s="239">
        <v>33205</v>
      </c>
      <c r="D36" s="234">
        <f t="shared" si="7"/>
        <v>67421</v>
      </c>
      <c r="E36" s="239">
        <v>17555</v>
      </c>
      <c r="F36" s="239">
        <v>16426</v>
      </c>
      <c r="G36" s="235">
        <f t="shared" si="8"/>
        <v>33981</v>
      </c>
      <c r="H36" s="239">
        <v>8750</v>
      </c>
      <c r="I36" s="239">
        <v>8293</v>
      </c>
      <c r="J36" s="236">
        <f t="shared" si="9"/>
        <v>17043</v>
      </c>
      <c r="K36" s="225"/>
      <c r="L36" s="225"/>
      <c r="M36" s="223"/>
      <c r="N36" s="243"/>
      <c r="O36" s="243"/>
      <c r="Q36" s="225"/>
    </row>
    <row r="37" spans="1:17" ht="18.75" customHeight="1" x14ac:dyDescent="0.5">
      <c r="A37" s="1" t="s">
        <v>5</v>
      </c>
      <c r="B37" s="239">
        <v>37247</v>
      </c>
      <c r="C37" s="239">
        <v>36070</v>
      </c>
      <c r="D37" s="234">
        <f t="shared" si="7"/>
        <v>73317</v>
      </c>
      <c r="E37" s="239">
        <v>17078</v>
      </c>
      <c r="F37" s="239">
        <v>17021</v>
      </c>
      <c r="G37" s="235">
        <f t="shared" si="8"/>
        <v>34099</v>
      </c>
      <c r="H37" s="239">
        <v>9072</v>
      </c>
      <c r="I37" s="239">
        <v>8881</v>
      </c>
      <c r="J37" s="236">
        <f t="shared" si="9"/>
        <v>17953</v>
      </c>
      <c r="K37" s="225"/>
      <c r="L37" s="225"/>
      <c r="M37" s="223"/>
      <c r="N37" s="243"/>
      <c r="O37" s="243"/>
      <c r="Q37" s="225"/>
    </row>
    <row r="38" spans="1:17" ht="18.75" customHeight="1" x14ac:dyDescent="0.5">
      <c r="A38" s="1" t="s">
        <v>6</v>
      </c>
      <c r="B38" s="239">
        <v>38693</v>
      </c>
      <c r="C38" s="239">
        <v>38266</v>
      </c>
      <c r="D38" s="234">
        <f t="shared" si="7"/>
        <v>76959</v>
      </c>
      <c r="E38" s="239">
        <v>18348</v>
      </c>
      <c r="F38" s="239">
        <v>18184</v>
      </c>
      <c r="G38" s="235">
        <f t="shared" si="8"/>
        <v>36532</v>
      </c>
      <c r="H38" s="239">
        <v>9781</v>
      </c>
      <c r="I38" s="239">
        <v>9304</v>
      </c>
      <c r="J38" s="236">
        <f t="shared" si="9"/>
        <v>19085</v>
      </c>
      <c r="K38" s="225"/>
      <c r="L38" s="225"/>
      <c r="M38" s="223"/>
      <c r="N38" s="243"/>
      <c r="O38" s="243"/>
      <c r="Q38" s="225"/>
    </row>
    <row r="39" spans="1:17" ht="18.75" customHeight="1" x14ac:dyDescent="0.5">
      <c r="A39" s="1" t="s">
        <v>7</v>
      </c>
      <c r="B39" s="239">
        <v>38790</v>
      </c>
      <c r="C39" s="239">
        <v>38463</v>
      </c>
      <c r="D39" s="234">
        <f t="shared" si="7"/>
        <v>77253</v>
      </c>
      <c r="E39" s="239">
        <v>18850</v>
      </c>
      <c r="F39" s="239">
        <v>18938</v>
      </c>
      <c r="G39" s="235">
        <f t="shared" si="8"/>
        <v>37788</v>
      </c>
      <c r="H39" s="239">
        <v>9366</v>
      </c>
      <c r="I39" s="239">
        <v>9077</v>
      </c>
      <c r="J39" s="236">
        <f t="shared" si="9"/>
        <v>18443</v>
      </c>
      <c r="K39" s="225"/>
      <c r="L39" s="225"/>
      <c r="M39" s="223"/>
      <c r="N39" s="243"/>
      <c r="O39" s="243"/>
      <c r="Q39" s="225"/>
    </row>
    <row r="40" spans="1:17" ht="18.75" customHeight="1" x14ac:dyDescent="0.5">
      <c r="A40" s="1" t="s">
        <v>8</v>
      </c>
      <c r="B40" s="239">
        <v>41503</v>
      </c>
      <c r="C40" s="239">
        <v>41682</v>
      </c>
      <c r="D40" s="234">
        <f t="shared" si="7"/>
        <v>83185</v>
      </c>
      <c r="E40" s="239">
        <v>19032</v>
      </c>
      <c r="F40" s="239">
        <v>19174</v>
      </c>
      <c r="G40" s="235">
        <f t="shared" si="8"/>
        <v>38206</v>
      </c>
      <c r="H40" s="239">
        <v>10129</v>
      </c>
      <c r="I40" s="239">
        <v>9641</v>
      </c>
      <c r="J40" s="236">
        <f t="shared" si="9"/>
        <v>19770</v>
      </c>
      <c r="K40" s="225"/>
      <c r="L40" s="225"/>
      <c r="M40" s="223"/>
      <c r="N40" s="243"/>
      <c r="O40" s="243"/>
      <c r="Q40" s="225"/>
    </row>
    <row r="41" spans="1:17" ht="18.75" customHeight="1" x14ac:dyDescent="0.5">
      <c r="A41" s="1" t="s">
        <v>9</v>
      </c>
      <c r="B41" s="239">
        <v>41134</v>
      </c>
      <c r="C41" s="239">
        <v>42346</v>
      </c>
      <c r="D41" s="234">
        <f t="shared" si="7"/>
        <v>83480</v>
      </c>
      <c r="E41" s="239">
        <v>18464</v>
      </c>
      <c r="F41" s="239">
        <v>18874</v>
      </c>
      <c r="G41" s="235">
        <f t="shared" si="8"/>
        <v>37338</v>
      </c>
      <c r="H41" s="239">
        <v>10120</v>
      </c>
      <c r="I41" s="239">
        <v>9916</v>
      </c>
      <c r="J41" s="236">
        <f t="shared" si="9"/>
        <v>20036</v>
      </c>
      <c r="K41" s="225"/>
      <c r="L41" s="225"/>
      <c r="M41" s="223"/>
      <c r="N41" s="243"/>
      <c r="O41" s="243"/>
      <c r="Q41" s="225"/>
    </row>
    <row r="42" spans="1:17" ht="18.75" customHeight="1" x14ac:dyDescent="0.5">
      <c r="A42" s="1" t="s">
        <v>10</v>
      </c>
      <c r="B42" s="239">
        <v>41265</v>
      </c>
      <c r="C42" s="239">
        <v>42904</v>
      </c>
      <c r="D42" s="234">
        <f t="shared" si="7"/>
        <v>84169</v>
      </c>
      <c r="E42" s="239">
        <v>17239</v>
      </c>
      <c r="F42" s="239">
        <v>18045</v>
      </c>
      <c r="G42" s="235">
        <f t="shared" si="8"/>
        <v>35284</v>
      </c>
      <c r="H42" s="239">
        <v>9919</v>
      </c>
      <c r="I42" s="239">
        <v>10114</v>
      </c>
      <c r="J42" s="236">
        <f t="shared" si="9"/>
        <v>20033</v>
      </c>
      <c r="K42" s="225"/>
      <c r="L42" s="225"/>
      <c r="M42" s="223"/>
      <c r="N42" s="243"/>
      <c r="O42" s="243"/>
      <c r="Q42" s="225"/>
    </row>
    <row r="43" spans="1:17" ht="18.75" customHeight="1" x14ac:dyDescent="0.5">
      <c r="A43" s="1" t="s">
        <v>11</v>
      </c>
      <c r="B43" s="239">
        <v>39061</v>
      </c>
      <c r="C43" s="239">
        <v>40492</v>
      </c>
      <c r="D43" s="234">
        <f t="shared" si="7"/>
        <v>79553</v>
      </c>
      <c r="E43" s="239">
        <v>15358</v>
      </c>
      <c r="F43" s="239">
        <v>15871</v>
      </c>
      <c r="G43" s="235">
        <f t="shared" si="8"/>
        <v>31229</v>
      </c>
      <c r="H43" s="239">
        <v>9731</v>
      </c>
      <c r="I43" s="239">
        <v>9871</v>
      </c>
      <c r="J43" s="236">
        <f t="shared" si="9"/>
        <v>19602</v>
      </c>
      <c r="K43" s="225"/>
      <c r="L43" s="225"/>
      <c r="M43" s="223"/>
      <c r="N43" s="243"/>
      <c r="O43" s="243"/>
      <c r="Q43" s="225"/>
    </row>
    <row r="44" spans="1:17" ht="18.75" customHeight="1" x14ac:dyDescent="0.5">
      <c r="A44" s="1" t="s">
        <v>12</v>
      </c>
      <c r="B44" s="239">
        <v>32891</v>
      </c>
      <c r="C44" s="239">
        <v>35251</v>
      </c>
      <c r="D44" s="234">
        <f t="shared" si="7"/>
        <v>68142</v>
      </c>
      <c r="E44" s="239">
        <v>13056</v>
      </c>
      <c r="F44" s="239">
        <v>13631</v>
      </c>
      <c r="G44" s="235">
        <f t="shared" si="8"/>
        <v>26687</v>
      </c>
      <c r="H44" s="239">
        <v>8549</v>
      </c>
      <c r="I44" s="239">
        <v>9261</v>
      </c>
      <c r="J44" s="236">
        <f t="shared" si="9"/>
        <v>17810</v>
      </c>
      <c r="K44" s="225"/>
      <c r="L44" s="225"/>
      <c r="M44" s="223"/>
      <c r="N44" s="243"/>
      <c r="O44" s="243"/>
      <c r="Q44" s="225"/>
    </row>
    <row r="45" spans="1:17" ht="18.75" customHeight="1" x14ac:dyDescent="0.5">
      <c r="A45" s="1" t="s">
        <v>13</v>
      </c>
      <c r="B45" s="239">
        <v>23626</v>
      </c>
      <c r="C45" s="239">
        <v>25737</v>
      </c>
      <c r="D45" s="234">
        <f t="shared" si="7"/>
        <v>49363</v>
      </c>
      <c r="E45" s="239">
        <v>9252</v>
      </c>
      <c r="F45" s="239">
        <v>10110</v>
      </c>
      <c r="G45" s="235">
        <f t="shared" si="8"/>
        <v>19362</v>
      </c>
      <c r="H45" s="239">
        <v>6711</v>
      </c>
      <c r="I45" s="239">
        <v>7297</v>
      </c>
      <c r="J45" s="236">
        <f t="shared" si="9"/>
        <v>14008</v>
      </c>
      <c r="K45" s="225"/>
      <c r="L45" s="225"/>
      <c r="M45" s="223"/>
      <c r="N45" s="243"/>
      <c r="O45" s="243"/>
      <c r="Q45" s="225"/>
    </row>
    <row r="46" spans="1:17" ht="18.75" customHeight="1" x14ac:dyDescent="0.5">
      <c r="A46" s="1" t="s">
        <v>14</v>
      </c>
      <c r="B46" s="239">
        <v>16878</v>
      </c>
      <c r="C46" s="239">
        <v>20081</v>
      </c>
      <c r="D46" s="234">
        <f t="shared" si="7"/>
        <v>36959</v>
      </c>
      <c r="E46" s="239">
        <v>6459</v>
      </c>
      <c r="F46" s="239">
        <v>7579</v>
      </c>
      <c r="G46" s="235">
        <f t="shared" si="8"/>
        <v>14038</v>
      </c>
      <c r="H46" s="239">
        <v>5063</v>
      </c>
      <c r="I46" s="239">
        <v>5687</v>
      </c>
      <c r="J46" s="236">
        <f t="shared" si="9"/>
        <v>10750</v>
      </c>
      <c r="K46" s="225"/>
      <c r="L46" s="225"/>
      <c r="M46" s="223"/>
      <c r="N46" s="243"/>
      <c r="O46" s="243"/>
      <c r="Q46" s="225"/>
    </row>
    <row r="47" spans="1:17" ht="18.75" customHeight="1" x14ac:dyDescent="0.5">
      <c r="A47" s="1" t="s">
        <v>15</v>
      </c>
      <c r="B47" s="239">
        <v>11721</v>
      </c>
      <c r="C47" s="239">
        <v>14983</v>
      </c>
      <c r="D47" s="234">
        <f t="shared" si="7"/>
        <v>26704</v>
      </c>
      <c r="E47" s="239">
        <v>4287</v>
      </c>
      <c r="F47" s="239">
        <v>4988</v>
      </c>
      <c r="G47" s="235">
        <f t="shared" si="8"/>
        <v>9275</v>
      </c>
      <c r="H47" s="239">
        <v>3516</v>
      </c>
      <c r="I47" s="239">
        <v>3989</v>
      </c>
      <c r="J47" s="236">
        <f t="shared" si="9"/>
        <v>7505</v>
      </c>
      <c r="K47" s="225"/>
      <c r="L47" s="225"/>
      <c r="M47" s="223"/>
      <c r="N47" s="243"/>
      <c r="O47" s="243"/>
      <c r="Q47" s="225"/>
    </row>
    <row r="48" spans="1:17" ht="18.75" customHeight="1" x14ac:dyDescent="0.5">
      <c r="A48" s="1" t="s">
        <v>16</v>
      </c>
      <c r="B48" s="239">
        <v>8178</v>
      </c>
      <c r="C48" s="239">
        <v>10864</v>
      </c>
      <c r="D48" s="234">
        <f t="shared" si="7"/>
        <v>19042</v>
      </c>
      <c r="E48" s="239">
        <v>2731</v>
      </c>
      <c r="F48" s="239">
        <v>3529</v>
      </c>
      <c r="G48" s="235">
        <f t="shared" si="8"/>
        <v>6260</v>
      </c>
      <c r="H48" s="239">
        <v>2488</v>
      </c>
      <c r="I48" s="239">
        <v>2838</v>
      </c>
      <c r="J48" s="236">
        <f t="shared" si="9"/>
        <v>5326</v>
      </c>
      <c r="K48" s="225"/>
      <c r="L48" s="225"/>
      <c r="M48" s="223"/>
      <c r="N48" s="243"/>
      <c r="O48" s="243"/>
      <c r="Q48" s="225"/>
    </row>
    <row r="49" spans="1:17" ht="18.75" customHeight="1" x14ac:dyDescent="0.5">
      <c r="A49" s="1" t="s">
        <v>17</v>
      </c>
      <c r="B49" s="239">
        <v>6080</v>
      </c>
      <c r="C49" s="239">
        <v>8918</v>
      </c>
      <c r="D49" s="234">
        <f t="shared" si="7"/>
        <v>14998</v>
      </c>
      <c r="E49" s="239">
        <v>2125</v>
      </c>
      <c r="F49" s="239">
        <v>2884</v>
      </c>
      <c r="G49" s="235">
        <f t="shared" si="8"/>
        <v>5009</v>
      </c>
      <c r="H49" s="239">
        <v>1771</v>
      </c>
      <c r="I49" s="239">
        <v>2286</v>
      </c>
      <c r="J49" s="236">
        <f t="shared" si="9"/>
        <v>4057</v>
      </c>
      <c r="K49" s="225"/>
      <c r="L49" s="225"/>
      <c r="M49" s="223"/>
      <c r="N49" s="243"/>
      <c r="O49" s="243"/>
      <c r="Q49" s="225"/>
    </row>
    <row r="50" spans="1:17" ht="18.75" customHeight="1" x14ac:dyDescent="0.5">
      <c r="A50" s="1" t="s">
        <v>18</v>
      </c>
      <c r="B50" s="239">
        <v>3520</v>
      </c>
      <c r="C50" s="239">
        <v>6067</v>
      </c>
      <c r="D50" s="234">
        <f t="shared" si="7"/>
        <v>9587</v>
      </c>
      <c r="E50" s="239">
        <v>1189</v>
      </c>
      <c r="F50" s="239">
        <v>1744</v>
      </c>
      <c r="G50" s="235">
        <f t="shared" si="8"/>
        <v>2933</v>
      </c>
      <c r="H50" s="239">
        <v>965</v>
      </c>
      <c r="I50" s="239">
        <v>1440</v>
      </c>
      <c r="J50" s="236">
        <f t="shared" si="9"/>
        <v>2405</v>
      </c>
      <c r="K50" s="225"/>
      <c r="L50" s="225"/>
      <c r="M50" s="223"/>
      <c r="N50" s="243"/>
      <c r="O50" s="243"/>
      <c r="Q50" s="225"/>
    </row>
    <row r="51" spans="1:17" ht="18.75" customHeight="1" x14ac:dyDescent="0.5">
      <c r="A51" s="1" t="s">
        <v>19</v>
      </c>
      <c r="B51" s="239">
        <v>1493</v>
      </c>
      <c r="C51" s="239">
        <v>2892</v>
      </c>
      <c r="D51" s="234">
        <f t="shared" si="7"/>
        <v>4385</v>
      </c>
      <c r="E51" s="239">
        <v>493</v>
      </c>
      <c r="F51" s="239">
        <v>744</v>
      </c>
      <c r="G51" s="235">
        <f t="shared" si="8"/>
        <v>1237</v>
      </c>
      <c r="H51" s="239">
        <v>452</v>
      </c>
      <c r="I51" s="239">
        <v>643</v>
      </c>
      <c r="J51" s="236">
        <f t="shared" si="9"/>
        <v>1095</v>
      </c>
      <c r="K51" s="225"/>
      <c r="L51" s="225"/>
      <c r="M51" s="223"/>
      <c r="N51" s="243"/>
      <c r="O51" s="243"/>
      <c r="Q51" s="225"/>
    </row>
    <row r="52" spans="1:17" ht="18.75" customHeight="1" x14ac:dyDescent="0.5">
      <c r="A52" s="1" t="s">
        <v>20</v>
      </c>
      <c r="B52" s="239">
        <v>497</v>
      </c>
      <c r="C52" s="239">
        <v>848</v>
      </c>
      <c r="D52" s="234">
        <f t="shared" si="7"/>
        <v>1345</v>
      </c>
      <c r="E52" s="239">
        <v>128</v>
      </c>
      <c r="F52" s="239">
        <v>206</v>
      </c>
      <c r="G52" s="235">
        <f t="shared" si="8"/>
        <v>334</v>
      </c>
      <c r="H52" s="239">
        <v>107</v>
      </c>
      <c r="I52" s="239">
        <v>191</v>
      </c>
      <c r="J52" s="236">
        <f t="shared" si="9"/>
        <v>298</v>
      </c>
      <c r="K52" s="225"/>
      <c r="L52" s="225"/>
      <c r="M52" s="223"/>
      <c r="N52" s="243"/>
      <c r="O52" s="243"/>
      <c r="Q52" s="225"/>
    </row>
    <row r="53" spans="1:17" ht="18.75" customHeight="1" x14ac:dyDescent="0.5">
      <c r="A53" s="1" t="s">
        <v>21</v>
      </c>
      <c r="B53" s="239">
        <v>209</v>
      </c>
      <c r="C53" s="239">
        <v>247</v>
      </c>
      <c r="D53" s="234">
        <f t="shared" si="7"/>
        <v>456</v>
      </c>
      <c r="E53" s="239">
        <v>37</v>
      </c>
      <c r="F53" s="239">
        <v>61</v>
      </c>
      <c r="G53" s="235">
        <f t="shared" si="8"/>
        <v>98</v>
      </c>
      <c r="H53" s="239">
        <v>49</v>
      </c>
      <c r="I53" s="239">
        <v>52</v>
      </c>
      <c r="J53" s="236">
        <f t="shared" si="9"/>
        <v>101</v>
      </c>
      <c r="K53" s="225"/>
      <c r="L53" s="225"/>
      <c r="M53" s="223"/>
      <c r="N53" s="243"/>
      <c r="O53" s="243"/>
      <c r="Q53" s="225"/>
    </row>
    <row r="54" spans="1:17" ht="18.75" customHeight="1" x14ac:dyDescent="0.5">
      <c r="A54" s="1" t="s">
        <v>22</v>
      </c>
      <c r="B54" s="239">
        <f t="shared" ref="B54:J54" si="10">SUM(B32:B53)</f>
        <v>522026</v>
      </c>
      <c r="C54" s="239">
        <f t="shared" si="10"/>
        <v>538246</v>
      </c>
      <c r="D54" s="239">
        <f t="shared" si="10"/>
        <v>1060272</v>
      </c>
      <c r="E54" s="239">
        <f t="shared" si="10"/>
        <v>235841</v>
      </c>
      <c r="F54" s="239">
        <f t="shared" si="10"/>
        <v>239299</v>
      </c>
      <c r="G54" s="239">
        <f t="shared" si="10"/>
        <v>475140</v>
      </c>
      <c r="H54" s="239">
        <f t="shared" si="10"/>
        <v>131795</v>
      </c>
      <c r="I54" s="239">
        <f t="shared" si="10"/>
        <v>132616</v>
      </c>
      <c r="J54" s="239">
        <f t="shared" si="10"/>
        <v>264411</v>
      </c>
      <c r="K54" s="225"/>
      <c r="L54" s="225"/>
    </row>
    <row r="55" spans="1:17" customFormat="1" ht="23.25" customHeight="1" x14ac:dyDescent="0.5">
      <c r="A55" s="169" t="s">
        <v>223</v>
      </c>
      <c r="B55" s="169"/>
      <c r="C55" s="169"/>
      <c r="D55" s="169"/>
      <c r="E55" s="128"/>
      <c r="F55" s="128"/>
      <c r="G55" s="128"/>
      <c r="H55" s="22"/>
      <c r="I55" s="22"/>
      <c r="J55" s="22"/>
      <c r="K55" s="227"/>
      <c r="L55" s="227"/>
    </row>
    <row r="56" spans="1:17" customFormat="1" ht="21.75" x14ac:dyDescent="0.5">
      <c r="A56" s="169" t="s">
        <v>221</v>
      </c>
      <c r="B56" s="169"/>
      <c r="C56" s="169"/>
      <c r="D56" s="169"/>
      <c r="E56" s="135"/>
      <c r="F56" s="135"/>
      <c r="G56" s="135"/>
      <c r="H56" s="133"/>
      <c r="I56" s="133"/>
      <c r="J56" s="133"/>
    </row>
    <row r="57" spans="1:17" s="49" customFormat="1" ht="22.5" customHeight="1" x14ac:dyDescent="0.5">
      <c r="A57" s="49" t="s">
        <v>257</v>
      </c>
    </row>
    <row r="58" spans="1:17" ht="18.75" customHeight="1" x14ac:dyDescent="0.5">
      <c r="B58" s="28"/>
      <c r="C58" s="109" t="s">
        <v>104</v>
      </c>
      <c r="D58" s="32"/>
      <c r="E58" s="33"/>
      <c r="F58" s="110" t="s">
        <v>105</v>
      </c>
      <c r="G58" s="38"/>
      <c r="J58" s="45"/>
    </row>
    <row r="59" spans="1:17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  <c r="J59" s="44"/>
    </row>
    <row r="60" spans="1:17" ht="18.75" customHeight="1" x14ac:dyDescent="0.5">
      <c r="A60" s="1">
        <v>0</v>
      </c>
      <c r="B60" s="239">
        <v>2593</v>
      </c>
      <c r="C60" s="239">
        <v>2465</v>
      </c>
      <c r="D60" s="230">
        <f>B60+C60</f>
        <v>5058</v>
      </c>
      <c r="E60" s="239">
        <v>921</v>
      </c>
      <c r="F60" s="239">
        <v>891</v>
      </c>
      <c r="G60" s="237">
        <f>E60+F60</f>
        <v>1812</v>
      </c>
      <c r="H60" s="225"/>
      <c r="I60" s="225"/>
      <c r="J60" s="224"/>
      <c r="K60" s="243"/>
      <c r="L60" s="243"/>
      <c r="N60" s="225"/>
    </row>
    <row r="61" spans="1:17" ht="18.75" customHeight="1" x14ac:dyDescent="0.5">
      <c r="A61" s="3" t="s">
        <v>1</v>
      </c>
      <c r="B61" s="239">
        <v>11002</v>
      </c>
      <c r="C61" s="239">
        <v>10333</v>
      </c>
      <c r="D61" s="230">
        <f t="shared" ref="D61:D81" si="11">B61+C61</f>
        <v>21335</v>
      </c>
      <c r="E61" s="239">
        <v>4143</v>
      </c>
      <c r="F61" s="239">
        <v>3973</v>
      </c>
      <c r="G61" s="237">
        <f t="shared" ref="G61:G81" si="12">E61+F61</f>
        <v>8116</v>
      </c>
      <c r="H61" s="225"/>
      <c r="I61" s="225"/>
      <c r="J61" s="224"/>
      <c r="K61" s="243"/>
      <c r="L61" s="243"/>
      <c r="N61" s="225"/>
    </row>
    <row r="62" spans="1:17" ht="18.75" customHeight="1" x14ac:dyDescent="0.5">
      <c r="A62" s="2" t="s">
        <v>2</v>
      </c>
      <c r="B62" s="239">
        <v>15516</v>
      </c>
      <c r="C62" s="239">
        <v>14734</v>
      </c>
      <c r="D62" s="230">
        <f t="shared" si="11"/>
        <v>30250</v>
      </c>
      <c r="E62" s="239">
        <v>5949</v>
      </c>
      <c r="F62" s="239">
        <v>5757</v>
      </c>
      <c r="G62" s="237">
        <f t="shared" si="12"/>
        <v>11706</v>
      </c>
      <c r="H62" s="225"/>
      <c r="I62" s="225"/>
      <c r="J62" s="224"/>
      <c r="K62" s="243"/>
      <c r="L62" s="243"/>
      <c r="N62" s="225"/>
    </row>
    <row r="63" spans="1:17" ht="18.75" customHeight="1" x14ac:dyDescent="0.5">
      <c r="A63" s="1" t="s">
        <v>3</v>
      </c>
      <c r="B63" s="239">
        <v>14837</v>
      </c>
      <c r="C63" s="239">
        <v>14111</v>
      </c>
      <c r="D63" s="230">
        <f t="shared" si="11"/>
        <v>28948</v>
      </c>
      <c r="E63" s="239">
        <v>6213</v>
      </c>
      <c r="F63" s="239">
        <v>5968</v>
      </c>
      <c r="G63" s="237">
        <f t="shared" si="12"/>
        <v>12181</v>
      </c>
      <c r="H63" s="225"/>
      <c r="I63" s="225"/>
      <c r="J63" s="224"/>
      <c r="K63" s="243"/>
      <c r="L63" s="243"/>
      <c r="N63" s="225"/>
    </row>
    <row r="64" spans="1:17" ht="18.75" customHeight="1" x14ac:dyDescent="0.5">
      <c r="A64" s="1" t="s">
        <v>4</v>
      </c>
      <c r="B64" s="239">
        <v>13474</v>
      </c>
      <c r="C64" s="239">
        <v>13418</v>
      </c>
      <c r="D64" s="230">
        <f t="shared" si="11"/>
        <v>26892</v>
      </c>
      <c r="E64" s="239">
        <v>6245</v>
      </c>
      <c r="F64" s="239">
        <v>5667</v>
      </c>
      <c r="G64" s="237">
        <f t="shared" si="12"/>
        <v>11912</v>
      </c>
      <c r="H64" s="225"/>
      <c r="I64" s="225"/>
      <c r="J64" s="224"/>
      <c r="K64" s="243"/>
      <c r="L64" s="243"/>
      <c r="N64" s="225"/>
    </row>
    <row r="65" spans="1:14" ht="18.75" customHeight="1" x14ac:dyDescent="0.5">
      <c r="A65" s="1" t="s">
        <v>5</v>
      </c>
      <c r="B65" s="239">
        <v>13008</v>
      </c>
      <c r="C65" s="239">
        <v>14606</v>
      </c>
      <c r="D65" s="230">
        <f t="shared" si="11"/>
        <v>27614</v>
      </c>
      <c r="E65" s="239">
        <v>7109</v>
      </c>
      <c r="F65" s="239">
        <v>6590</v>
      </c>
      <c r="G65" s="237">
        <f t="shared" si="12"/>
        <v>13699</v>
      </c>
      <c r="H65" s="225"/>
      <c r="I65" s="225"/>
      <c r="J65" s="224"/>
      <c r="K65" s="243"/>
      <c r="L65" s="243"/>
      <c r="N65" s="225"/>
    </row>
    <row r="66" spans="1:14" ht="18.75" customHeight="1" x14ac:dyDescent="0.5">
      <c r="A66" s="1" t="s">
        <v>6</v>
      </c>
      <c r="B66" s="239">
        <v>14446</v>
      </c>
      <c r="C66" s="239">
        <v>16474</v>
      </c>
      <c r="D66" s="230">
        <f t="shared" si="11"/>
        <v>30920</v>
      </c>
      <c r="E66" s="239">
        <v>6942</v>
      </c>
      <c r="F66" s="239">
        <v>6498</v>
      </c>
      <c r="G66" s="237">
        <f t="shared" si="12"/>
        <v>13440</v>
      </c>
      <c r="H66" s="225"/>
      <c r="I66" s="225"/>
      <c r="J66" s="224"/>
      <c r="K66" s="243"/>
      <c r="L66" s="243"/>
      <c r="N66" s="225"/>
    </row>
    <row r="67" spans="1:14" ht="18.75" customHeight="1" x14ac:dyDescent="0.5">
      <c r="A67" s="1" t="s">
        <v>7</v>
      </c>
      <c r="B67" s="239">
        <v>13814</v>
      </c>
      <c r="C67" s="239">
        <v>16768</v>
      </c>
      <c r="D67" s="230">
        <f t="shared" si="11"/>
        <v>30582</v>
      </c>
      <c r="E67" s="239">
        <v>6343</v>
      </c>
      <c r="F67" s="239">
        <v>6118</v>
      </c>
      <c r="G67" s="237">
        <f t="shared" si="12"/>
        <v>12461</v>
      </c>
      <c r="H67" s="225"/>
      <c r="I67" s="225"/>
      <c r="J67" s="224"/>
      <c r="K67" s="243"/>
      <c r="L67" s="243"/>
      <c r="N67" s="225"/>
    </row>
    <row r="68" spans="1:14" ht="18.75" customHeight="1" x14ac:dyDescent="0.5">
      <c r="A68" s="1" t="s">
        <v>8</v>
      </c>
      <c r="B68" s="239">
        <v>15683</v>
      </c>
      <c r="C68" s="239">
        <v>19618</v>
      </c>
      <c r="D68" s="230">
        <f t="shared" si="11"/>
        <v>35301</v>
      </c>
      <c r="E68" s="239">
        <v>6795</v>
      </c>
      <c r="F68" s="239">
        <v>6389</v>
      </c>
      <c r="G68" s="237">
        <f t="shared" si="12"/>
        <v>13184</v>
      </c>
      <c r="H68" s="225"/>
      <c r="I68" s="225"/>
      <c r="J68" s="224"/>
      <c r="K68" s="243"/>
      <c r="L68" s="243"/>
      <c r="N68" s="225"/>
    </row>
    <row r="69" spans="1:14" ht="18.75" customHeight="1" x14ac:dyDescent="0.5">
      <c r="A69" s="1" t="s">
        <v>9</v>
      </c>
      <c r="B69" s="239">
        <v>16451</v>
      </c>
      <c r="C69" s="239">
        <v>19949</v>
      </c>
      <c r="D69" s="230">
        <f t="shared" si="11"/>
        <v>36400</v>
      </c>
      <c r="E69" s="239">
        <v>6803</v>
      </c>
      <c r="F69" s="239">
        <v>6794</v>
      </c>
      <c r="G69" s="237">
        <f t="shared" si="12"/>
        <v>13597</v>
      </c>
      <c r="H69" s="225"/>
      <c r="I69" s="225"/>
      <c r="J69" s="224"/>
      <c r="K69" s="243"/>
      <c r="L69" s="243"/>
      <c r="N69" s="225"/>
    </row>
    <row r="70" spans="1:14" ht="18.75" customHeight="1" x14ac:dyDescent="0.5">
      <c r="A70" s="1" t="s">
        <v>10</v>
      </c>
      <c r="B70" s="239">
        <v>14522</v>
      </c>
      <c r="C70" s="239">
        <v>17208</v>
      </c>
      <c r="D70" s="230">
        <f t="shared" si="11"/>
        <v>31730</v>
      </c>
      <c r="E70" s="239">
        <v>7088</v>
      </c>
      <c r="F70" s="239">
        <v>6928</v>
      </c>
      <c r="G70" s="237">
        <f t="shared" si="12"/>
        <v>14016</v>
      </c>
      <c r="H70" s="225"/>
      <c r="I70" s="225"/>
      <c r="J70" s="224"/>
      <c r="K70" s="243"/>
      <c r="L70" s="243"/>
      <c r="N70" s="225"/>
    </row>
    <row r="71" spans="1:14" ht="18.75" customHeight="1" x14ac:dyDescent="0.5">
      <c r="A71" s="1" t="s">
        <v>11</v>
      </c>
      <c r="B71" s="239">
        <v>13383</v>
      </c>
      <c r="C71" s="239">
        <v>15464</v>
      </c>
      <c r="D71" s="230">
        <f t="shared" si="11"/>
        <v>28847</v>
      </c>
      <c r="E71" s="239">
        <v>6611</v>
      </c>
      <c r="F71" s="239">
        <v>6651</v>
      </c>
      <c r="G71" s="237">
        <f t="shared" si="12"/>
        <v>13262</v>
      </c>
      <c r="H71" s="225"/>
      <c r="I71" s="225"/>
      <c r="J71" s="224"/>
      <c r="K71" s="243"/>
      <c r="L71" s="243"/>
      <c r="N71" s="225"/>
    </row>
    <row r="72" spans="1:14" ht="18.75" customHeight="1" x14ac:dyDescent="0.5">
      <c r="A72" s="1" t="s">
        <v>12</v>
      </c>
      <c r="B72" s="239">
        <v>10574</v>
      </c>
      <c r="C72" s="239">
        <v>12294</v>
      </c>
      <c r="D72" s="230">
        <f t="shared" si="11"/>
        <v>22868</v>
      </c>
      <c r="E72" s="239">
        <v>5761</v>
      </c>
      <c r="F72" s="239">
        <v>5772</v>
      </c>
      <c r="G72" s="237">
        <f t="shared" si="12"/>
        <v>11533</v>
      </c>
      <c r="H72" s="225"/>
      <c r="I72" s="225"/>
      <c r="J72" s="224"/>
      <c r="K72" s="243"/>
      <c r="L72" s="243"/>
      <c r="N72" s="225"/>
    </row>
    <row r="73" spans="1:14" ht="18.75" customHeight="1" x14ac:dyDescent="0.5">
      <c r="A73" s="1" t="s">
        <v>13</v>
      </c>
      <c r="B73" s="239">
        <v>7303</v>
      </c>
      <c r="C73" s="239">
        <v>8829</v>
      </c>
      <c r="D73" s="230">
        <f t="shared" si="11"/>
        <v>16132</v>
      </c>
      <c r="E73" s="239">
        <v>4474</v>
      </c>
      <c r="F73" s="239">
        <v>4531</v>
      </c>
      <c r="G73" s="237">
        <f t="shared" si="12"/>
        <v>9005</v>
      </c>
      <c r="H73" s="225"/>
      <c r="I73" s="225"/>
      <c r="J73" s="224"/>
      <c r="K73" s="243"/>
      <c r="L73" s="243"/>
      <c r="N73" s="225"/>
    </row>
    <row r="74" spans="1:14" ht="18.75" customHeight="1" x14ac:dyDescent="0.5">
      <c r="A74" s="1" t="s">
        <v>14</v>
      </c>
      <c r="B74" s="239">
        <v>5336</v>
      </c>
      <c r="C74" s="239">
        <v>6608</v>
      </c>
      <c r="D74" s="230">
        <f t="shared" si="11"/>
        <v>11944</v>
      </c>
      <c r="E74" s="239">
        <v>3272</v>
      </c>
      <c r="F74" s="239">
        <v>3551</v>
      </c>
      <c r="G74" s="237">
        <f t="shared" si="12"/>
        <v>6823</v>
      </c>
      <c r="H74" s="225"/>
      <c r="I74" s="225"/>
      <c r="J74" s="224"/>
      <c r="K74" s="243"/>
      <c r="L74" s="243"/>
      <c r="N74" s="225"/>
    </row>
    <row r="75" spans="1:14" ht="18.75" customHeight="1" x14ac:dyDescent="0.5">
      <c r="A75" s="1" t="s">
        <v>15</v>
      </c>
      <c r="B75" s="239">
        <v>3524</v>
      </c>
      <c r="C75" s="239">
        <v>4488</v>
      </c>
      <c r="D75" s="230">
        <f t="shared" si="11"/>
        <v>8012</v>
      </c>
      <c r="E75" s="239">
        <v>2159</v>
      </c>
      <c r="F75" s="239">
        <v>2453</v>
      </c>
      <c r="G75" s="237">
        <f t="shared" si="12"/>
        <v>4612</v>
      </c>
      <c r="H75" s="225"/>
      <c r="I75" s="225"/>
      <c r="J75" s="224"/>
      <c r="K75" s="243"/>
      <c r="L75" s="243"/>
      <c r="N75" s="225"/>
    </row>
    <row r="76" spans="1:14" ht="18.75" customHeight="1" x14ac:dyDescent="0.5">
      <c r="A76" s="1" t="s">
        <v>16</v>
      </c>
      <c r="B76" s="239">
        <v>2159</v>
      </c>
      <c r="C76" s="239">
        <v>2722</v>
      </c>
      <c r="D76" s="230">
        <f t="shared" si="11"/>
        <v>4881</v>
      </c>
      <c r="E76" s="239">
        <v>1368</v>
      </c>
      <c r="F76" s="239">
        <v>1600</v>
      </c>
      <c r="G76" s="237">
        <f t="shared" si="12"/>
        <v>2968</v>
      </c>
      <c r="H76" s="225"/>
      <c r="I76" s="225"/>
      <c r="J76" s="224"/>
      <c r="K76" s="243"/>
      <c r="L76" s="243"/>
      <c r="N76" s="225"/>
    </row>
    <row r="77" spans="1:14" ht="18.75" customHeight="1" x14ac:dyDescent="0.5">
      <c r="A77" s="1" t="s">
        <v>17</v>
      </c>
      <c r="B77" s="239">
        <v>1342</v>
      </c>
      <c r="C77" s="239">
        <v>2042</v>
      </c>
      <c r="D77" s="230">
        <f t="shared" si="11"/>
        <v>3384</v>
      </c>
      <c r="E77" s="239">
        <v>930</v>
      </c>
      <c r="F77" s="239">
        <v>1209</v>
      </c>
      <c r="G77" s="237">
        <f t="shared" si="12"/>
        <v>2139</v>
      </c>
      <c r="H77" s="225"/>
      <c r="I77" s="225"/>
      <c r="J77" s="224"/>
      <c r="K77" s="243"/>
      <c r="L77" s="243"/>
      <c r="N77" s="225"/>
    </row>
    <row r="78" spans="1:14" ht="18.75" customHeight="1" x14ac:dyDescent="0.5">
      <c r="A78" s="1" t="s">
        <v>18</v>
      </c>
      <c r="B78" s="239">
        <v>675</v>
      </c>
      <c r="C78" s="239">
        <v>1127</v>
      </c>
      <c r="D78" s="230">
        <f t="shared" si="11"/>
        <v>1802</v>
      </c>
      <c r="E78" s="239">
        <v>572</v>
      </c>
      <c r="F78" s="239">
        <v>801</v>
      </c>
      <c r="G78" s="237">
        <f t="shared" si="12"/>
        <v>1373</v>
      </c>
      <c r="H78" s="225"/>
      <c r="I78" s="225"/>
      <c r="J78" s="224"/>
      <c r="K78" s="243"/>
      <c r="L78" s="243"/>
      <c r="N78" s="225"/>
    </row>
    <row r="79" spans="1:14" ht="18.75" customHeight="1" x14ac:dyDescent="0.5">
      <c r="A79" s="1" t="s">
        <v>19</v>
      </c>
      <c r="B79" s="239">
        <v>320</v>
      </c>
      <c r="C79" s="239">
        <v>548</v>
      </c>
      <c r="D79" s="230">
        <f t="shared" si="11"/>
        <v>868</v>
      </c>
      <c r="E79" s="239">
        <v>242</v>
      </c>
      <c r="F79" s="239">
        <v>349</v>
      </c>
      <c r="G79" s="237">
        <f t="shared" si="12"/>
        <v>591</v>
      </c>
      <c r="H79" s="225"/>
      <c r="I79" s="225"/>
      <c r="J79" s="224"/>
      <c r="K79" s="243"/>
      <c r="L79" s="243"/>
      <c r="N79" s="225"/>
    </row>
    <row r="80" spans="1:14" ht="18.75" customHeight="1" x14ac:dyDescent="0.5">
      <c r="A80" s="1" t="s">
        <v>20</v>
      </c>
      <c r="B80" s="239">
        <v>85</v>
      </c>
      <c r="C80" s="239">
        <v>156</v>
      </c>
      <c r="D80" s="230">
        <f t="shared" si="11"/>
        <v>241</v>
      </c>
      <c r="E80" s="239">
        <v>84</v>
      </c>
      <c r="F80" s="239">
        <v>107</v>
      </c>
      <c r="G80" s="237">
        <f t="shared" si="12"/>
        <v>191</v>
      </c>
      <c r="H80" s="225"/>
      <c r="I80" s="225"/>
      <c r="J80" s="224"/>
      <c r="K80" s="243"/>
      <c r="L80" s="243"/>
      <c r="N80" s="225"/>
    </row>
    <row r="81" spans="1:14" ht="18.75" customHeight="1" x14ac:dyDescent="0.5">
      <c r="A81" s="1" t="s">
        <v>21</v>
      </c>
      <c r="B81" s="239">
        <v>37</v>
      </c>
      <c r="C81" s="239">
        <v>62</v>
      </c>
      <c r="D81" s="230">
        <f t="shared" si="11"/>
        <v>99</v>
      </c>
      <c r="E81" s="239">
        <v>40</v>
      </c>
      <c r="F81" s="239">
        <v>54</v>
      </c>
      <c r="G81" s="237">
        <f t="shared" si="12"/>
        <v>94</v>
      </c>
      <c r="H81" s="225"/>
      <c r="I81" s="225"/>
      <c r="J81" s="224"/>
      <c r="K81" s="243"/>
      <c r="L81" s="243"/>
      <c r="N81" s="225"/>
    </row>
    <row r="82" spans="1:14" ht="18.75" customHeight="1" x14ac:dyDescent="0.5">
      <c r="A82" s="1" t="s">
        <v>22</v>
      </c>
      <c r="B82" s="239">
        <f t="shared" ref="B82:G82" si="13">SUM(B60:B81)</f>
        <v>190084</v>
      </c>
      <c r="C82" s="239">
        <f t="shared" si="13"/>
        <v>214024</v>
      </c>
      <c r="D82" s="239">
        <f t="shared" si="13"/>
        <v>404108</v>
      </c>
      <c r="E82" s="239">
        <f t="shared" si="13"/>
        <v>90064</v>
      </c>
      <c r="F82" s="239">
        <f t="shared" si="13"/>
        <v>88651</v>
      </c>
      <c r="G82" s="239">
        <f t="shared" si="13"/>
        <v>178715</v>
      </c>
      <c r="H82" s="225"/>
      <c r="I82" s="225"/>
      <c r="J82" s="35"/>
    </row>
    <row r="83" spans="1:14" customFormat="1" ht="23.25" customHeight="1" x14ac:dyDescent="0.5">
      <c r="A83" s="169" t="s">
        <v>223</v>
      </c>
      <c r="B83" s="169"/>
      <c r="C83" s="169"/>
      <c r="D83" s="169"/>
      <c r="E83" s="128"/>
      <c r="F83" s="128"/>
      <c r="G83" s="128"/>
      <c r="H83" s="22"/>
      <c r="I83" s="22"/>
      <c r="J83" s="22"/>
    </row>
    <row r="84" spans="1:14" customFormat="1" ht="21.75" x14ac:dyDescent="0.5">
      <c r="A84" s="169" t="s">
        <v>218</v>
      </c>
      <c r="B84" s="169"/>
      <c r="C84" s="169"/>
      <c r="D84" s="169"/>
      <c r="E84" s="135"/>
      <c r="F84" s="135"/>
      <c r="G84" s="135"/>
      <c r="H84" s="133"/>
      <c r="I84" s="133"/>
      <c r="J84" s="133"/>
    </row>
  </sheetData>
  <phoneticPr fontId="8" type="noConversion"/>
  <pageMargins left="0.70866141732283472" right="0.70866141732283472" top="0.55118110236220474" bottom="0.47244094488188981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58" zoomScale="60" zoomScaleNormal="60" workbookViewId="0">
      <selection activeCell="F13" sqref="F13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258</v>
      </c>
    </row>
    <row r="2" spans="1:17" ht="18.75" customHeight="1" x14ac:dyDescent="0.5">
      <c r="B2" s="42"/>
      <c r="C2" s="43" t="s">
        <v>106</v>
      </c>
      <c r="D2" s="48"/>
      <c r="E2" s="4"/>
      <c r="F2" s="111" t="s">
        <v>107</v>
      </c>
      <c r="G2" s="8"/>
      <c r="H2" s="10"/>
      <c r="I2" s="112" t="s">
        <v>108</v>
      </c>
      <c r="J2" s="14"/>
    </row>
    <row r="3" spans="1:17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1">
        <f t="shared" ref="B4:B25" si="0">E4+H4+B32+E32+H32+B60+E60</f>
        <v>31774</v>
      </c>
      <c r="C4" s="231">
        <f t="shared" ref="C4:C25" si="1">F4+I4+C32+F32+I32+C60+F60</f>
        <v>29863</v>
      </c>
      <c r="D4" s="231">
        <f>G4+J4+D32+G32+J32+D60+G60</f>
        <v>61637</v>
      </c>
      <c r="E4" s="239">
        <v>2359</v>
      </c>
      <c r="F4" s="239">
        <v>2193</v>
      </c>
      <c r="G4" s="232">
        <f>E4+F4</f>
        <v>4552</v>
      </c>
      <c r="H4" s="239">
        <v>2998</v>
      </c>
      <c r="I4" s="239">
        <v>2801</v>
      </c>
      <c r="J4" s="233">
        <f>H4+I4</f>
        <v>5799</v>
      </c>
      <c r="K4" s="225"/>
      <c r="L4" s="225"/>
      <c r="M4" s="223"/>
      <c r="N4" s="243"/>
      <c r="O4" s="243"/>
      <c r="Q4" s="225"/>
    </row>
    <row r="5" spans="1:17" ht="18.75" customHeight="1" x14ac:dyDescent="0.5">
      <c r="A5" s="3" t="s">
        <v>1</v>
      </c>
      <c r="B5" s="231">
        <f t="shared" si="0"/>
        <v>138301</v>
      </c>
      <c r="C5" s="231">
        <f t="shared" si="1"/>
        <v>130628</v>
      </c>
      <c r="D5" s="231">
        <f t="shared" ref="D5:D25" si="2">G5+J5+D33+G33+J33+D61+G61</f>
        <v>268929</v>
      </c>
      <c r="E5" s="239">
        <v>10731</v>
      </c>
      <c r="F5" s="239">
        <v>10406</v>
      </c>
      <c r="G5" s="232">
        <f t="shared" ref="G5:G25" si="3">E5+F5</f>
        <v>21137</v>
      </c>
      <c r="H5" s="239">
        <v>14010</v>
      </c>
      <c r="I5" s="239">
        <v>13081</v>
      </c>
      <c r="J5" s="233">
        <f t="shared" ref="J5:J25" si="4">H5+I5</f>
        <v>27091</v>
      </c>
      <c r="K5" s="225"/>
      <c r="L5" s="225"/>
      <c r="M5" s="223"/>
      <c r="N5" s="243"/>
      <c r="O5" s="243"/>
      <c r="Q5" s="225"/>
    </row>
    <row r="6" spans="1:17" ht="18.75" customHeight="1" x14ac:dyDescent="0.5">
      <c r="A6" s="2" t="s">
        <v>2</v>
      </c>
      <c r="B6" s="231">
        <f t="shared" si="0"/>
        <v>194355</v>
      </c>
      <c r="C6" s="231">
        <f t="shared" si="1"/>
        <v>182563</v>
      </c>
      <c r="D6" s="231">
        <f t="shared" si="2"/>
        <v>376918</v>
      </c>
      <c r="E6" s="239">
        <v>16350</v>
      </c>
      <c r="F6" s="239">
        <v>15225</v>
      </c>
      <c r="G6" s="232">
        <f t="shared" si="3"/>
        <v>31575</v>
      </c>
      <c r="H6" s="239">
        <v>21427</v>
      </c>
      <c r="I6" s="239">
        <v>20030</v>
      </c>
      <c r="J6" s="233">
        <f t="shared" si="4"/>
        <v>41457</v>
      </c>
      <c r="K6" s="225"/>
      <c r="L6" s="225"/>
      <c r="M6" s="223"/>
      <c r="N6" s="243"/>
      <c r="O6" s="243"/>
      <c r="Q6" s="225"/>
    </row>
    <row r="7" spans="1:17" ht="18.75" customHeight="1" x14ac:dyDescent="0.5">
      <c r="A7" s="1" t="s">
        <v>3</v>
      </c>
      <c r="B7" s="231">
        <f t="shared" si="0"/>
        <v>191814</v>
      </c>
      <c r="C7" s="231">
        <f t="shared" si="1"/>
        <v>181823</v>
      </c>
      <c r="D7" s="231">
        <f t="shared" si="2"/>
        <v>373637</v>
      </c>
      <c r="E7" s="239">
        <v>16685</v>
      </c>
      <c r="F7" s="239">
        <v>15944</v>
      </c>
      <c r="G7" s="232">
        <f t="shared" si="3"/>
        <v>32629</v>
      </c>
      <c r="H7" s="239">
        <v>22276</v>
      </c>
      <c r="I7" s="239">
        <v>21057</v>
      </c>
      <c r="J7" s="233">
        <f t="shared" si="4"/>
        <v>43333</v>
      </c>
      <c r="K7" s="225"/>
      <c r="L7" s="225"/>
      <c r="M7" s="223"/>
      <c r="N7" s="243"/>
      <c r="O7" s="243"/>
      <c r="Q7" s="225"/>
    </row>
    <row r="8" spans="1:17" ht="18.75" customHeight="1" x14ac:dyDescent="0.5">
      <c r="A8" s="1" t="s">
        <v>4</v>
      </c>
      <c r="B8" s="231">
        <f t="shared" si="0"/>
        <v>187785</v>
      </c>
      <c r="C8" s="231">
        <f t="shared" si="1"/>
        <v>178193</v>
      </c>
      <c r="D8" s="231">
        <f t="shared" si="2"/>
        <v>365978</v>
      </c>
      <c r="E8" s="239">
        <v>16059</v>
      </c>
      <c r="F8" s="239">
        <v>14940</v>
      </c>
      <c r="G8" s="232">
        <f t="shared" si="3"/>
        <v>30999</v>
      </c>
      <c r="H8" s="239">
        <v>21858</v>
      </c>
      <c r="I8" s="239">
        <v>20103</v>
      </c>
      <c r="J8" s="233">
        <f t="shared" si="4"/>
        <v>41961</v>
      </c>
      <c r="K8" s="225"/>
      <c r="L8" s="225"/>
      <c r="M8" s="223"/>
      <c r="N8" s="243"/>
      <c r="O8" s="243"/>
      <c r="Q8" s="225"/>
    </row>
    <row r="9" spans="1:17" ht="18.75" customHeight="1" x14ac:dyDescent="0.5">
      <c r="A9" s="1" t="s">
        <v>5</v>
      </c>
      <c r="B9" s="231">
        <f t="shared" si="0"/>
        <v>199866</v>
      </c>
      <c r="C9" s="231">
        <f t="shared" si="1"/>
        <v>189808</v>
      </c>
      <c r="D9" s="231">
        <f t="shared" si="2"/>
        <v>389674</v>
      </c>
      <c r="E9" s="239">
        <v>18110</v>
      </c>
      <c r="F9" s="239">
        <v>17454</v>
      </c>
      <c r="G9" s="232">
        <f t="shared" si="3"/>
        <v>35564</v>
      </c>
      <c r="H9" s="239">
        <v>22968</v>
      </c>
      <c r="I9" s="239">
        <v>23020</v>
      </c>
      <c r="J9" s="233">
        <f t="shared" si="4"/>
        <v>45988</v>
      </c>
      <c r="K9" s="225"/>
      <c r="L9" s="225"/>
      <c r="M9" s="223"/>
      <c r="N9" s="243"/>
      <c r="O9" s="243"/>
      <c r="Q9" s="225"/>
    </row>
    <row r="10" spans="1:17" ht="18.75" customHeight="1" x14ac:dyDescent="0.5">
      <c r="A10" s="1" t="s">
        <v>6</v>
      </c>
      <c r="B10" s="231">
        <f t="shared" si="0"/>
        <v>197715</v>
      </c>
      <c r="C10" s="231">
        <f t="shared" si="1"/>
        <v>189434</v>
      </c>
      <c r="D10" s="231">
        <f t="shared" si="2"/>
        <v>387149</v>
      </c>
      <c r="E10" s="239">
        <v>19362</v>
      </c>
      <c r="F10" s="239">
        <v>18636</v>
      </c>
      <c r="G10" s="232">
        <f t="shared" si="3"/>
        <v>37998</v>
      </c>
      <c r="H10" s="239">
        <v>24615</v>
      </c>
      <c r="I10" s="239">
        <v>23985</v>
      </c>
      <c r="J10" s="233">
        <f t="shared" si="4"/>
        <v>48600</v>
      </c>
      <c r="K10" s="225"/>
      <c r="L10" s="225"/>
      <c r="M10" s="223"/>
      <c r="N10" s="243"/>
      <c r="O10" s="243"/>
      <c r="Q10" s="225"/>
    </row>
    <row r="11" spans="1:17" ht="18.75" customHeight="1" x14ac:dyDescent="0.5">
      <c r="A11" s="1" t="s">
        <v>7</v>
      </c>
      <c r="B11" s="231">
        <f t="shared" si="0"/>
        <v>187293</v>
      </c>
      <c r="C11" s="231">
        <f t="shared" si="1"/>
        <v>183533</v>
      </c>
      <c r="D11" s="231">
        <f t="shared" si="2"/>
        <v>370826</v>
      </c>
      <c r="E11" s="239">
        <v>18495</v>
      </c>
      <c r="F11" s="239">
        <v>17652</v>
      </c>
      <c r="G11" s="232">
        <f t="shared" si="3"/>
        <v>36147</v>
      </c>
      <c r="H11" s="239">
        <v>24039</v>
      </c>
      <c r="I11" s="239">
        <v>23376</v>
      </c>
      <c r="J11" s="233">
        <f t="shared" si="4"/>
        <v>47415</v>
      </c>
      <c r="K11" s="225"/>
      <c r="L11" s="225"/>
      <c r="M11" s="223"/>
      <c r="N11" s="243"/>
      <c r="O11" s="243"/>
      <c r="Q11" s="225"/>
    </row>
    <row r="12" spans="1:17" ht="18.75" customHeight="1" x14ac:dyDescent="0.5">
      <c r="A12" s="1" t="s">
        <v>8</v>
      </c>
      <c r="B12" s="231">
        <f t="shared" si="0"/>
        <v>182832</v>
      </c>
      <c r="C12" s="231">
        <f t="shared" si="1"/>
        <v>181986</v>
      </c>
      <c r="D12" s="231">
        <f t="shared" si="2"/>
        <v>364818</v>
      </c>
      <c r="E12" s="239">
        <v>19627</v>
      </c>
      <c r="F12" s="239">
        <v>19043</v>
      </c>
      <c r="G12" s="232">
        <f t="shared" si="3"/>
        <v>38670</v>
      </c>
      <c r="H12" s="239">
        <v>24682</v>
      </c>
      <c r="I12" s="239">
        <v>24802</v>
      </c>
      <c r="J12" s="233">
        <f t="shared" si="4"/>
        <v>49484</v>
      </c>
      <c r="K12" s="225"/>
      <c r="L12" s="225"/>
      <c r="M12" s="223"/>
      <c r="N12" s="243"/>
      <c r="O12" s="243"/>
      <c r="Q12" s="225"/>
    </row>
    <row r="13" spans="1:17" ht="18.75" customHeight="1" x14ac:dyDescent="0.5">
      <c r="A13" s="1" t="s">
        <v>9</v>
      </c>
      <c r="B13" s="231">
        <f t="shared" si="0"/>
        <v>170373</v>
      </c>
      <c r="C13" s="231">
        <f t="shared" si="1"/>
        <v>178052</v>
      </c>
      <c r="D13" s="231">
        <f t="shared" si="2"/>
        <v>348425</v>
      </c>
      <c r="E13" s="239">
        <v>20057</v>
      </c>
      <c r="F13" s="239">
        <v>20381</v>
      </c>
      <c r="G13" s="232">
        <f t="shared" si="3"/>
        <v>40438</v>
      </c>
      <c r="H13" s="239">
        <v>24379</v>
      </c>
      <c r="I13" s="239">
        <v>25020</v>
      </c>
      <c r="J13" s="233">
        <f t="shared" si="4"/>
        <v>49399</v>
      </c>
      <c r="K13" s="225"/>
      <c r="L13" s="225"/>
      <c r="M13" s="223"/>
      <c r="N13" s="243"/>
      <c r="O13" s="243"/>
      <c r="Q13" s="225"/>
    </row>
    <row r="14" spans="1:17" ht="18.75" customHeight="1" x14ac:dyDescent="0.5">
      <c r="A14" s="1" t="s">
        <v>10</v>
      </c>
      <c r="B14" s="231">
        <f t="shared" si="0"/>
        <v>162664</v>
      </c>
      <c r="C14" s="231">
        <f t="shared" si="1"/>
        <v>176866</v>
      </c>
      <c r="D14" s="231">
        <f t="shared" si="2"/>
        <v>339530</v>
      </c>
      <c r="E14" s="239">
        <v>19958</v>
      </c>
      <c r="F14" s="239">
        <v>21536</v>
      </c>
      <c r="G14" s="232">
        <f t="shared" si="3"/>
        <v>41494</v>
      </c>
      <c r="H14" s="239">
        <v>23170</v>
      </c>
      <c r="I14" s="239">
        <v>24973</v>
      </c>
      <c r="J14" s="233">
        <f t="shared" si="4"/>
        <v>48143</v>
      </c>
      <c r="K14" s="225"/>
      <c r="L14" s="225"/>
      <c r="M14" s="223"/>
      <c r="N14" s="243"/>
      <c r="O14" s="243"/>
      <c r="Q14" s="225"/>
    </row>
    <row r="15" spans="1:17" ht="18.75" customHeight="1" x14ac:dyDescent="0.5">
      <c r="A15" s="1" t="s">
        <v>11</v>
      </c>
      <c r="B15" s="231">
        <f t="shared" si="0"/>
        <v>150116</v>
      </c>
      <c r="C15" s="231">
        <f t="shared" si="1"/>
        <v>167256</v>
      </c>
      <c r="D15" s="231">
        <f t="shared" si="2"/>
        <v>317372</v>
      </c>
      <c r="E15" s="239">
        <v>18580</v>
      </c>
      <c r="F15" s="239">
        <v>20609</v>
      </c>
      <c r="G15" s="232">
        <f t="shared" si="3"/>
        <v>39189</v>
      </c>
      <c r="H15" s="239">
        <v>21699</v>
      </c>
      <c r="I15" s="239">
        <v>23944</v>
      </c>
      <c r="J15" s="233">
        <f t="shared" si="4"/>
        <v>45643</v>
      </c>
      <c r="K15" s="225"/>
      <c r="L15" s="225"/>
      <c r="M15" s="223"/>
      <c r="N15" s="243"/>
      <c r="O15" s="243"/>
      <c r="Q15" s="225"/>
    </row>
    <row r="16" spans="1:17" ht="18.75" customHeight="1" x14ac:dyDescent="0.5">
      <c r="A16" s="1" t="s">
        <v>12</v>
      </c>
      <c r="B16" s="231">
        <f t="shared" si="0"/>
        <v>133866</v>
      </c>
      <c r="C16" s="231">
        <f t="shared" si="1"/>
        <v>152422</v>
      </c>
      <c r="D16" s="231">
        <f t="shared" si="2"/>
        <v>286288</v>
      </c>
      <c r="E16" s="239">
        <v>16372</v>
      </c>
      <c r="F16" s="239">
        <v>18143</v>
      </c>
      <c r="G16" s="232">
        <f t="shared" si="3"/>
        <v>34515</v>
      </c>
      <c r="H16" s="239">
        <v>20209</v>
      </c>
      <c r="I16" s="239">
        <v>22181</v>
      </c>
      <c r="J16" s="233">
        <f t="shared" si="4"/>
        <v>42390</v>
      </c>
      <c r="K16" s="225"/>
      <c r="L16" s="225"/>
      <c r="M16" s="223"/>
      <c r="N16" s="243"/>
      <c r="O16" s="243"/>
      <c r="Q16" s="225"/>
    </row>
    <row r="17" spans="1:17" ht="18.75" customHeight="1" x14ac:dyDescent="0.5">
      <c r="A17" s="1" t="s">
        <v>13</v>
      </c>
      <c r="B17" s="231">
        <f t="shared" si="0"/>
        <v>96714</v>
      </c>
      <c r="C17" s="231">
        <f t="shared" si="1"/>
        <v>113380</v>
      </c>
      <c r="D17" s="231">
        <f t="shared" si="2"/>
        <v>210094</v>
      </c>
      <c r="E17" s="239">
        <v>12372</v>
      </c>
      <c r="F17" s="239">
        <v>14600</v>
      </c>
      <c r="G17" s="232">
        <f t="shared" si="3"/>
        <v>26972</v>
      </c>
      <c r="H17" s="239">
        <v>14700</v>
      </c>
      <c r="I17" s="239">
        <v>16699</v>
      </c>
      <c r="J17" s="233">
        <f t="shared" si="4"/>
        <v>31399</v>
      </c>
      <c r="K17" s="225"/>
      <c r="L17" s="225"/>
      <c r="M17" s="223"/>
      <c r="N17" s="243"/>
      <c r="O17" s="243"/>
      <c r="Q17" s="225"/>
    </row>
    <row r="18" spans="1:17" ht="18.75" customHeight="1" x14ac:dyDescent="0.5">
      <c r="A18" s="1" t="s">
        <v>14</v>
      </c>
      <c r="B18" s="231">
        <f t="shared" si="0"/>
        <v>77637</v>
      </c>
      <c r="C18" s="231">
        <f t="shared" si="1"/>
        <v>94675</v>
      </c>
      <c r="D18" s="231">
        <f t="shared" si="2"/>
        <v>172312</v>
      </c>
      <c r="E18" s="239">
        <v>9824</v>
      </c>
      <c r="F18" s="239">
        <v>12324</v>
      </c>
      <c r="G18" s="232">
        <f t="shared" si="3"/>
        <v>22148</v>
      </c>
      <c r="H18" s="239">
        <v>11156</v>
      </c>
      <c r="I18" s="239">
        <v>13787</v>
      </c>
      <c r="J18" s="233">
        <f t="shared" si="4"/>
        <v>24943</v>
      </c>
      <c r="K18" s="225"/>
      <c r="L18" s="225"/>
      <c r="M18" s="223"/>
      <c r="N18" s="243"/>
      <c r="O18" s="243"/>
      <c r="Q18" s="225"/>
    </row>
    <row r="19" spans="1:17" ht="18.75" customHeight="1" x14ac:dyDescent="0.5">
      <c r="A19" s="1" t="s">
        <v>15</v>
      </c>
      <c r="B19" s="231">
        <f t="shared" si="0"/>
        <v>54029</v>
      </c>
      <c r="C19" s="231">
        <f t="shared" si="1"/>
        <v>69344</v>
      </c>
      <c r="D19" s="231">
        <f t="shared" si="2"/>
        <v>123373</v>
      </c>
      <c r="E19" s="239">
        <v>7646</v>
      </c>
      <c r="F19" s="239">
        <v>10171</v>
      </c>
      <c r="G19" s="232">
        <f t="shared" si="3"/>
        <v>17817</v>
      </c>
      <c r="H19" s="239">
        <v>7352</v>
      </c>
      <c r="I19" s="239">
        <v>9618</v>
      </c>
      <c r="J19" s="233">
        <f t="shared" si="4"/>
        <v>16970</v>
      </c>
      <c r="K19" s="225"/>
      <c r="L19" s="225"/>
      <c r="M19" s="223"/>
      <c r="N19" s="243"/>
      <c r="O19" s="243"/>
      <c r="Q19" s="225"/>
    </row>
    <row r="20" spans="1:17" ht="18.75" customHeight="1" x14ac:dyDescent="0.5">
      <c r="A20" s="1" t="s">
        <v>16</v>
      </c>
      <c r="B20" s="231">
        <f t="shared" si="0"/>
        <v>36106</v>
      </c>
      <c r="C20" s="231">
        <f t="shared" si="1"/>
        <v>48537</v>
      </c>
      <c r="D20" s="231">
        <f t="shared" si="2"/>
        <v>84643</v>
      </c>
      <c r="E20" s="239">
        <v>5594</v>
      </c>
      <c r="F20" s="239">
        <v>7673</v>
      </c>
      <c r="G20" s="232">
        <f t="shared" si="3"/>
        <v>13267</v>
      </c>
      <c r="H20" s="239">
        <v>4845</v>
      </c>
      <c r="I20" s="239">
        <v>6925</v>
      </c>
      <c r="J20" s="233">
        <f t="shared" si="4"/>
        <v>11770</v>
      </c>
      <c r="K20" s="225"/>
      <c r="L20" s="225"/>
      <c r="M20" s="223"/>
      <c r="N20" s="243"/>
      <c r="O20" s="243"/>
      <c r="Q20" s="225"/>
    </row>
    <row r="21" spans="1:17" ht="18.75" customHeight="1" x14ac:dyDescent="0.5">
      <c r="A21" s="1" t="s">
        <v>17</v>
      </c>
      <c r="B21" s="231">
        <f t="shared" si="0"/>
        <v>26451</v>
      </c>
      <c r="C21" s="231">
        <f t="shared" si="1"/>
        <v>39594</v>
      </c>
      <c r="D21" s="231">
        <f t="shared" si="2"/>
        <v>66045</v>
      </c>
      <c r="E21" s="239">
        <v>3793</v>
      </c>
      <c r="F21" s="239">
        <v>5542</v>
      </c>
      <c r="G21" s="232">
        <f t="shared" si="3"/>
        <v>9335</v>
      </c>
      <c r="H21" s="239">
        <v>3687</v>
      </c>
      <c r="I21" s="239">
        <v>5613</v>
      </c>
      <c r="J21" s="233">
        <f t="shared" si="4"/>
        <v>9300</v>
      </c>
      <c r="K21" s="225"/>
      <c r="L21" s="225"/>
      <c r="M21" s="223"/>
      <c r="N21" s="243"/>
      <c r="O21" s="243"/>
      <c r="Q21" s="225"/>
    </row>
    <row r="22" spans="1:17" ht="18.75" customHeight="1" x14ac:dyDescent="0.5">
      <c r="A22" s="1" t="s">
        <v>18</v>
      </c>
      <c r="B22" s="231">
        <f t="shared" si="0"/>
        <v>14588</v>
      </c>
      <c r="C22" s="231">
        <f t="shared" si="1"/>
        <v>24450</v>
      </c>
      <c r="D22" s="231">
        <f t="shared" si="2"/>
        <v>39038</v>
      </c>
      <c r="E22" s="239">
        <v>2081</v>
      </c>
      <c r="F22" s="239">
        <v>3646</v>
      </c>
      <c r="G22" s="232">
        <f t="shared" si="3"/>
        <v>5727</v>
      </c>
      <c r="H22" s="239">
        <v>2042</v>
      </c>
      <c r="I22" s="239">
        <v>3814</v>
      </c>
      <c r="J22" s="233">
        <f t="shared" si="4"/>
        <v>5856</v>
      </c>
      <c r="K22" s="225"/>
      <c r="L22" s="225"/>
      <c r="M22" s="223"/>
      <c r="N22" s="243"/>
      <c r="O22" s="243"/>
      <c r="Q22" s="225"/>
    </row>
    <row r="23" spans="1:17" ht="18.75" customHeight="1" x14ac:dyDescent="0.5">
      <c r="A23" s="1" t="s">
        <v>19</v>
      </c>
      <c r="B23" s="231">
        <f t="shared" si="0"/>
        <v>6613</v>
      </c>
      <c r="C23" s="231">
        <f t="shared" si="1"/>
        <v>11341</v>
      </c>
      <c r="D23" s="231">
        <f t="shared" si="2"/>
        <v>17954</v>
      </c>
      <c r="E23" s="239">
        <v>818</v>
      </c>
      <c r="F23" s="239">
        <v>1669</v>
      </c>
      <c r="G23" s="232">
        <f t="shared" si="3"/>
        <v>2487</v>
      </c>
      <c r="H23" s="239">
        <v>880</v>
      </c>
      <c r="I23" s="239">
        <v>1695</v>
      </c>
      <c r="J23" s="233">
        <f t="shared" si="4"/>
        <v>2575</v>
      </c>
      <c r="K23" s="225"/>
      <c r="L23" s="225"/>
      <c r="M23" s="223"/>
      <c r="N23" s="243"/>
      <c r="O23" s="243"/>
      <c r="Q23" s="225"/>
    </row>
    <row r="24" spans="1:17" ht="18.75" customHeight="1" x14ac:dyDescent="0.5">
      <c r="A24" s="1" t="s">
        <v>20</v>
      </c>
      <c r="B24" s="231">
        <f t="shared" si="0"/>
        <v>2644</v>
      </c>
      <c r="C24" s="231">
        <f t="shared" si="1"/>
        <v>3983</v>
      </c>
      <c r="D24" s="231">
        <f t="shared" si="2"/>
        <v>6627</v>
      </c>
      <c r="E24" s="239">
        <v>245</v>
      </c>
      <c r="F24" s="239">
        <v>522</v>
      </c>
      <c r="G24" s="232">
        <f t="shared" si="3"/>
        <v>767</v>
      </c>
      <c r="H24" s="239">
        <v>252</v>
      </c>
      <c r="I24" s="239">
        <v>469</v>
      </c>
      <c r="J24" s="233">
        <f t="shared" si="4"/>
        <v>721</v>
      </c>
      <c r="K24" s="225"/>
      <c r="L24" s="225"/>
      <c r="M24" s="223"/>
      <c r="N24" s="243"/>
      <c r="O24" s="243"/>
      <c r="Q24" s="225"/>
    </row>
    <row r="25" spans="1:17" ht="18.75" customHeight="1" x14ac:dyDescent="0.5">
      <c r="A25" s="1" t="s">
        <v>21</v>
      </c>
      <c r="B25" s="231">
        <f t="shared" si="0"/>
        <v>1269</v>
      </c>
      <c r="C25" s="231">
        <f t="shared" si="1"/>
        <v>1890</v>
      </c>
      <c r="D25" s="231">
        <f t="shared" si="2"/>
        <v>3159</v>
      </c>
      <c r="E25" s="239">
        <v>54</v>
      </c>
      <c r="F25" s="239">
        <v>153</v>
      </c>
      <c r="G25" s="232">
        <f t="shared" si="3"/>
        <v>207</v>
      </c>
      <c r="H25" s="239">
        <v>76</v>
      </c>
      <c r="I25" s="239">
        <v>138</v>
      </c>
      <c r="J25" s="233">
        <f t="shared" si="4"/>
        <v>214</v>
      </c>
      <c r="K25" s="225"/>
      <c r="L25" s="225"/>
      <c r="M25" s="223"/>
      <c r="N25" s="243"/>
      <c r="O25" s="243"/>
      <c r="Q25" s="225"/>
    </row>
    <row r="26" spans="1:17" ht="18.75" customHeight="1" x14ac:dyDescent="0.5">
      <c r="A26" s="1" t="s">
        <v>22</v>
      </c>
      <c r="B26" s="237">
        <f>E26+H26+B54+E54+H54+B82+E82</f>
        <v>2444805</v>
      </c>
      <c r="C26" s="237">
        <f>F26+I26+C54+F54+I54+C82+F82</f>
        <v>2529621</v>
      </c>
      <c r="D26" s="237">
        <f>G26+J26+D54+G54+J54+D82+G82</f>
        <v>4974426</v>
      </c>
      <c r="E26" s="239">
        <f t="shared" ref="E26:J26" si="5">SUM(E4:E25)</f>
        <v>255172</v>
      </c>
      <c r="F26" s="239">
        <f t="shared" si="5"/>
        <v>268462</v>
      </c>
      <c r="G26" s="239">
        <f t="shared" si="5"/>
        <v>523634</v>
      </c>
      <c r="H26" s="239">
        <f t="shared" si="5"/>
        <v>313320</v>
      </c>
      <c r="I26" s="239">
        <f t="shared" si="5"/>
        <v>327131</v>
      </c>
      <c r="J26" s="239">
        <f t="shared" si="5"/>
        <v>640451</v>
      </c>
      <c r="K26" s="225"/>
      <c r="L26" s="225"/>
    </row>
    <row r="27" spans="1:17" customFormat="1" ht="23.25" customHeight="1" x14ac:dyDescent="0.5">
      <c r="A27" s="169" t="s">
        <v>223</v>
      </c>
      <c r="B27" s="169"/>
      <c r="C27" s="169"/>
      <c r="D27" s="169"/>
      <c r="E27" s="169"/>
      <c r="F27" s="169"/>
      <c r="G27" s="169"/>
      <c r="H27" s="128"/>
      <c r="I27" s="128"/>
      <c r="J27" s="128"/>
    </row>
    <row r="28" spans="1:17" customFormat="1" ht="21.75" x14ac:dyDescent="0.5">
      <c r="A28" s="169" t="s">
        <v>219</v>
      </c>
      <c r="B28" s="169"/>
      <c r="C28" s="169"/>
      <c r="D28" s="169"/>
      <c r="E28" s="169"/>
      <c r="F28" s="169"/>
      <c r="G28" s="169"/>
      <c r="H28" s="135"/>
      <c r="I28" s="135"/>
      <c r="J28" s="135"/>
    </row>
    <row r="29" spans="1:17" s="49" customFormat="1" ht="22.5" customHeight="1" x14ac:dyDescent="0.5">
      <c r="A29" s="49" t="s">
        <v>259</v>
      </c>
    </row>
    <row r="30" spans="1:17" ht="18.75" customHeight="1" x14ac:dyDescent="0.5">
      <c r="B30" s="15"/>
      <c r="C30" s="113" t="s">
        <v>109</v>
      </c>
      <c r="D30" s="18"/>
      <c r="E30" s="19"/>
      <c r="F30" s="114" t="s">
        <v>110</v>
      </c>
      <c r="G30" s="21"/>
      <c r="H30" s="25"/>
      <c r="I30" s="115" t="s">
        <v>111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6224</v>
      </c>
      <c r="C32" s="239">
        <v>5868</v>
      </c>
      <c r="D32" s="234">
        <f>B32+C32</f>
        <v>12092</v>
      </c>
      <c r="E32" s="239">
        <v>5965</v>
      </c>
      <c r="F32" s="239">
        <v>5624</v>
      </c>
      <c r="G32" s="235">
        <f>E32+F32</f>
        <v>11589</v>
      </c>
      <c r="H32" s="239">
        <v>4474</v>
      </c>
      <c r="I32" s="239">
        <v>4310</v>
      </c>
      <c r="J32" s="236">
        <f>H32+I32</f>
        <v>8784</v>
      </c>
      <c r="K32" s="225"/>
      <c r="L32" s="225"/>
      <c r="M32" s="223"/>
      <c r="N32" s="243"/>
      <c r="O32" s="243"/>
      <c r="Q32" s="225"/>
    </row>
    <row r="33" spans="1:17" ht="18.75" customHeight="1" x14ac:dyDescent="0.5">
      <c r="A33" s="3" t="s">
        <v>1</v>
      </c>
      <c r="B33" s="239">
        <v>26302</v>
      </c>
      <c r="C33" s="239">
        <v>24816</v>
      </c>
      <c r="D33" s="234">
        <f t="shared" ref="D33:D53" si="6">B33+C33</f>
        <v>51118</v>
      </c>
      <c r="E33" s="239">
        <v>25046</v>
      </c>
      <c r="F33" s="239">
        <v>23992</v>
      </c>
      <c r="G33" s="235">
        <f t="shared" ref="G33:G53" si="7">E33+F33</f>
        <v>49038</v>
      </c>
      <c r="H33" s="239">
        <v>18417</v>
      </c>
      <c r="I33" s="239">
        <v>17204</v>
      </c>
      <c r="J33" s="236">
        <f t="shared" ref="J33:J53" si="8">H33+I33</f>
        <v>35621</v>
      </c>
      <c r="K33" s="225"/>
      <c r="L33" s="225"/>
      <c r="M33" s="223"/>
      <c r="N33" s="243"/>
      <c r="O33" s="243"/>
      <c r="Q33" s="225"/>
    </row>
    <row r="34" spans="1:17" ht="18.75" customHeight="1" x14ac:dyDescent="0.5">
      <c r="A34" s="2" t="s">
        <v>2</v>
      </c>
      <c r="B34" s="239">
        <v>35551</v>
      </c>
      <c r="C34" s="239">
        <v>33846</v>
      </c>
      <c r="D34" s="234">
        <f t="shared" si="6"/>
        <v>69397</v>
      </c>
      <c r="E34" s="239">
        <v>33142</v>
      </c>
      <c r="F34" s="239">
        <v>31359</v>
      </c>
      <c r="G34" s="235">
        <f t="shared" si="7"/>
        <v>64501</v>
      </c>
      <c r="H34" s="239">
        <v>24790</v>
      </c>
      <c r="I34" s="239">
        <v>23005</v>
      </c>
      <c r="J34" s="236">
        <f t="shared" si="8"/>
        <v>47795</v>
      </c>
      <c r="K34" s="225"/>
      <c r="L34" s="225"/>
      <c r="M34" s="223"/>
      <c r="N34" s="243"/>
      <c r="O34" s="243"/>
      <c r="Q34" s="225"/>
    </row>
    <row r="35" spans="1:17" ht="18.75" customHeight="1" x14ac:dyDescent="0.5">
      <c r="A35" s="1" t="s">
        <v>3</v>
      </c>
      <c r="B35" s="239">
        <v>34804</v>
      </c>
      <c r="C35" s="239">
        <v>32930</v>
      </c>
      <c r="D35" s="234">
        <f t="shared" si="6"/>
        <v>67734</v>
      </c>
      <c r="E35" s="239">
        <v>31620</v>
      </c>
      <c r="F35" s="239">
        <v>30334</v>
      </c>
      <c r="G35" s="235">
        <f t="shared" si="7"/>
        <v>61954</v>
      </c>
      <c r="H35" s="239">
        <v>23243</v>
      </c>
      <c r="I35" s="239">
        <v>22219</v>
      </c>
      <c r="J35" s="236">
        <f t="shared" si="8"/>
        <v>45462</v>
      </c>
      <c r="K35" s="225"/>
      <c r="L35" s="225"/>
      <c r="M35" s="223"/>
      <c r="N35" s="243"/>
      <c r="O35" s="243"/>
      <c r="Q35" s="225"/>
    </row>
    <row r="36" spans="1:17" ht="18.75" customHeight="1" x14ac:dyDescent="0.5">
      <c r="A36" s="1" t="s">
        <v>4</v>
      </c>
      <c r="B36" s="239">
        <v>33955</v>
      </c>
      <c r="C36" s="239">
        <v>31741</v>
      </c>
      <c r="D36" s="234">
        <f t="shared" si="6"/>
        <v>65696</v>
      </c>
      <c r="E36" s="239">
        <v>30960</v>
      </c>
      <c r="F36" s="239">
        <v>30355</v>
      </c>
      <c r="G36" s="235">
        <f t="shared" si="7"/>
        <v>61315</v>
      </c>
      <c r="H36" s="239">
        <v>22695</v>
      </c>
      <c r="I36" s="239">
        <v>21343</v>
      </c>
      <c r="J36" s="236">
        <f t="shared" si="8"/>
        <v>44038</v>
      </c>
      <c r="K36" s="225"/>
      <c r="L36" s="225"/>
      <c r="M36" s="223"/>
      <c r="N36" s="243"/>
      <c r="O36" s="243"/>
      <c r="Q36" s="225"/>
    </row>
    <row r="37" spans="1:17" ht="18.75" customHeight="1" x14ac:dyDescent="0.5">
      <c r="A37" s="1" t="s">
        <v>5</v>
      </c>
      <c r="B37" s="239">
        <v>34563</v>
      </c>
      <c r="C37" s="239">
        <v>32609</v>
      </c>
      <c r="D37" s="234">
        <f t="shared" si="6"/>
        <v>67172</v>
      </c>
      <c r="E37" s="239">
        <v>34073</v>
      </c>
      <c r="F37" s="239">
        <v>31879</v>
      </c>
      <c r="G37" s="235">
        <f t="shared" si="7"/>
        <v>65952</v>
      </c>
      <c r="H37" s="239">
        <v>23457</v>
      </c>
      <c r="I37" s="239">
        <v>22071</v>
      </c>
      <c r="J37" s="236">
        <f t="shared" si="8"/>
        <v>45528</v>
      </c>
      <c r="K37" s="225"/>
      <c r="L37" s="225"/>
      <c r="M37" s="223"/>
      <c r="N37" s="243"/>
      <c r="O37" s="243"/>
      <c r="Q37" s="225"/>
    </row>
    <row r="38" spans="1:17" ht="18.75" customHeight="1" x14ac:dyDescent="0.5">
      <c r="A38" s="1" t="s">
        <v>6</v>
      </c>
      <c r="B38" s="239">
        <v>33552</v>
      </c>
      <c r="C38" s="239">
        <v>32380</v>
      </c>
      <c r="D38" s="234">
        <f t="shared" si="6"/>
        <v>65932</v>
      </c>
      <c r="E38" s="239">
        <v>31196</v>
      </c>
      <c r="F38" s="239">
        <v>28894</v>
      </c>
      <c r="G38" s="235">
        <f t="shared" si="7"/>
        <v>60090</v>
      </c>
      <c r="H38" s="239">
        <v>22888</v>
      </c>
      <c r="I38" s="239">
        <v>21766</v>
      </c>
      <c r="J38" s="236">
        <f t="shared" si="8"/>
        <v>44654</v>
      </c>
      <c r="K38" s="225"/>
      <c r="L38" s="225"/>
      <c r="M38" s="223"/>
      <c r="N38" s="243"/>
      <c r="O38" s="243"/>
      <c r="Q38" s="225"/>
    </row>
    <row r="39" spans="1:17" ht="18.75" customHeight="1" x14ac:dyDescent="0.5">
      <c r="A39" s="1" t="s">
        <v>7</v>
      </c>
      <c r="B39" s="239">
        <v>31711</v>
      </c>
      <c r="C39" s="239">
        <v>31273</v>
      </c>
      <c r="D39" s="234">
        <f t="shared" si="6"/>
        <v>62984</v>
      </c>
      <c r="E39" s="239">
        <v>27690</v>
      </c>
      <c r="F39" s="239">
        <v>26779</v>
      </c>
      <c r="G39" s="235">
        <f t="shared" si="7"/>
        <v>54469</v>
      </c>
      <c r="H39" s="239">
        <v>20662</v>
      </c>
      <c r="I39" s="239">
        <v>20331</v>
      </c>
      <c r="J39" s="236">
        <f t="shared" si="8"/>
        <v>40993</v>
      </c>
      <c r="K39" s="225"/>
      <c r="L39" s="225"/>
      <c r="M39" s="223"/>
      <c r="N39" s="243"/>
      <c r="O39" s="243"/>
      <c r="Q39" s="225"/>
    </row>
    <row r="40" spans="1:17" ht="18.75" customHeight="1" x14ac:dyDescent="0.5">
      <c r="A40" s="1" t="s">
        <v>8</v>
      </c>
      <c r="B40" s="239">
        <v>29795</v>
      </c>
      <c r="C40" s="239">
        <v>29247</v>
      </c>
      <c r="D40" s="234">
        <f t="shared" si="6"/>
        <v>59042</v>
      </c>
      <c r="E40" s="239">
        <v>24087</v>
      </c>
      <c r="F40" s="239">
        <v>23674</v>
      </c>
      <c r="G40" s="235">
        <f t="shared" si="7"/>
        <v>47761</v>
      </c>
      <c r="H40" s="239">
        <v>17702</v>
      </c>
      <c r="I40" s="239">
        <v>17862</v>
      </c>
      <c r="J40" s="236">
        <f t="shared" si="8"/>
        <v>35564</v>
      </c>
      <c r="K40" s="225"/>
      <c r="L40" s="225"/>
      <c r="M40" s="223"/>
      <c r="N40" s="243"/>
      <c r="O40" s="243"/>
      <c r="Q40" s="225"/>
    </row>
    <row r="41" spans="1:17" ht="18.75" customHeight="1" x14ac:dyDescent="0.5">
      <c r="A41" s="1" t="s">
        <v>9</v>
      </c>
      <c r="B41" s="239">
        <v>25100</v>
      </c>
      <c r="C41" s="239">
        <v>26546</v>
      </c>
      <c r="D41" s="234">
        <f t="shared" si="6"/>
        <v>51646</v>
      </c>
      <c r="E41" s="239">
        <v>21267</v>
      </c>
      <c r="F41" s="239">
        <v>22105</v>
      </c>
      <c r="G41" s="235">
        <f t="shared" si="7"/>
        <v>43372</v>
      </c>
      <c r="H41" s="239">
        <v>16057</v>
      </c>
      <c r="I41" s="239">
        <v>16780</v>
      </c>
      <c r="J41" s="236">
        <f t="shared" si="8"/>
        <v>32837</v>
      </c>
      <c r="K41" s="225"/>
      <c r="L41" s="225"/>
      <c r="M41" s="223"/>
      <c r="N41" s="243"/>
      <c r="O41" s="243"/>
      <c r="Q41" s="225"/>
    </row>
    <row r="42" spans="1:17" ht="18.75" customHeight="1" x14ac:dyDescent="0.5">
      <c r="A42" s="1" t="s">
        <v>10</v>
      </c>
      <c r="B42" s="239">
        <v>23554</v>
      </c>
      <c r="C42" s="239">
        <v>25918</v>
      </c>
      <c r="D42" s="234">
        <f t="shared" si="6"/>
        <v>49472</v>
      </c>
      <c r="E42" s="239">
        <v>20063</v>
      </c>
      <c r="F42" s="239">
        <v>21243</v>
      </c>
      <c r="G42" s="235">
        <f t="shared" si="7"/>
        <v>41306</v>
      </c>
      <c r="H42" s="239">
        <v>15080</v>
      </c>
      <c r="I42" s="239">
        <v>16108</v>
      </c>
      <c r="J42" s="236">
        <f t="shared" si="8"/>
        <v>31188</v>
      </c>
      <c r="K42" s="225"/>
      <c r="L42" s="225"/>
      <c r="M42" s="223"/>
      <c r="N42" s="243"/>
      <c r="O42" s="243"/>
      <c r="Q42" s="225"/>
    </row>
    <row r="43" spans="1:17" ht="18.75" customHeight="1" x14ac:dyDescent="0.5">
      <c r="A43" s="1" t="s">
        <v>11</v>
      </c>
      <c r="B43" s="239">
        <v>21807</v>
      </c>
      <c r="C43" s="239">
        <v>24333</v>
      </c>
      <c r="D43" s="234">
        <f t="shared" si="6"/>
        <v>46140</v>
      </c>
      <c r="E43" s="239">
        <v>18377</v>
      </c>
      <c r="F43" s="239">
        <v>20356</v>
      </c>
      <c r="G43" s="235">
        <f t="shared" si="7"/>
        <v>38733</v>
      </c>
      <c r="H43" s="239">
        <v>14396</v>
      </c>
      <c r="I43" s="239">
        <v>15748</v>
      </c>
      <c r="J43" s="236">
        <f t="shared" si="8"/>
        <v>30144</v>
      </c>
      <c r="K43" s="225"/>
      <c r="L43" s="225"/>
      <c r="M43" s="223"/>
      <c r="N43" s="243"/>
      <c r="O43" s="243"/>
      <c r="Q43" s="225"/>
    </row>
    <row r="44" spans="1:17" ht="18.75" customHeight="1" x14ac:dyDescent="0.5">
      <c r="A44" s="1" t="s">
        <v>12</v>
      </c>
      <c r="B44" s="239">
        <v>18949</v>
      </c>
      <c r="C44" s="239">
        <v>22089</v>
      </c>
      <c r="D44" s="234">
        <f t="shared" si="6"/>
        <v>41038</v>
      </c>
      <c r="E44" s="239">
        <v>15881</v>
      </c>
      <c r="F44" s="239">
        <v>18566</v>
      </c>
      <c r="G44" s="235">
        <f t="shared" si="7"/>
        <v>34447</v>
      </c>
      <c r="H44" s="239">
        <v>13122</v>
      </c>
      <c r="I44" s="239">
        <v>14456</v>
      </c>
      <c r="J44" s="236">
        <f t="shared" si="8"/>
        <v>27578</v>
      </c>
      <c r="K44" s="225"/>
      <c r="L44" s="225"/>
      <c r="M44" s="223"/>
      <c r="N44" s="243"/>
      <c r="O44" s="243"/>
      <c r="Q44" s="225"/>
    </row>
    <row r="45" spans="1:17" ht="18.75" customHeight="1" x14ac:dyDescent="0.5">
      <c r="A45" s="1" t="s">
        <v>13</v>
      </c>
      <c r="B45" s="239">
        <v>12467</v>
      </c>
      <c r="C45" s="239">
        <v>14770</v>
      </c>
      <c r="D45" s="234">
        <f t="shared" si="6"/>
        <v>27237</v>
      </c>
      <c r="E45" s="239">
        <v>10884</v>
      </c>
      <c r="F45" s="239">
        <v>13027</v>
      </c>
      <c r="G45" s="235">
        <f t="shared" si="7"/>
        <v>23911</v>
      </c>
      <c r="H45" s="239">
        <v>8792</v>
      </c>
      <c r="I45" s="239">
        <v>9816</v>
      </c>
      <c r="J45" s="236">
        <f t="shared" si="8"/>
        <v>18608</v>
      </c>
      <c r="K45" s="225"/>
      <c r="L45" s="225"/>
      <c r="M45" s="223"/>
      <c r="N45" s="243"/>
      <c r="O45" s="243"/>
      <c r="Q45" s="225"/>
    </row>
    <row r="46" spans="1:17" ht="18.75" customHeight="1" x14ac:dyDescent="0.5">
      <c r="A46" s="1" t="s">
        <v>14</v>
      </c>
      <c r="B46" s="239">
        <v>10957</v>
      </c>
      <c r="C46" s="239">
        <v>12940</v>
      </c>
      <c r="D46" s="234">
        <f t="shared" si="6"/>
        <v>23897</v>
      </c>
      <c r="E46" s="239">
        <v>9450</v>
      </c>
      <c r="F46" s="239">
        <v>11813</v>
      </c>
      <c r="G46" s="235">
        <f t="shared" si="7"/>
        <v>21263</v>
      </c>
      <c r="H46" s="239">
        <v>7313</v>
      </c>
      <c r="I46" s="239">
        <v>8489</v>
      </c>
      <c r="J46" s="236">
        <f t="shared" si="8"/>
        <v>15802</v>
      </c>
      <c r="K46" s="225"/>
      <c r="L46" s="225"/>
      <c r="M46" s="223"/>
      <c r="N46" s="243"/>
      <c r="O46" s="243"/>
      <c r="Q46" s="225"/>
    </row>
    <row r="47" spans="1:17" ht="18.75" customHeight="1" x14ac:dyDescent="0.5">
      <c r="A47" s="1" t="s">
        <v>15</v>
      </c>
      <c r="B47" s="239">
        <v>7367</v>
      </c>
      <c r="C47" s="239">
        <v>9009</v>
      </c>
      <c r="D47" s="234">
        <f t="shared" si="6"/>
        <v>16376</v>
      </c>
      <c r="E47" s="239">
        <v>6679</v>
      </c>
      <c r="F47" s="239">
        <v>8532</v>
      </c>
      <c r="G47" s="235">
        <f t="shared" si="7"/>
        <v>15211</v>
      </c>
      <c r="H47" s="239">
        <v>4955</v>
      </c>
      <c r="I47" s="239">
        <v>6275</v>
      </c>
      <c r="J47" s="236">
        <f t="shared" si="8"/>
        <v>11230</v>
      </c>
      <c r="K47" s="225"/>
      <c r="L47" s="225"/>
      <c r="M47" s="223"/>
      <c r="N47" s="243"/>
      <c r="O47" s="243"/>
      <c r="Q47" s="225"/>
    </row>
    <row r="48" spans="1:17" ht="18.75" customHeight="1" x14ac:dyDescent="0.5">
      <c r="A48" s="1" t="s">
        <v>16</v>
      </c>
      <c r="B48" s="239">
        <v>4549</v>
      </c>
      <c r="C48" s="239">
        <v>5970</v>
      </c>
      <c r="D48" s="234">
        <f t="shared" si="6"/>
        <v>10519</v>
      </c>
      <c r="E48" s="239">
        <v>4368</v>
      </c>
      <c r="F48" s="239">
        <v>6149</v>
      </c>
      <c r="G48" s="235">
        <f t="shared" si="7"/>
        <v>10517</v>
      </c>
      <c r="H48" s="239">
        <v>3310</v>
      </c>
      <c r="I48" s="239">
        <v>4066</v>
      </c>
      <c r="J48" s="236">
        <f t="shared" si="8"/>
        <v>7376</v>
      </c>
      <c r="K48" s="225"/>
      <c r="L48" s="225"/>
      <c r="M48" s="223"/>
      <c r="N48" s="243"/>
      <c r="O48" s="243"/>
      <c r="Q48" s="225"/>
    </row>
    <row r="49" spans="1:17" ht="18.75" customHeight="1" x14ac:dyDescent="0.5">
      <c r="A49" s="1" t="s">
        <v>17</v>
      </c>
      <c r="B49" s="239">
        <v>3161</v>
      </c>
      <c r="C49" s="239">
        <v>4966</v>
      </c>
      <c r="D49" s="234">
        <f t="shared" si="6"/>
        <v>8127</v>
      </c>
      <c r="E49" s="239">
        <v>3377</v>
      </c>
      <c r="F49" s="239">
        <v>5396</v>
      </c>
      <c r="G49" s="235">
        <f t="shared" si="7"/>
        <v>8773</v>
      </c>
      <c r="H49" s="239">
        <v>2526</v>
      </c>
      <c r="I49" s="239">
        <v>3616</v>
      </c>
      <c r="J49" s="236">
        <f t="shared" si="8"/>
        <v>6142</v>
      </c>
      <c r="K49" s="225"/>
      <c r="L49" s="225"/>
      <c r="M49" s="223"/>
      <c r="N49" s="243"/>
      <c r="O49" s="243"/>
      <c r="Q49" s="225"/>
    </row>
    <row r="50" spans="1:17" ht="18.75" customHeight="1" x14ac:dyDescent="0.5">
      <c r="A50" s="1" t="s">
        <v>18</v>
      </c>
      <c r="B50" s="239">
        <v>1913</v>
      </c>
      <c r="C50" s="239">
        <v>2955</v>
      </c>
      <c r="D50" s="234">
        <f t="shared" si="6"/>
        <v>4868</v>
      </c>
      <c r="E50" s="239">
        <v>1935</v>
      </c>
      <c r="F50" s="239">
        <v>3289</v>
      </c>
      <c r="G50" s="235">
        <f t="shared" si="7"/>
        <v>5224</v>
      </c>
      <c r="H50" s="239">
        <v>1430</v>
      </c>
      <c r="I50" s="239">
        <v>2033</v>
      </c>
      <c r="J50" s="236">
        <f t="shared" si="8"/>
        <v>3463</v>
      </c>
      <c r="K50" s="225"/>
      <c r="L50" s="225"/>
      <c r="M50" s="223"/>
      <c r="N50" s="243"/>
      <c r="O50" s="243"/>
      <c r="Q50" s="225"/>
    </row>
    <row r="51" spans="1:17" ht="18.75" customHeight="1" x14ac:dyDescent="0.5">
      <c r="A51" s="1" t="s">
        <v>19</v>
      </c>
      <c r="B51" s="239">
        <v>1065</v>
      </c>
      <c r="C51" s="239">
        <v>1481</v>
      </c>
      <c r="D51" s="234">
        <f t="shared" si="6"/>
        <v>2546</v>
      </c>
      <c r="E51" s="239">
        <v>990</v>
      </c>
      <c r="F51" s="239">
        <v>1626</v>
      </c>
      <c r="G51" s="235">
        <f t="shared" si="7"/>
        <v>2616</v>
      </c>
      <c r="H51" s="239">
        <v>656</v>
      </c>
      <c r="I51" s="239">
        <v>987</v>
      </c>
      <c r="J51" s="236">
        <f t="shared" si="8"/>
        <v>1643</v>
      </c>
      <c r="K51" s="225"/>
      <c r="L51" s="225"/>
      <c r="M51" s="223"/>
      <c r="N51" s="243"/>
      <c r="O51" s="243"/>
      <c r="Q51" s="225"/>
    </row>
    <row r="52" spans="1:17" ht="18.75" customHeight="1" x14ac:dyDescent="0.5">
      <c r="A52" s="1" t="s">
        <v>20</v>
      </c>
      <c r="B52" s="239">
        <v>528</v>
      </c>
      <c r="C52" s="239">
        <v>673</v>
      </c>
      <c r="D52" s="234">
        <f t="shared" si="6"/>
        <v>1201</v>
      </c>
      <c r="E52" s="239">
        <v>503</v>
      </c>
      <c r="F52" s="239">
        <v>715</v>
      </c>
      <c r="G52" s="235">
        <f t="shared" si="7"/>
        <v>1218</v>
      </c>
      <c r="H52" s="239">
        <v>381</v>
      </c>
      <c r="I52" s="239">
        <v>482</v>
      </c>
      <c r="J52" s="236">
        <f t="shared" si="8"/>
        <v>863</v>
      </c>
      <c r="K52" s="225"/>
      <c r="L52" s="225"/>
      <c r="M52" s="223"/>
      <c r="N52" s="243"/>
      <c r="O52" s="243"/>
      <c r="Q52" s="225"/>
    </row>
    <row r="53" spans="1:17" ht="18.75" customHeight="1" x14ac:dyDescent="0.5">
      <c r="A53" s="1" t="s">
        <v>21</v>
      </c>
      <c r="B53" s="239">
        <v>313</v>
      </c>
      <c r="C53" s="239">
        <v>417</v>
      </c>
      <c r="D53" s="234">
        <f t="shared" si="6"/>
        <v>730</v>
      </c>
      <c r="E53" s="239">
        <v>248</v>
      </c>
      <c r="F53" s="239">
        <v>425</v>
      </c>
      <c r="G53" s="235">
        <f t="shared" si="7"/>
        <v>673</v>
      </c>
      <c r="H53" s="239">
        <v>282</v>
      </c>
      <c r="I53" s="239">
        <v>358</v>
      </c>
      <c r="J53" s="236">
        <f t="shared" si="8"/>
        <v>640</v>
      </c>
      <c r="K53" s="225"/>
      <c r="L53" s="225"/>
      <c r="M53" s="223"/>
      <c r="N53" s="243"/>
      <c r="O53" s="243"/>
      <c r="Q53" s="225"/>
    </row>
    <row r="54" spans="1:17" ht="18.75" customHeight="1" x14ac:dyDescent="0.5">
      <c r="A54" s="1" t="s">
        <v>22</v>
      </c>
      <c r="B54" s="239">
        <f t="shared" ref="B54:J54" si="9">SUM(B32:B53)</f>
        <v>398187</v>
      </c>
      <c r="C54" s="239">
        <f t="shared" si="9"/>
        <v>406777</v>
      </c>
      <c r="D54" s="239">
        <f t="shared" si="9"/>
        <v>804964</v>
      </c>
      <c r="E54" s="239">
        <f t="shared" si="9"/>
        <v>357801</v>
      </c>
      <c r="F54" s="239">
        <f t="shared" si="9"/>
        <v>366132</v>
      </c>
      <c r="G54" s="239">
        <f t="shared" si="9"/>
        <v>723933</v>
      </c>
      <c r="H54" s="239">
        <f t="shared" si="9"/>
        <v>266628</v>
      </c>
      <c r="I54" s="239">
        <f t="shared" si="9"/>
        <v>269325</v>
      </c>
      <c r="J54" s="239">
        <f t="shared" si="9"/>
        <v>535953</v>
      </c>
      <c r="K54" s="225"/>
      <c r="L54" s="225"/>
    </row>
    <row r="55" spans="1:17" customFormat="1" ht="23.25" customHeight="1" x14ac:dyDescent="0.5">
      <c r="A55" s="169" t="s">
        <v>223</v>
      </c>
      <c r="B55" s="169"/>
      <c r="C55" s="169"/>
      <c r="D55" s="169"/>
      <c r="E55" s="169"/>
      <c r="F55" s="169"/>
      <c r="G55" s="169"/>
      <c r="H55" s="128"/>
      <c r="I55" s="128"/>
      <c r="J55" s="128"/>
    </row>
    <row r="56" spans="1:17" customFormat="1" ht="21.75" x14ac:dyDescent="0.5">
      <c r="A56" s="169" t="s">
        <v>218</v>
      </c>
      <c r="B56" s="169"/>
      <c r="C56" s="169"/>
      <c r="D56" s="169"/>
      <c r="E56" s="169"/>
      <c r="F56" s="169"/>
      <c r="G56" s="169"/>
      <c r="H56" s="135"/>
      <c r="I56" s="135"/>
      <c r="J56" s="135"/>
    </row>
    <row r="57" spans="1:17" s="49" customFormat="1" ht="22.5" customHeight="1" x14ac:dyDescent="0.5">
      <c r="A57" s="49" t="s">
        <v>259</v>
      </c>
    </row>
    <row r="58" spans="1:17" ht="18.75" customHeight="1" x14ac:dyDescent="0.5">
      <c r="B58" s="28"/>
      <c r="C58" s="116" t="s">
        <v>112</v>
      </c>
      <c r="D58" s="32"/>
      <c r="E58" s="33"/>
      <c r="F58" s="117" t="s">
        <v>113</v>
      </c>
      <c r="G58" s="38"/>
    </row>
    <row r="59" spans="1:17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  <c r="H59" s="225"/>
      <c r="I59" s="225"/>
    </row>
    <row r="60" spans="1:17" ht="18.75" customHeight="1" x14ac:dyDescent="0.5">
      <c r="A60" s="1">
        <v>0</v>
      </c>
      <c r="B60" s="239">
        <v>7690</v>
      </c>
      <c r="C60" s="239">
        <v>7183</v>
      </c>
      <c r="D60" s="230">
        <f>B60+C60</f>
        <v>14873</v>
      </c>
      <c r="E60" s="239">
        <v>2064</v>
      </c>
      <c r="F60" s="239">
        <v>1884</v>
      </c>
      <c r="G60" s="237">
        <f>E60+F60</f>
        <v>3948</v>
      </c>
      <c r="H60" s="225"/>
      <c r="I60" s="225"/>
      <c r="J60" s="223"/>
      <c r="K60" s="243"/>
      <c r="L60" s="243"/>
      <c r="N60" s="225"/>
    </row>
    <row r="61" spans="1:17" ht="18.75" customHeight="1" x14ac:dyDescent="0.5">
      <c r="A61" s="3" t="s">
        <v>1</v>
      </c>
      <c r="B61" s="239">
        <v>34574</v>
      </c>
      <c r="C61" s="239">
        <v>32399</v>
      </c>
      <c r="D61" s="230">
        <f t="shared" ref="D61:D81" si="10">B61+C61</f>
        <v>66973</v>
      </c>
      <c r="E61" s="239">
        <v>9221</v>
      </c>
      <c r="F61" s="239">
        <v>8730</v>
      </c>
      <c r="G61" s="237">
        <f t="shared" ref="G61:G81" si="11">E61+F61</f>
        <v>17951</v>
      </c>
      <c r="H61" s="225"/>
      <c r="I61" s="225"/>
      <c r="J61" s="223"/>
      <c r="K61" s="243"/>
      <c r="L61" s="243"/>
      <c r="N61" s="225"/>
    </row>
    <row r="62" spans="1:17" ht="18.75" customHeight="1" x14ac:dyDescent="0.5">
      <c r="A62" s="2" t="s">
        <v>2</v>
      </c>
      <c r="B62" s="239">
        <v>49679</v>
      </c>
      <c r="C62" s="239">
        <v>46691</v>
      </c>
      <c r="D62" s="230">
        <f t="shared" si="10"/>
        <v>96370</v>
      </c>
      <c r="E62" s="239">
        <v>13416</v>
      </c>
      <c r="F62" s="239">
        <v>12407</v>
      </c>
      <c r="G62" s="237">
        <f t="shared" si="11"/>
        <v>25823</v>
      </c>
      <c r="H62" s="225"/>
      <c r="I62" s="225"/>
      <c r="J62" s="223"/>
      <c r="K62" s="243"/>
      <c r="L62" s="243"/>
      <c r="N62" s="225"/>
    </row>
    <row r="63" spans="1:17" ht="18.75" customHeight="1" x14ac:dyDescent="0.5">
      <c r="A63" s="1" t="s">
        <v>3</v>
      </c>
      <c r="B63" s="239">
        <v>50238</v>
      </c>
      <c r="C63" s="239">
        <v>47034</v>
      </c>
      <c r="D63" s="230">
        <f t="shared" si="10"/>
        <v>97272</v>
      </c>
      <c r="E63" s="239">
        <v>12948</v>
      </c>
      <c r="F63" s="239">
        <v>12305</v>
      </c>
      <c r="G63" s="237">
        <f t="shared" si="11"/>
        <v>25253</v>
      </c>
      <c r="H63" s="225"/>
      <c r="I63" s="225"/>
      <c r="J63" s="223"/>
      <c r="K63" s="243"/>
      <c r="L63" s="243"/>
      <c r="N63" s="225"/>
    </row>
    <row r="64" spans="1:17" ht="18.75" customHeight="1" x14ac:dyDescent="0.5">
      <c r="A64" s="1" t="s">
        <v>4</v>
      </c>
      <c r="B64" s="239">
        <v>50022</v>
      </c>
      <c r="C64" s="239">
        <v>47949</v>
      </c>
      <c r="D64" s="230">
        <f t="shared" si="10"/>
        <v>97971</v>
      </c>
      <c r="E64" s="239">
        <v>12236</v>
      </c>
      <c r="F64" s="239">
        <v>11762</v>
      </c>
      <c r="G64" s="237">
        <f t="shared" si="11"/>
        <v>23998</v>
      </c>
      <c r="H64" s="225"/>
      <c r="I64" s="225"/>
      <c r="J64" s="223"/>
      <c r="K64" s="243"/>
      <c r="L64" s="243"/>
      <c r="N64" s="225"/>
    </row>
    <row r="65" spans="1:14" ht="18.75" customHeight="1" x14ac:dyDescent="0.5">
      <c r="A65" s="1" t="s">
        <v>5</v>
      </c>
      <c r="B65" s="239">
        <v>54441</v>
      </c>
      <c r="C65" s="239">
        <v>51255</v>
      </c>
      <c r="D65" s="230">
        <f t="shared" si="10"/>
        <v>105696</v>
      </c>
      <c r="E65" s="239">
        <v>12254</v>
      </c>
      <c r="F65" s="239">
        <v>11520</v>
      </c>
      <c r="G65" s="237">
        <f t="shared" si="11"/>
        <v>23774</v>
      </c>
      <c r="H65" s="225"/>
      <c r="I65" s="225"/>
      <c r="J65" s="223"/>
      <c r="K65" s="243"/>
      <c r="L65" s="243"/>
      <c r="N65" s="225"/>
    </row>
    <row r="66" spans="1:14" ht="18.75" customHeight="1" x14ac:dyDescent="0.5">
      <c r="A66" s="1" t="s">
        <v>6</v>
      </c>
      <c r="B66" s="239">
        <v>53491</v>
      </c>
      <c r="C66" s="239">
        <v>51464</v>
      </c>
      <c r="D66" s="230">
        <f t="shared" si="10"/>
        <v>104955</v>
      </c>
      <c r="E66" s="239">
        <v>12611</v>
      </c>
      <c r="F66" s="239">
        <v>12309</v>
      </c>
      <c r="G66" s="237">
        <f t="shared" si="11"/>
        <v>24920</v>
      </c>
      <c r="H66" s="225"/>
      <c r="I66" s="225"/>
      <c r="J66" s="223"/>
      <c r="K66" s="243"/>
      <c r="L66" s="243"/>
      <c r="N66" s="225"/>
    </row>
    <row r="67" spans="1:14" ht="18.75" customHeight="1" x14ac:dyDescent="0.5">
      <c r="A67" s="1" t="s">
        <v>7</v>
      </c>
      <c r="B67" s="239">
        <v>51828</v>
      </c>
      <c r="C67" s="239">
        <v>51622</v>
      </c>
      <c r="D67" s="230">
        <f t="shared" si="10"/>
        <v>103450</v>
      </c>
      <c r="E67" s="239">
        <v>12868</v>
      </c>
      <c r="F67" s="239">
        <v>12500</v>
      </c>
      <c r="G67" s="237">
        <f t="shared" si="11"/>
        <v>25368</v>
      </c>
      <c r="H67" s="225"/>
      <c r="I67" s="225"/>
      <c r="J67" s="223"/>
      <c r="K67" s="243"/>
      <c r="L67" s="243"/>
      <c r="N67" s="225"/>
    </row>
    <row r="68" spans="1:14" ht="18.75" customHeight="1" x14ac:dyDescent="0.5">
      <c r="A68" s="1" t="s">
        <v>8</v>
      </c>
      <c r="B68" s="239">
        <v>54277</v>
      </c>
      <c r="C68" s="239">
        <v>54960</v>
      </c>
      <c r="D68" s="230">
        <f t="shared" si="10"/>
        <v>109237</v>
      </c>
      <c r="E68" s="239">
        <v>12662</v>
      </c>
      <c r="F68" s="239">
        <v>12398</v>
      </c>
      <c r="G68" s="237">
        <f t="shared" si="11"/>
        <v>25060</v>
      </c>
      <c r="H68" s="225"/>
      <c r="I68" s="225"/>
      <c r="J68" s="223"/>
      <c r="K68" s="243"/>
      <c r="L68" s="243"/>
      <c r="N68" s="225"/>
    </row>
    <row r="69" spans="1:14" ht="18.75" customHeight="1" x14ac:dyDescent="0.5">
      <c r="A69" s="1" t="s">
        <v>9</v>
      </c>
      <c r="B69" s="239">
        <v>51714</v>
      </c>
      <c r="C69" s="239">
        <v>55400</v>
      </c>
      <c r="D69" s="230">
        <f t="shared" si="10"/>
        <v>107114</v>
      </c>
      <c r="E69" s="239">
        <v>11799</v>
      </c>
      <c r="F69" s="239">
        <v>11820</v>
      </c>
      <c r="G69" s="237">
        <f t="shared" si="11"/>
        <v>23619</v>
      </c>
      <c r="H69" s="225"/>
      <c r="I69" s="225"/>
      <c r="J69" s="223"/>
      <c r="K69" s="243"/>
      <c r="L69" s="243"/>
      <c r="N69" s="225"/>
    </row>
    <row r="70" spans="1:14" ht="18.75" customHeight="1" x14ac:dyDescent="0.5">
      <c r="A70" s="1" t="s">
        <v>10</v>
      </c>
      <c r="B70" s="239">
        <v>49758</v>
      </c>
      <c r="C70" s="239">
        <v>55340</v>
      </c>
      <c r="D70" s="230">
        <f t="shared" si="10"/>
        <v>105098</v>
      </c>
      <c r="E70" s="239">
        <v>11081</v>
      </c>
      <c r="F70" s="239">
        <v>11748</v>
      </c>
      <c r="G70" s="237">
        <f t="shared" si="11"/>
        <v>22829</v>
      </c>
      <c r="H70" s="225"/>
      <c r="I70" s="225"/>
      <c r="J70" s="223"/>
      <c r="K70" s="243"/>
      <c r="L70" s="243"/>
      <c r="N70" s="225"/>
    </row>
    <row r="71" spans="1:14" ht="18.75" customHeight="1" x14ac:dyDescent="0.5">
      <c r="A71" s="1" t="s">
        <v>11</v>
      </c>
      <c r="B71" s="239">
        <v>45227</v>
      </c>
      <c r="C71" s="239">
        <v>51500</v>
      </c>
      <c r="D71" s="230">
        <f t="shared" si="10"/>
        <v>96727</v>
      </c>
      <c r="E71" s="239">
        <v>10030</v>
      </c>
      <c r="F71" s="239">
        <v>10766</v>
      </c>
      <c r="G71" s="237">
        <f t="shared" si="11"/>
        <v>20796</v>
      </c>
      <c r="H71" s="225"/>
      <c r="I71" s="225"/>
      <c r="J71" s="223"/>
      <c r="K71" s="243"/>
      <c r="L71" s="243"/>
      <c r="N71" s="225"/>
    </row>
    <row r="72" spans="1:14" ht="18.75" customHeight="1" x14ac:dyDescent="0.5">
      <c r="A72" s="1" t="s">
        <v>12</v>
      </c>
      <c r="B72" s="239">
        <v>40870</v>
      </c>
      <c r="C72" s="239">
        <v>47588</v>
      </c>
      <c r="D72" s="230">
        <f t="shared" si="10"/>
        <v>88458</v>
      </c>
      <c r="E72" s="239">
        <v>8463</v>
      </c>
      <c r="F72" s="239">
        <v>9399</v>
      </c>
      <c r="G72" s="237">
        <f t="shared" si="11"/>
        <v>17862</v>
      </c>
      <c r="H72" s="225"/>
      <c r="I72" s="225"/>
      <c r="J72" s="223"/>
      <c r="K72" s="243"/>
      <c r="L72" s="243"/>
      <c r="N72" s="225"/>
    </row>
    <row r="73" spans="1:14" ht="18.75" customHeight="1" x14ac:dyDescent="0.5">
      <c r="A73" s="1" t="s">
        <v>13</v>
      </c>
      <c r="B73" s="239">
        <v>31214</v>
      </c>
      <c r="C73" s="239">
        <v>37505</v>
      </c>
      <c r="D73" s="230">
        <f t="shared" si="10"/>
        <v>68719</v>
      </c>
      <c r="E73" s="239">
        <v>6285</v>
      </c>
      <c r="F73" s="239">
        <v>6963</v>
      </c>
      <c r="G73" s="237">
        <f t="shared" si="11"/>
        <v>13248</v>
      </c>
      <c r="H73" s="225"/>
      <c r="I73" s="225"/>
      <c r="J73" s="223"/>
      <c r="K73" s="243"/>
      <c r="L73" s="243"/>
      <c r="N73" s="225"/>
    </row>
    <row r="74" spans="1:14" ht="18.75" customHeight="1" x14ac:dyDescent="0.5">
      <c r="A74" s="1" t="s">
        <v>14</v>
      </c>
      <c r="B74" s="239">
        <v>24139</v>
      </c>
      <c r="C74" s="239">
        <v>29717</v>
      </c>
      <c r="D74" s="230">
        <f t="shared" si="10"/>
        <v>53856</v>
      </c>
      <c r="E74" s="239">
        <v>4798</v>
      </c>
      <c r="F74" s="239">
        <v>5605</v>
      </c>
      <c r="G74" s="237">
        <f t="shared" si="11"/>
        <v>10403</v>
      </c>
      <c r="H74" s="225"/>
      <c r="I74" s="225"/>
      <c r="J74" s="223"/>
      <c r="K74" s="243"/>
      <c r="L74" s="243"/>
      <c r="N74" s="225"/>
    </row>
    <row r="75" spans="1:14" ht="18.75" customHeight="1" x14ac:dyDescent="0.5">
      <c r="A75" s="1" t="s">
        <v>15</v>
      </c>
      <c r="B75" s="239">
        <v>16821</v>
      </c>
      <c r="C75" s="239">
        <v>22039</v>
      </c>
      <c r="D75" s="230">
        <f t="shared" si="10"/>
        <v>38860</v>
      </c>
      <c r="E75" s="239">
        <v>3209</v>
      </c>
      <c r="F75" s="239">
        <v>3700</v>
      </c>
      <c r="G75" s="237">
        <f t="shared" si="11"/>
        <v>6909</v>
      </c>
      <c r="H75" s="225"/>
      <c r="I75" s="225"/>
      <c r="J75" s="223"/>
      <c r="K75" s="243"/>
      <c r="L75" s="243"/>
      <c r="N75" s="225"/>
    </row>
    <row r="76" spans="1:14" ht="18.75" customHeight="1" x14ac:dyDescent="0.5">
      <c r="A76" s="1" t="s">
        <v>16</v>
      </c>
      <c r="B76" s="239">
        <v>11280</v>
      </c>
      <c r="C76" s="239">
        <v>15150</v>
      </c>
      <c r="D76" s="230">
        <f t="shared" si="10"/>
        <v>26430</v>
      </c>
      <c r="E76" s="239">
        <v>2160</v>
      </c>
      <c r="F76" s="239">
        <v>2604</v>
      </c>
      <c r="G76" s="237">
        <f t="shared" si="11"/>
        <v>4764</v>
      </c>
      <c r="H76" s="225"/>
      <c r="I76" s="225"/>
      <c r="J76" s="223"/>
      <c r="K76" s="243"/>
      <c r="L76" s="243"/>
      <c r="N76" s="225"/>
    </row>
    <row r="77" spans="1:14" ht="18.75" customHeight="1" x14ac:dyDescent="0.5">
      <c r="A77" s="1" t="s">
        <v>17</v>
      </c>
      <c r="B77" s="239">
        <v>8343</v>
      </c>
      <c r="C77" s="239">
        <v>12277</v>
      </c>
      <c r="D77" s="230">
        <f t="shared" si="10"/>
        <v>20620</v>
      </c>
      <c r="E77" s="239">
        <v>1564</v>
      </c>
      <c r="F77" s="239">
        <v>2184</v>
      </c>
      <c r="G77" s="237">
        <f t="shared" si="11"/>
        <v>3748</v>
      </c>
      <c r="H77" s="225"/>
      <c r="I77" s="225"/>
      <c r="J77" s="223"/>
      <c r="K77" s="243"/>
      <c r="L77" s="243"/>
      <c r="N77" s="225"/>
    </row>
    <row r="78" spans="1:14" ht="18.75" customHeight="1" x14ac:dyDescent="0.5">
      <c r="A78" s="1" t="s">
        <v>18</v>
      </c>
      <c r="B78" s="239">
        <v>4416</v>
      </c>
      <c r="C78" s="239">
        <v>7502</v>
      </c>
      <c r="D78" s="230">
        <f t="shared" si="10"/>
        <v>11918</v>
      </c>
      <c r="E78" s="239">
        <v>771</v>
      </c>
      <c r="F78" s="239">
        <v>1211</v>
      </c>
      <c r="G78" s="237">
        <f t="shared" si="11"/>
        <v>1982</v>
      </c>
      <c r="H78" s="225"/>
      <c r="I78" s="225"/>
      <c r="J78" s="223"/>
      <c r="K78" s="243"/>
      <c r="L78" s="243"/>
      <c r="N78" s="225"/>
    </row>
    <row r="79" spans="1:14" ht="18.75" customHeight="1" x14ac:dyDescent="0.5">
      <c r="A79" s="1" t="s">
        <v>19</v>
      </c>
      <c r="B79" s="239">
        <v>1922</v>
      </c>
      <c r="C79" s="239">
        <v>3374</v>
      </c>
      <c r="D79" s="230">
        <f t="shared" si="10"/>
        <v>5296</v>
      </c>
      <c r="E79" s="239">
        <v>282</v>
      </c>
      <c r="F79" s="239">
        <v>509</v>
      </c>
      <c r="G79" s="237">
        <f t="shared" si="11"/>
        <v>791</v>
      </c>
      <c r="H79" s="225"/>
      <c r="I79" s="225"/>
      <c r="J79" s="223"/>
      <c r="K79" s="243"/>
      <c r="L79" s="243"/>
      <c r="N79" s="225"/>
    </row>
    <row r="80" spans="1:14" ht="18.75" customHeight="1" x14ac:dyDescent="0.5">
      <c r="A80" s="1" t="s">
        <v>20</v>
      </c>
      <c r="B80" s="239">
        <v>658</v>
      </c>
      <c r="C80" s="239">
        <v>1001</v>
      </c>
      <c r="D80" s="230">
        <f t="shared" si="10"/>
        <v>1659</v>
      </c>
      <c r="E80" s="239">
        <v>77</v>
      </c>
      <c r="F80" s="239">
        <v>121</v>
      </c>
      <c r="G80" s="237">
        <f t="shared" si="11"/>
        <v>198</v>
      </c>
      <c r="H80" s="225"/>
      <c r="I80" s="225"/>
      <c r="J80" s="223"/>
      <c r="K80" s="243"/>
      <c r="L80" s="243"/>
      <c r="N80" s="225"/>
    </row>
    <row r="81" spans="1:14" ht="18.75" customHeight="1" x14ac:dyDescent="0.5">
      <c r="A81" s="1" t="s">
        <v>21</v>
      </c>
      <c r="B81" s="239">
        <v>267</v>
      </c>
      <c r="C81" s="239">
        <v>343</v>
      </c>
      <c r="D81" s="230">
        <f t="shared" si="10"/>
        <v>610</v>
      </c>
      <c r="E81" s="239">
        <v>29</v>
      </c>
      <c r="F81" s="239">
        <v>56</v>
      </c>
      <c r="G81" s="237">
        <f t="shared" si="11"/>
        <v>85</v>
      </c>
      <c r="H81" s="225"/>
      <c r="I81" s="225"/>
      <c r="J81" s="223"/>
      <c r="K81" s="243"/>
      <c r="L81" s="243"/>
      <c r="N81" s="225"/>
    </row>
    <row r="82" spans="1:14" ht="18.75" customHeight="1" x14ac:dyDescent="0.5">
      <c r="A82" s="1" t="s">
        <v>22</v>
      </c>
      <c r="B82" s="239">
        <f t="shared" ref="B82:G82" si="12">SUM(B60:B81)</f>
        <v>692869</v>
      </c>
      <c r="C82" s="239">
        <f t="shared" si="12"/>
        <v>729293</v>
      </c>
      <c r="D82" s="239">
        <f t="shared" si="12"/>
        <v>1422162</v>
      </c>
      <c r="E82" s="239">
        <f t="shared" si="12"/>
        <v>160828</v>
      </c>
      <c r="F82" s="239">
        <f t="shared" si="12"/>
        <v>162501</v>
      </c>
      <c r="G82" s="239">
        <f t="shared" si="12"/>
        <v>323329</v>
      </c>
      <c r="H82" s="225"/>
      <c r="I82" s="225"/>
    </row>
    <row r="83" spans="1:14" customFormat="1" ht="23.25" customHeight="1" x14ac:dyDescent="0.5">
      <c r="A83" s="169" t="s">
        <v>223</v>
      </c>
      <c r="B83" s="169"/>
      <c r="C83" s="169"/>
      <c r="D83" s="169"/>
      <c r="E83" s="169"/>
      <c r="F83" s="169"/>
      <c r="G83" s="169"/>
      <c r="H83" s="128"/>
      <c r="I83" s="128"/>
      <c r="J83" s="128"/>
    </row>
    <row r="84" spans="1:14" customFormat="1" ht="21.75" x14ac:dyDescent="0.5">
      <c r="A84" s="169" t="s">
        <v>218</v>
      </c>
      <c r="B84" s="169"/>
      <c r="C84" s="169"/>
      <c r="D84" s="169"/>
      <c r="E84" s="169"/>
      <c r="F84" s="169"/>
      <c r="G84" s="169"/>
      <c r="H84" s="135"/>
      <c r="I84" s="135"/>
      <c r="J84" s="135"/>
    </row>
  </sheetData>
  <phoneticPr fontId="8" type="noConversion"/>
  <pageMargins left="0.70866141732283472" right="0.70866141732283472" top="0.56999999999999995" bottom="0.5" header="0.31496062992125984" footer="0.31496062992125984"/>
  <pageSetup paperSize="9" scale="96" orientation="landscape" r:id="rId1"/>
  <rowBreaks count="2" manualBreakCount="2">
    <brk id="28" max="16383" man="1"/>
    <brk id="5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K20" sqref="K20"/>
    </sheetView>
  </sheetViews>
  <sheetFormatPr defaultRowHeight="14.25" x14ac:dyDescent="0.2"/>
  <cols>
    <col min="1" max="2" width="10.75" customWidth="1"/>
    <col min="3" max="3" width="10.875" customWidth="1"/>
    <col min="4" max="4" width="11.625" customWidth="1"/>
    <col min="5" max="5" width="10.75" bestFit="1" customWidth="1"/>
    <col min="6" max="6" width="10.5" bestFit="1" customWidth="1"/>
    <col min="7" max="7" width="16" customWidth="1"/>
    <col min="11" max="11" width="10.5" customWidth="1"/>
  </cols>
  <sheetData>
    <row r="1" spans="1:11" s="49" customFormat="1" ht="22.5" customHeight="1" x14ac:dyDescent="0.5">
      <c r="A1" s="49" t="s">
        <v>260</v>
      </c>
    </row>
    <row r="2" spans="1:11" s="49" customFormat="1" ht="14.25" customHeight="1" x14ac:dyDescent="0.5"/>
    <row r="3" spans="1:11" ht="21.75" x14ac:dyDescent="0.5">
      <c r="A3" s="118"/>
      <c r="B3" s="119"/>
      <c r="C3" s="120" t="s">
        <v>114</v>
      </c>
      <c r="D3" s="126"/>
    </row>
    <row r="4" spans="1:11" ht="21.75" x14ac:dyDescent="0.5">
      <c r="A4" s="121" t="s">
        <v>0</v>
      </c>
      <c r="B4" s="122" t="s">
        <v>24</v>
      </c>
      <c r="C4" s="122" t="s">
        <v>25</v>
      </c>
      <c r="D4" s="122" t="s">
        <v>26</v>
      </c>
    </row>
    <row r="5" spans="1:11" ht="24" x14ac:dyDescent="0.55000000000000004">
      <c r="A5" s="121">
        <v>0</v>
      </c>
      <c r="B5" s="239">
        <v>21844</v>
      </c>
      <c r="C5" s="239">
        <v>20387</v>
      </c>
      <c r="D5" s="240">
        <f>B5+C5</f>
        <v>42231</v>
      </c>
      <c r="E5" s="227"/>
      <c r="F5" s="226"/>
      <c r="G5" s="222"/>
      <c r="H5" s="245"/>
      <c r="I5" s="245"/>
      <c r="K5" s="227"/>
    </row>
    <row r="6" spans="1:11" ht="24" x14ac:dyDescent="0.55000000000000004">
      <c r="A6" s="123" t="s">
        <v>1</v>
      </c>
      <c r="B6" s="239">
        <v>92170</v>
      </c>
      <c r="C6" s="239">
        <v>87746</v>
      </c>
      <c r="D6" s="240">
        <f t="shared" ref="D6:D26" si="0">B6+C6</f>
        <v>179916</v>
      </c>
      <c r="E6" s="227"/>
      <c r="F6" s="226"/>
      <c r="G6" s="222"/>
      <c r="H6" s="245"/>
      <c r="I6" s="245"/>
      <c r="K6" s="227"/>
    </row>
    <row r="7" spans="1:11" ht="24" x14ac:dyDescent="0.55000000000000004">
      <c r="A7" s="123" t="s">
        <v>2</v>
      </c>
      <c r="B7" s="239">
        <v>136546</v>
      </c>
      <c r="C7" s="239">
        <v>129834</v>
      </c>
      <c r="D7" s="240">
        <f t="shared" si="0"/>
        <v>266380</v>
      </c>
      <c r="E7" s="227"/>
      <c r="F7" s="226"/>
      <c r="G7" s="222"/>
      <c r="H7" s="245"/>
      <c r="I7" s="245"/>
      <c r="K7" s="227"/>
    </row>
    <row r="8" spans="1:11" ht="24" x14ac:dyDescent="0.55000000000000004">
      <c r="A8" s="124" t="s">
        <v>3</v>
      </c>
      <c r="B8" s="239">
        <v>148817</v>
      </c>
      <c r="C8" s="239">
        <v>142446</v>
      </c>
      <c r="D8" s="240">
        <f t="shared" si="0"/>
        <v>291263</v>
      </c>
      <c r="E8" s="227"/>
      <c r="F8" s="226"/>
      <c r="G8" s="222"/>
      <c r="H8" s="245"/>
      <c r="I8" s="245"/>
      <c r="K8" s="227"/>
    </row>
    <row r="9" spans="1:11" ht="24" x14ac:dyDescent="0.55000000000000004">
      <c r="A9" s="121" t="s">
        <v>4</v>
      </c>
      <c r="B9" s="239">
        <v>158333</v>
      </c>
      <c r="C9" s="239">
        <v>154656</v>
      </c>
      <c r="D9" s="240">
        <f t="shared" si="0"/>
        <v>312989</v>
      </c>
      <c r="E9" s="227"/>
      <c r="F9" s="226"/>
      <c r="G9" s="222"/>
      <c r="H9" s="245"/>
      <c r="I9" s="245"/>
      <c r="K9" s="227"/>
    </row>
    <row r="10" spans="1:11" ht="24" x14ac:dyDescent="0.55000000000000004">
      <c r="A10" s="121" t="s">
        <v>5</v>
      </c>
      <c r="B10" s="239">
        <v>195250</v>
      </c>
      <c r="C10" s="239">
        <v>181212</v>
      </c>
      <c r="D10" s="240">
        <f t="shared" si="0"/>
        <v>376462</v>
      </c>
      <c r="E10" s="227"/>
      <c r="F10" s="226"/>
      <c r="G10" s="222"/>
      <c r="H10" s="245"/>
      <c r="I10" s="245"/>
      <c r="K10" s="227"/>
    </row>
    <row r="11" spans="1:11" ht="24" x14ac:dyDescent="0.55000000000000004">
      <c r="A11" s="121" t="s">
        <v>6</v>
      </c>
      <c r="B11" s="239">
        <v>193710</v>
      </c>
      <c r="C11" s="239">
        <v>196033</v>
      </c>
      <c r="D11" s="240">
        <f t="shared" si="0"/>
        <v>389743</v>
      </c>
      <c r="E11" s="227"/>
      <c r="F11" s="226"/>
      <c r="G11" s="222"/>
      <c r="H11" s="245"/>
      <c r="I11" s="245"/>
      <c r="K11" s="227"/>
    </row>
    <row r="12" spans="1:11" ht="24" x14ac:dyDescent="0.55000000000000004">
      <c r="A12" s="121" t="s">
        <v>7</v>
      </c>
      <c r="B12" s="239">
        <v>181736</v>
      </c>
      <c r="C12" s="239">
        <v>193865</v>
      </c>
      <c r="D12" s="240">
        <f t="shared" si="0"/>
        <v>375601</v>
      </c>
      <c r="E12" s="227"/>
      <c r="F12" s="226"/>
      <c r="G12" s="222"/>
      <c r="H12" s="245"/>
      <c r="I12" s="245"/>
      <c r="K12" s="227"/>
    </row>
    <row r="13" spans="1:11" ht="24" x14ac:dyDescent="0.55000000000000004">
      <c r="A13" s="121" t="s">
        <v>8</v>
      </c>
      <c r="B13" s="239">
        <v>201667</v>
      </c>
      <c r="C13" s="239">
        <v>228290</v>
      </c>
      <c r="D13" s="240">
        <f t="shared" si="0"/>
        <v>429957</v>
      </c>
      <c r="E13" s="227"/>
      <c r="F13" s="226"/>
      <c r="G13" s="222"/>
      <c r="H13" s="245"/>
      <c r="I13" s="245"/>
      <c r="K13" s="227"/>
    </row>
    <row r="14" spans="1:11" ht="24" x14ac:dyDescent="0.55000000000000004">
      <c r="A14" s="121" t="s">
        <v>9</v>
      </c>
      <c r="B14" s="239">
        <v>210760</v>
      </c>
      <c r="C14" s="239">
        <v>244363</v>
      </c>
      <c r="D14" s="240">
        <f t="shared" si="0"/>
        <v>455123</v>
      </c>
      <c r="E14" s="227"/>
      <c r="F14" s="226"/>
      <c r="G14" s="222"/>
      <c r="H14" s="245"/>
      <c r="I14" s="245"/>
      <c r="K14" s="227"/>
    </row>
    <row r="15" spans="1:11" ht="24" x14ac:dyDescent="0.55000000000000004">
      <c r="A15" s="121" t="s">
        <v>10</v>
      </c>
      <c r="B15" s="239">
        <v>201567</v>
      </c>
      <c r="C15" s="239">
        <v>239189</v>
      </c>
      <c r="D15" s="240">
        <f t="shared" si="0"/>
        <v>440756</v>
      </c>
      <c r="E15" s="227"/>
      <c r="F15" s="226"/>
      <c r="G15" s="222"/>
      <c r="H15" s="245"/>
      <c r="I15" s="245"/>
      <c r="K15" s="227"/>
    </row>
    <row r="16" spans="1:11" ht="24" x14ac:dyDescent="0.55000000000000004">
      <c r="A16" s="121" t="s">
        <v>11</v>
      </c>
      <c r="B16" s="239">
        <v>198237</v>
      </c>
      <c r="C16" s="239">
        <v>239180</v>
      </c>
      <c r="D16" s="240">
        <f t="shared" si="0"/>
        <v>437417</v>
      </c>
      <c r="E16" s="227"/>
      <c r="F16" s="226"/>
      <c r="G16" s="222"/>
      <c r="H16" s="245"/>
      <c r="I16" s="245"/>
      <c r="K16" s="227"/>
    </row>
    <row r="17" spans="1:11" ht="24" x14ac:dyDescent="0.55000000000000004">
      <c r="A17" s="121" t="s">
        <v>12</v>
      </c>
      <c r="B17" s="239">
        <v>185807</v>
      </c>
      <c r="C17" s="239">
        <v>229033</v>
      </c>
      <c r="D17" s="240">
        <f t="shared" si="0"/>
        <v>414840</v>
      </c>
      <c r="E17" s="227"/>
      <c r="F17" s="226"/>
      <c r="G17" s="222"/>
      <c r="H17" s="245"/>
      <c r="I17" s="245"/>
      <c r="K17" s="227"/>
    </row>
    <row r="18" spans="1:11" ht="24" x14ac:dyDescent="0.55000000000000004">
      <c r="A18" s="121" t="s">
        <v>13</v>
      </c>
      <c r="B18" s="239">
        <v>151198</v>
      </c>
      <c r="C18" s="239">
        <v>195386</v>
      </c>
      <c r="D18" s="240">
        <f t="shared" si="0"/>
        <v>346584</v>
      </c>
      <c r="E18" s="227"/>
      <c r="F18" s="226"/>
      <c r="G18" s="222"/>
      <c r="H18" s="245"/>
      <c r="I18" s="245"/>
      <c r="K18" s="227"/>
    </row>
    <row r="19" spans="1:11" ht="24" x14ac:dyDescent="0.55000000000000004">
      <c r="A19" s="121" t="s">
        <v>14</v>
      </c>
      <c r="B19" s="239">
        <v>117058</v>
      </c>
      <c r="C19" s="239">
        <v>158753</v>
      </c>
      <c r="D19" s="240">
        <f t="shared" si="0"/>
        <v>275811</v>
      </c>
      <c r="E19" s="227"/>
      <c r="F19" s="226"/>
      <c r="G19" s="222"/>
      <c r="H19" s="245"/>
      <c r="I19" s="245"/>
      <c r="K19" s="227"/>
    </row>
    <row r="20" spans="1:11" ht="24" x14ac:dyDescent="0.55000000000000004">
      <c r="A20" s="121" t="s">
        <v>15</v>
      </c>
      <c r="B20" s="239">
        <v>79684</v>
      </c>
      <c r="C20" s="239">
        <v>111640</v>
      </c>
      <c r="D20" s="240">
        <f t="shared" si="0"/>
        <v>191324</v>
      </c>
      <c r="E20" s="227"/>
      <c r="F20" s="226"/>
      <c r="G20" s="222"/>
      <c r="H20" s="245"/>
      <c r="I20" s="245"/>
      <c r="K20" s="227"/>
    </row>
    <row r="21" spans="1:11" ht="24" x14ac:dyDescent="0.55000000000000004">
      <c r="A21" s="125" t="s">
        <v>16</v>
      </c>
      <c r="B21" s="239">
        <v>50319</v>
      </c>
      <c r="C21" s="239">
        <v>74353</v>
      </c>
      <c r="D21" s="240">
        <f t="shared" si="0"/>
        <v>124672</v>
      </c>
      <c r="E21" s="227"/>
      <c r="F21" s="226"/>
      <c r="G21" s="222"/>
      <c r="H21" s="245"/>
      <c r="I21" s="245"/>
      <c r="K21" s="227"/>
    </row>
    <row r="22" spans="1:11" ht="24" x14ac:dyDescent="0.55000000000000004">
      <c r="A22" s="125" t="s">
        <v>17</v>
      </c>
      <c r="B22" s="239">
        <v>35039</v>
      </c>
      <c r="C22" s="239">
        <v>54844</v>
      </c>
      <c r="D22" s="240">
        <f t="shared" si="0"/>
        <v>89883</v>
      </c>
      <c r="E22" s="227"/>
      <c r="F22" s="226"/>
      <c r="G22" s="222"/>
      <c r="H22" s="245"/>
      <c r="I22" s="245"/>
      <c r="K22" s="227"/>
    </row>
    <row r="23" spans="1:11" ht="24" x14ac:dyDescent="0.55000000000000004">
      <c r="A23" s="125" t="s">
        <v>18</v>
      </c>
      <c r="B23" s="239">
        <v>18524</v>
      </c>
      <c r="C23" s="239">
        <v>31483</v>
      </c>
      <c r="D23" s="240">
        <f t="shared" si="0"/>
        <v>50007</v>
      </c>
      <c r="E23" s="227"/>
      <c r="F23" s="226"/>
      <c r="G23" s="222"/>
      <c r="H23" s="245"/>
      <c r="I23" s="245"/>
      <c r="K23" s="227"/>
    </row>
    <row r="24" spans="1:11" ht="24" x14ac:dyDescent="0.55000000000000004">
      <c r="A24" s="125" t="s">
        <v>19</v>
      </c>
      <c r="B24" s="239">
        <v>7393</v>
      </c>
      <c r="C24" s="239">
        <v>13627</v>
      </c>
      <c r="D24" s="240">
        <f t="shared" si="0"/>
        <v>21020</v>
      </c>
      <c r="E24" s="227"/>
      <c r="F24" s="226"/>
      <c r="G24" s="222"/>
      <c r="H24" s="245"/>
      <c r="I24" s="245"/>
      <c r="K24" s="227"/>
    </row>
    <row r="25" spans="1:11" ht="24" x14ac:dyDescent="0.55000000000000004">
      <c r="A25" s="125" t="s">
        <v>20</v>
      </c>
      <c r="B25" s="239">
        <v>2893</v>
      </c>
      <c r="C25" s="239">
        <v>4260</v>
      </c>
      <c r="D25" s="240">
        <f t="shared" si="0"/>
        <v>7153</v>
      </c>
      <c r="E25" s="227"/>
      <c r="F25" s="226"/>
      <c r="G25" s="222"/>
      <c r="H25" s="245"/>
      <c r="I25" s="245"/>
      <c r="K25" s="227"/>
    </row>
    <row r="26" spans="1:11" ht="24" x14ac:dyDescent="0.55000000000000004">
      <c r="A26" s="125" t="s">
        <v>21</v>
      </c>
      <c r="B26" s="239">
        <v>1484</v>
      </c>
      <c r="C26" s="239">
        <v>1637</v>
      </c>
      <c r="D26" s="240">
        <f t="shared" si="0"/>
        <v>3121</v>
      </c>
      <c r="E26" s="227"/>
      <c r="F26" s="226"/>
      <c r="G26" s="222"/>
      <c r="H26" s="245"/>
      <c r="I26" s="245"/>
      <c r="K26" s="227"/>
    </row>
    <row r="27" spans="1:11" ht="21.75" x14ac:dyDescent="0.5">
      <c r="A27" s="125" t="s">
        <v>22</v>
      </c>
      <c r="B27" s="239">
        <f>SUM(B5:B26)</f>
        <v>2590036</v>
      </c>
      <c r="C27" s="239">
        <f>SUM(C5:C26)</f>
        <v>2932217</v>
      </c>
      <c r="D27" s="239">
        <f>SUM(D5:D26)</f>
        <v>5522253</v>
      </c>
      <c r="E27" s="227"/>
      <c r="F27" s="227"/>
    </row>
    <row r="28" spans="1:11" x14ac:dyDescent="0.2">
      <c r="I28" t="s">
        <v>207</v>
      </c>
    </row>
    <row r="29" spans="1:11" ht="21.75" x14ac:dyDescent="0.5">
      <c r="A29" s="169" t="s">
        <v>223</v>
      </c>
    </row>
    <row r="30" spans="1:11" ht="21.75" x14ac:dyDescent="0.5">
      <c r="A30" s="169" t="s">
        <v>218</v>
      </c>
    </row>
  </sheetData>
  <phoneticPr fontId="8" type="noConversion"/>
  <pageMargins left="0.71" right="0.5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8"/>
  <sheetViews>
    <sheetView zoomScale="80" zoomScaleNormal="80" workbookViewId="0">
      <selection activeCell="H106" sqref="H106"/>
    </sheetView>
  </sheetViews>
  <sheetFormatPr defaultRowHeight="24" x14ac:dyDescent="0.55000000000000004"/>
  <cols>
    <col min="1" max="1" width="9" style="155"/>
    <col min="2" max="2" width="14.375" style="155" customWidth="1"/>
    <col min="3" max="5" width="13.75" style="155" customWidth="1"/>
    <col min="6" max="6" width="11.125" style="155" bestFit="1" customWidth="1"/>
    <col min="7" max="7" width="12.625" style="256" bestFit="1" customWidth="1"/>
    <col min="8" max="9" width="13.75" style="256" bestFit="1" customWidth="1"/>
    <col min="10" max="10" width="12.625" style="256" bestFit="1" customWidth="1"/>
    <col min="11" max="11" width="13.375" style="256" bestFit="1" customWidth="1"/>
    <col min="12" max="12" width="13.75" style="256" bestFit="1" customWidth="1"/>
    <col min="13" max="13" width="9" style="256"/>
    <col min="14" max="15" width="11.375" style="256" bestFit="1" customWidth="1"/>
    <col min="16" max="16" width="11.5" style="256" bestFit="1" customWidth="1"/>
    <col min="17" max="16384" width="9" style="155"/>
  </cols>
  <sheetData>
    <row r="1" spans="1:16" x14ac:dyDescent="0.55000000000000004">
      <c r="A1" s="49" t="s">
        <v>224</v>
      </c>
    </row>
    <row r="2" spans="1:16" x14ac:dyDescent="0.55000000000000004">
      <c r="C2" s="156"/>
    </row>
    <row r="3" spans="1:16" x14ac:dyDescent="0.55000000000000004">
      <c r="B3" s="202" t="s">
        <v>198</v>
      </c>
      <c r="C3" s="203" t="s">
        <v>24</v>
      </c>
      <c r="D3" s="203" t="s">
        <v>25</v>
      </c>
      <c r="E3" s="202" t="s">
        <v>26</v>
      </c>
    </row>
    <row r="4" spans="1:16" x14ac:dyDescent="0.55000000000000004">
      <c r="B4" s="157" t="s">
        <v>44</v>
      </c>
      <c r="C4" s="271">
        <v>511385</v>
      </c>
      <c r="D4" s="271">
        <v>536727</v>
      </c>
      <c r="E4" s="164">
        <f>C4+D4</f>
        <v>1048112</v>
      </c>
      <c r="G4" s="259"/>
      <c r="H4" s="259"/>
      <c r="I4" s="259"/>
      <c r="J4" s="259"/>
      <c r="K4" s="259"/>
      <c r="L4" s="259"/>
      <c r="N4" s="265"/>
      <c r="O4" s="265"/>
      <c r="P4" s="265"/>
    </row>
    <row r="5" spans="1:16" x14ac:dyDescent="0.55000000000000004">
      <c r="B5" s="159" t="s">
        <v>45</v>
      </c>
      <c r="C5" s="271">
        <v>159855</v>
      </c>
      <c r="D5" s="271">
        <v>166906</v>
      </c>
      <c r="E5" s="165">
        <f>C5+D5</f>
        <v>326761</v>
      </c>
      <c r="G5" s="259"/>
      <c r="H5" s="259"/>
      <c r="I5" s="259"/>
      <c r="J5" s="259"/>
      <c r="K5" s="259"/>
      <c r="L5" s="259"/>
      <c r="N5" s="265"/>
      <c r="O5" s="265"/>
      <c r="P5" s="265"/>
    </row>
    <row r="6" spans="1:16" x14ac:dyDescent="0.55000000000000004">
      <c r="B6" s="159" t="s">
        <v>42</v>
      </c>
      <c r="C6" s="271">
        <v>355117</v>
      </c>
      <c r="D6" s="271">
        <v>363310</v>
      </c>
      <c r="E6" s="165">
        <f t="shared" ref="E6:E20" si="0">C6+D6</f>
        <v>718427</v>
      </c>
      <c r="G6" s="259"/>
      <c r="H6" s="259"/>
      <c r="I6" s="259"/>
      <c r="J6" s="259"/>
      <c r="K6" s="259"/>
      <c r="L6" s="259"/>
      <c r="N6" s="265"/>
      <c r="O6" s="265"/>
      <c r="P6" s="265"/>
    </row>
    <row r="7" spans="1:16" x14ac:dyDescent="0.55000000000000004">
      <c r="B7" s="159" t="s">
        <v>36</v>
      </c>
      <c r="C7" s="271">
        <v>272508</v>
      </c>
      <c r="D7" s="271">
        <v>270879</v>
      </c>
      <c r="E7" s="165">
        <f t="shared" si="0"/>
        <v>543387</v>
      </c>
      <c r="G7" s="259"/>
      <c r="H7" s="259"/>
      <c r="I7" s="259"/>
      <c r="J7" s="259"/>
      <c r="K7" s="259"/>
      <c r="L7" s="259"/>
      <c r="N7" s="265"/>
      <c r="O7" s="265"/>
      <c r="P7" s="265"/>
    </row>
    <row r="8" spans="1:16" x14ac:dyDescent="0.55000000000000004">
      <c r="B8" s="159" t="s">
        <v>39</v>
      </c>
      <c r="C8" s="271">
        <v>286511</v>
      </c>
      <c r="D8" s="271">
        <v>304278</v>
      </c>
      <c r="E8" s="165">
        <f t="shared" si="0"/>
        <v>590789</v>
      </c>
      <c r="G8" s="259"/>
      <c r="H8" s="259"/>
      <c r="I8" s="259"/>
      <c r="J8" s="259"/>
      <c r="K8" s="259"/>
      <c r="L8" s="259"/>
      <c r="N8" s="265"/>
      <c r="O8" s="265"/>
      <c r="P8" s="265"/>
    </row>
    <row r="9" spans="1:16" x14ac:dyDescent="0.55000000000000004">
      <c r="B9" s="159" t="s">
        <v>40</v>
      </c>
      <c r="C9" s="271">
        <v>219843</v>
      </c>
      <c r="D9" s="271">
        <v>229998</v>
      </c>
      <c r="E9" s="165">
        <f t="shared" si="0"/>
        <v>449841</v>
      </c>
      <c r="G9" s="259"/>
      <c r="H9" s="259"/>
      <c r="I9" s="259"/>
      <c r="J9" s="259"/>
      <c r="K9" s="259"/>
      <c r="L9" s="259"/>
      <c r="N9" s="265"/>
      <c r="O9" s="265"/>
      <c r="P9" s="265"/>
    </row>
    <row r="10" spans="1:16" x14ac:dyDescent="0.55000000000000004">
      <c r="B10" s="159" t="s">
        <v>29</v>
      </c>
      <c r="C10" s="271">
        <v>211883</v>
      </c>
      <c r="D10" s="271">
        <v>227040</v>
      </c>
      <c r="E10" s="165">
        <f t="shared" si="0"/>
        <v>438923</v>
      </c>
      <c r="G10" s="259"/>
      <c r="H10" s="259"/>
      <c r="I10" s="259"/>
      <c r="J10" s="259"/>
      <c r="K10" s="259"/>
      <c r="L10" s="259"/>
      <c r="N10" s="265"/>
      <c r="O10" s="265"/>
      <c r="P10" s="265"/>
    </row>
    <row r="11" spans="1:16" x14ac:dyDescent="0.55000000000000004">
      <c r="B11" s="159" t="s">
        <v>27</v>
      </c>
      <c r="C11" s="272">
        <v>238423</v>
      </c>
      <c r="D11" s="272">
        <v>237274</v>
      </c>
      <c r="E11" s="165">
        <f t="shared" si="0"/>
        <v>475697</v>
      </c>
      <c r="G11" s="259"/>
      <c r="H11" s="259"/>
      <c r="I11" s="259"/>
      <c r="J11" s="259"/>
      <c r="K11" s="259"/>
      <c r="L11" s="259"/>
      <c r="N11" s="265"/>
      <c r="O11" s="265"/>
      <c r="P11" s="265"/>
    </row>
    <row r="12" spans="1:16" x14ac:dyDescent="0.55000000000000004">
      <c r="B12" s="159" t="s">
        <v>37</v>
      </c>
      <c r="C12" s="271">
        <v>418795</v>
      </c>
      <c r="D12" s="271">
        <v>436961</v>
      </c>
      <c r="E12" s="165">
        <f t="shared" si="0"/>
        <v>855756</v>
      </c>
      <c r="G12" s="259"/>
      <c r="H12" s="259"/>
      <c r="I12" s="259"/>
      <c r="J12" s="259"/>
      <c r="K12" s="259"/>
      <c r="L12" s="259"/>
      <c r="N12" s="265"/>
      <c r="O12" s="265"/>
      <c r="P12" s="265"/>
    </row>
    <row r="13" spans="1:16" x14ac:dyDescent="0.55000000000000004">
      <c r="B13" s="159" t="s">
        <v>43</v>
      </c>
      <c r="C13" s="271">
        <v>260361</v>
      </c>
      <c r="D13" s="271">
        <v>273327</v>
      </c>
      <c r="E13" s="165">
        <f t="shared" si="0"/>
        <v>533688</v>
      </c>
      <c r="G13" s="259"/>
      <c r="H13" s="259"/>
      <c r="I13" s="259"/>
      <c r="J13" s="259"/>
      <c r="K13" s="259"/>
      <c r="L13" s="259"/>
      <c r="N13" s="265"/>
      <c r="O13" s="265"/>
      <c r="P13" s="265"/>
    </row>
    <row r="14" spans="1:16" x14ac:dyDescent="0.55000000000000004">
      <c r="B14" s="159" t="s">
        <v>38</v>
      </c>
      <c r="C14" s="271">
        <v>486647</v>
      </c>
      <c r="D14" s="271">
        <v>498612</v>
      </c>
      <c r="E14" s="165">
        <f t="shared" si="0"/>
        <v>985259</v>
      </c>
      <c r="G14" s="259"/>
      <c r="H14" s="259"/>
      <c r="I14" s="259"/>
      <c r="J14" s="259"/>
      <c r="K14" s="259"/>
      <c r="L14" s="259"/>
      <c r="N14" s="265"/>
      <c r="O14" s="265"/>
      <c r="P14" s="265"/>
    </row>
    <row r="15" spans="1:16" x14ac:dyDescent="0.55000000000000004">
      <c r="B15" s="159" t="s">
        <v>30</v>
      </c>
      <c r="C15" s="271">
        <v>784437</v>
      </c>
      <c r="D15" s="271">
        <v>844997</v>
      </c>
      <c r="E15" s="165">
        <f t="shared" si="0"/>
        <v>1629434</v>
      </c>
      <c r="G15" s="259"/>
      <c r="H15" s="259"/>
      <c r="I15" s="259"/>
      <c r="J15" s="259"/>
      <c r="K15" s="259"/>
      <c r="L15" s="259"/>
      <c r="N15" s="265"/>
      <c r="O15" s="265"/>
      <c r="P15" s="265"/>
    </row>
    <row r="16" spans="1:16" x14ac:dyDescent="0.55000000000000004">
      <c r="B16" s="159" t="s">
        <v>33</v>
      </c>
      <c r="C16" s="271">
        <v>192756</v>
      </c>
      <c r="D16" s="271">
        <v>207954</v>
      </c>
      <c r="E16" s="165">
        <f t="shared" si="0"/>
        <v>400710</v>
      </c>
      <c r="G16" s="259"/>
      <c r="H16" s="259"/>
      <c r="I16" s="259"/>
      <c r="J16" s="259"/>
      <c r="K16" s="259"/>
      <c r="L16" s="259"/>
      <c r="N16" s="265"/>
      <c r="O16" s="265"/>
      <c r="P16" s="265"/>
    </row>
    <row r="17" spans="1:16" x14ac:dyDescent="0.55000000000000004">
      <c r="B17" s="159" t="s">
        <v>32</v>
      </c>
      <c r="C17" s="273">
        <v>356398</v>
      </c>
      <c r="D17" s="273">
        <v>374564</v>
      </c>
      <c r="E17" s="165">
        <f t="shared" si="0"/>
        <v>730962</v>
      </c>
      <c r="G17" s="259"/>
      <c r="H17" s="259"/>
      <c r="I17" s="259"/>
      <c r="J17" s="259"/>
      <c r="K17" s="259"/>
      <c r="L17" s="259"/>
      <c r="N17" s="265"/>
      <c r="O17" s="265"/>
      <c r="P17" s="265"/>
    </row>
    <row r="18" spans="1:16" x14ac:dyDescent="0.55000000000000004">
      <c r="B18" s="159" t="s">
        <v>28</v>
      </c>
      <c r="C18" s="271">
        <v>227905</v>
      </c>
      <c r="D18" s="271">
        <v>239506</v>
      </c>
      <c r="E18" s="165">
        <f t="shared" si="0"/>
        <v>467411</v>
      </c>
      <c r="G18" s="259"/>
      <c r="H18" s="259"/>
      <c r="I18" s="259"/>
      <c r="J18" s="259"/>
      <c r="K18" s="259"/>
      <c r="L18" s="259"/>
      <c r="N18" s="265"/>
      <c r="O18" s="265"/>
      <c r="P18" s="265"/>
    </row>
    <row r="19" spans="1:16" x14ac:dyDescent="0.55000000000000004">
      <c r="B19" s="159" t="s">
        <v>23</v>
      </c>
      <c r="C19" s="271">
        <v>573139</v>
      </c>
      <c r="D19" s="271">
        <v>598639</v>
      </c>
      <c r="E19" s="165">
        <f t="shared" si="0"/>
        <v>1171778</v>
      </c>
      <c r="G19" s="259"/>
      <c r="H19" s="259"/>
      <c r="I19" s="259"/>
      <c r="J19" s="259"/>
      <c r="K19" s="259"/>
      <c r="L19" s="259"/>
      <c r="N19" s="265"/>
      <c r="O19" s="265"/>
      <c r="P19" s="265"/>
    </row>
    <row r="20" spans="1:16" x14ac:dyDescent="0.55000000000000004">
      <c r="B20" s="162" t="s">
        <v>31</v>
      </c>
      <c r="C20" s="271">
        <v>122152</v>
      </c>
      <c r="D20" s="271">
        <v>118667</v>
      </c>
      <c r="E20" s="165">
        <f t="shared" si="0"/>
        <v>240819</v>
      </c>
      <c r="F20" s="163"/>
      <c r="G20" s="259"/>
      <c r="H20" s="259"/>
      <c r="I20" s="259"/>
      <c r="J20" s="259"/>
      <c r="K20" s="259"/>
      <c r="L20" s="259"/>
      <c r="N20" s="265"/>
      <c r="O20" s="265"/>
      <c r="P20" s="265"/>
    </row>
    <row r="21" spans="1:16" x14ac:dyDescent="0.55000000000000004">
      <c r="B21" s="202" t="s">
        <v>26</v>
      </c>
      <c r="C21" s="274">
        <f>SUM(C4:C20)</f>
        <v>5678115</v>
      </c>
      <c r="D21" s="274">
        <f>SUM(D4:D20)</f>
        <v>5929639</v>
      </c>
      <c r="E21" s="204">
        <f>SUM(C21:D21)</f>
        <v>11607754</v>
      </c>
      <c r="F21" s="161"/>
      <c r="G21" s="259"/>
      <c r="H21" s="259"/>
      <c r="I21" s="259"/>
      <c r="J21" s="259"/>
      <c r="K21" s="259"/>
      <c r="L21" s="259"/>
      <c r="N21" s="265"/>
      <c r="O21" s="265"/>
      <c r="P21" s="265"/>
    </row>
    <row r="22" spans="1:16" x14ac:dyDescent="0.55000000000000004">
      <c r="C22" s="258"/>
      <c r="D22" s="258"/>
      <c r="G22" s="259"/>
      <c r="H22" s="259"/>
      <c r="I22" s="259"/>
      <c r="J22" s="259"/>
      <c r="K22" s="259"/>
      <c r="L22" s="259"/>
    </row>
    <row r="23" spans="1:16" customFormat="1" ht="29.25" customHeight="1" x14ac:dyDescent="0.55000000000000004">
      <c r="A23" s="218" t="s">
        <v>223</v>
      </c>
      <c r="B23" s="128"/>
      <c r="C23" s="263"/>
      <c r="D23" s="263"/>
      <c r="E23" s="22"/>
      <c r="F23" s="22"/>
      <c r="G23" s="259"/>
      <c r="H23" s="259"/>
      <c r="I23" s="259"/>
      <c r="J23" s="259"/>
      <c r="K23" s="266"/>
      <c r="L23" s="259"/>
      <c r="M23" s="267"/>
      <c r="N23" s="267"/>
      <c r="O23" s="267"/>
      <c r="P23" s="267"/>
    </row>
    <row r="24" spans="1:16" customFormat="1" x14ac:dyDescent="0.55000000000000004">
      <c r="A24" s="218" t="s">
        <v>213</v>
      </c>
      <c r="B24" s="135"/>
      <c r="C24" s="275"/>
      <c r="D24" s="275"/>
      <c r="E24" s="133"/>
      <c r="F24" s="133"/>
      <c r="G24" s="260"/>
      <c r="H24" s="260"/>
      <c r="I24" s="260"/>
      <c r="J24" s="260"/>
      <c r="K24" s="267"/>
      <c r="L24" s="267"/>
      <c r="M24" s="267"/>
      <c r="N24" s="267"/>
      <c r="O24" s="267"/>
      <c r="P24" s="267"/>
    </row>
    <row r="25" spans="1:16" x14ac:dyDescent="0.55000000000000004">
      <c r="C25" s="258"/>
      <c r="D25" s="258"/>
    </row>
    <row r="26" spans="1:16" x14ac:dyDescent="0.55000000000000004">
      <c r="C26" s="258"/>
      <c r="D26" s="258"/>
    </row>
    <row r="27" spans="1:16" x14ac:dyDescent="0.55000000000000004">
      <c r="C27" s="258"/>
      <c r="D27" s="258"/>
    </row>
    <row r="28" spans="1:16" x14ac:dyDescent="0.55000000000000004">
      <c r="C28" s="258"/>
      <c r="D28" s="258"/>
    </row>
    <row r="29" spans="1:16" x14ac:dyDescent="0.55000000000000004">
      <c r="C29" s="258"/>
      <c r="D29" s="258"/>
    </row>
    <row r="30" spans="1:16" x14ac:dyDescent="0.55000000000000004">
      <c r="C30" s="258"/>
      <c r="D30" s="258"/>
    </row>
    <row r="31" spans="1:16" x14ac:dyDescent="0.55000000000000004">
      <c r="C31" s="258"/>
      <c r="D31" s="258"/>
    </row>
    <row r="32" spans="1:16" x14ac:dyDescent="0.55000000000000004">
      <c r="C32" s="258"/>
      <c r="D32" s="258"/>
    </row>
    <row r="33" spans="1:16" x14ac:dyDescent="0.55000000000000004">
      <c r="C33" s="258"/>
      <c r="D33" s="258"/>
    </row>
    <row r="34" spans="1:16" x14ac:dyDescent="0.55000000000000004">
      <c r="C34" s="258"/>
      <c r="D34" s="258"/>
    </row>
    <row r="35" spans="1:16" x14ac:dyDescent="0.55000000000000004">
      <c r="A35" s="49" t="s">
        <v>225</v>
      </c>
      <c r="C35" s="258"/>
      <c r="D35" s="258"/>
    </row>
    <row r="36" spans="1:16" x14ac:dyDescent="0.55000000000000004">
      <c r="C36" s="276"/>
      <c r="D36" s="258"/>
    </row>
    <row r="37" spans="1:16" x14ac:dyDescent="0.55000000000000004">
      <c r="B37" s="202" t="s">
        <v>198</v>
      </c>
      <c r="C37" s="277" t="s">
        <v>24</v>
      </c>
      <c r="D37" s="277" t="s">
        <v>25</v>
      </c>
      <c r="E37" s="202" t="s">
        <v>26</v>
      </c>
    </row>
    <row r="38" spans="1:16" x14ac:dyDescent="0.55000000000000004">
      <c r="B38" s="157" t="s">
        <v>90</v>
      </c>
      <c r="C38" s="279">
        <v>1296553</v>
      </c>
      <c r="D38" s="279">
        <v>1339920</v>
      </c>
      <c r="E38" s="158">
        <f>C38+D38</f>
        <v>2636473</v>
      </c>
      <c r="G38" s="268"/>
      <c r="H38" s="268"/>
      <c r="I38" s="268"/>
      <c r="N38" s="257"/>
      <c r="O38" s="257"/>
      <c r="P38" s="257"/>
    </row>
    <row r="39" spans="1:16" x14ac:dyDescent="0.55000000000000004">
      <c r="B39" s="159" t="s">
        <v>91</v>
      </c>
      <c r="C39" s="279">
        <v>787854</v>
      </c>
      <c r="D39" s="279">
        <v>798656</v>
      </c>
      <c r="E39" s="160">
        <f>C39+D39</f>
        <v>1586510</v>
      </c>
      <c r="G39" s="268"/>
      <c r="H39" s="269"/>
      <c r="I39" s="268"/>
      <c r="N39" s="257"/>
      <c r="O39" s="257"/>
      <c r="P39" s="257"/>
    </row>
    <row r="40" spans="1:16" x14ac:dyDescent="0.55000000000000004">
      <c r="B40" s="159" t="s">
        <v>92</v>
      </c>
      <c r="C40" s="279">
        <v>690059</v>
      </c>
      <c r="D40" s="279">
        <v>696042</v>
      </c>
      <c r="E40" s="160">
        <f t="shared" ref="E40:E57" si="1">C40+D40</f>
        <v>1386101</v>
      </c>
      <c r="G40" s="268"/>
      <c r="H40" s="268"/>
      <c r="I40" s="268"/>
      <c r="N40" s="257"/>
      <c r="O40" s="257"/>
      <c r="P40" s="257"/>
    </row>
    <row r="41" spans="1:16" x14ac:dyDescent="0.55000000000000004">
      <c r="B41" s="159" t="s">
        <v>89</v>
      </c>
      <c r="C41" s="279">
        <v>558682</v>
      </c>
      <c r="D41" s="279">
        <v>571350</v>
      </c>
      <c r="E41" s="160">
        <f t="shared" si="1"/>
        <v>1130032</v>
      </c>
      <c r="G41" s="268"/>
      <c r="H41" s="268"/>
      <c r="I41" s="268"/>
      <c r="N41" s="257"/>
      <c r="O41" s="257"/>
      <c r="P41" s="257"/>
    </row>
    <row r="42" spans="1:16" x14ac:dyDescent="0.55000000000000004">
      <c r="B42" s="159" t="s">
        <v>78</v>
      </c>
      <c r="C42" s="279">
        <v>469375</v>
      </c>
      <c r="D42" s="279">
        <v>488087</v>
      </c>
      <c r="E42" s="160">
        <f t="shared" si="1"/>
        <v>957462</v>
      </c>
      <c r="G42" s="268"/>
      <c r="H42" s="268"/>
      <c r="I42" s="268"/>
      <c r="N42" s="257"/>
      <c r="O42" s="257"/>
      <c r="P42" s="257"/>
    </row>
    <row r="43" spans="1:16" x14ac:dyDescent="0.55000000000000004">
      <c r="B43" s="159" t="s">
        <v>83</v>
      </c>
      <c r="C43" s="279">
        <v>254802</v>
      </c>
      <c r="D43" s="279">
        <v>255767</v>
      </c>
      <c r="E43" s="160">
        <f t="shared" si="1"/>
        <v>510569</v>
      </c>
      <c r="G43" s="268"/>
      <c r="H43" s="269"/>
      <c r="I43" s="268"/>
      <c r="N43" s="257"/>
      <c r="O43" s="257"/>
      <c r="P43" s="257"/>
    </row>
    <row r="44" spans="1:16" x14ac:dyDescent="0.55000000000000004">
      <c r="B44" s="159" t="s">
        <v>77</v>
      </c>
      <c r="C44" s="279">
        <v>882505</v>
      </c>
      <c r="D44" s="279">
        <v>912770</v>
      </c>
      <c r="E44" s="160">
        <f t="shared" si="1"/>
        <v>1795275</v>
      </c>
      <c r="G44" s="268"/>
      <c r="H44" s="268"/>
      <c r="I44" s="268"/>
      <c r="N44" s="257"/>
      <c r="O44" s="257"/>
      <c r="P44" s="257"/>
    </row>
    <row r="45" spans="1:16" x14ac:dyDescent="0.55000000000000004">
      <c r="B45" s="159" t="s">
        <v>84</v>
      </c>
      <c r="C45" s="279">
        <v>777542</v>
      </c>
      <c r="D45" s="279">
        <v>792321</v>
      </c>
      <c r="E45" s="160">
        <f t="shared" si="1"/>
        <v>1569863</v>
      </c>
      <c r="G45" s="268"/>
      <c r="H45" s="268"/>
      <c r="I45" s="268"/>
      <c r="N45" s="257"/>
      <c r="O45" s="257"/>
      <c r="P45" s="257"/>
    </row>
    <row r="46" spans="1:16" x14ac:dyDescent="0.55000000000000004">
      <c r="B46" s="159" t="s">
        <v>81</v>
      </c>
      <c r="C46" s="279">
        <v>319916</v>
      </c>
      <c r="D46" s="279">
        <v>316913</v>
      </c>
      <c r="E46" s="160">
        <f t="shared" si="1"/>
        <v>636829</v>
      </c>
      <c r="G46" s="268"/>
      <c r="H46" s="268"/>
      <c r="I46" s="268"/>
      <c r="N46" s="257"/>
      <c r="O46" s="257"/>
      <c r="P46" s="257"/>
    </row>
    <row r="47" spans="1:16" x14ac:dyDescent="0.55000000000000004">
      <c r="B47" s="159" t="s">
        <v>82</v>
      </c>
      <c r="C47" s="279">
        <v>256097</v>
      </c>
      <c r="D47" s="279">
        <v>258984</v>
      </c>
      <c r="E47" s="160">
        <f t="shared" si="1"/>
        <v>515081</v>
      </c>
      <c r="G47" s="268"/>
      <c r="H47" s="268"/>
      <c r="I47" s="268"/>
      <c r="N47" s="257"/>
      <c r="O47" s="257"/>
      <c r="P47" s="257"/>
    </row>
    <row r="48" spans="1:16" x14ac:dyDescent="0.55000000000000004">
      <c r="B48" s="159" t="s">
        <v>199</v>
      </c>
      <c r="C48" s="279">
        <v>484814</v>
      </c>
      <c r="D48" s="279">
        <v>494611</v>
      </c>
      <c r="E48" s="160">
        <f t="shared" si="1"/>
        <v>979425</v>
      </c>
      <c r="G48" s="268"/>
      <c r="H48" s="268"/>
      <c r="I48" s="268"/>
      <c r="N48" s="257"/>
      <c r="O48" s="257"/>
      <c r="P48" s="257"/>
    </row>
    <row r="49" spans="1:16" x14ac:dyDescent="0.55000000000000004">
      <c r="B49" s="159" t="s">
        <v>86</v>
      </c>
      <c r="C49" s="279">
        <v>571706</v>
      </c>
      <c r="D49" s="279">
        <v>577427</v>
      </c>
      <c r="E49" s="160">
        <f t="shared" si="1"/>
        <v>1149133</v>
      </c>
      <c r="G49" s="268"/>
      <c r="H49" s="268"/>
      <c r="I49" s="268"/>
      <c r="N49" s="257"/>
      <c r="O49" s="257"/>
      <c r="P49" s="257"/>
    </row>
    <row r="50" spans="1:16" x14ac:dyDescent="0.55000000000000004">
      <c r="B50" s="159" t="s">
        <v>95</v>
      </c>
      <c r="C50" s="279">
        <v>729668</v>
      </c>
      <c r="D50" s="279">
        <v>734844</v>
      </c>
      <c r="E50" s="160">
        <f t="shared" si="1"/>
        <v>1464512</v>
      </c>
      <c r="G50" s="268"/>
      <c r="H50" s="268"/>
      <c r="I50" s="268"/>
      <c r="N50" s="257"/>
      <c r="O50" s="257"/>
      <c r="P50" s="257"/>
    </row>
    <row r="51" spans="1:16" x14ac:dyDescent="0.55000000000000004">
      <c r="B51" s="159" t="s">
        <v>96</v>
      </c>
      <c r="C51" s="307">
        <v>932359</v>
      </c>
      <c r="D51" s="307">
        <v>932241</v>
      </c>
      <c r="E51" s="160">
        <f t="shared" si="1"/>
        <v>1864600</v>
      </c>
      <c r="G51" s="268"/>
      <c r="H51" s="268"/>
      <c r="I51" s="268"/>
      <c r="N51" s="257"/>
      <c r="O51" s="257"/>
      <c r="P51" s="257"/>
    </row>
    <row r="52" spans="1:16" x14ac:dyDescent="0.55000000000000004">
      <c r="B52" s="159" t="s">
        <v>94</v>
      </c>
      <c r="C52" s="279">
        <v>267697</v>
      </c>
      <c r="D52" s="279">
        <v>267864</v>
      </c>
      <c r="E52" s="160">
        <f t="shared" si="1"/>
        <v>535561</v>
      </c>
      <c r="G52" s="268"/>
      <c r="H52" s="268"/>
      <c r="I52" s="268"/>
      <c r="N52" s="257"/>
      <c r="O52" s="257"/>
      <c r="P52" s="257"/>
    </row>
    <row r="53" spans="1:16" x14ac:dyDescent="0.55000000000000004">
      <c r="B53" s="159" t="s">
        <v>97</v>
      </c>
      <c r="C53" s="279">
        <v>187624</v>
      </c>
      <c r="D53" s="279">
        <v>188905</v>
      </c>
      <c r="E53" s="160">
        <f t="shared" si="1"/>
        <v>376529</v>
      </c>
      <c r="G53" s="268"/>
      <c r="H53" s="268"/>
      <c r="I53" s="268"/>
      <c r="N53" s="257"/>
      <c r="O53" s="257"/>
      <c r="P53" s="257"/>
    </row>
    <row r="54" spans="1:16" x14ac:dyDescent="0.55000000000000004">
      <c r="B54" s="159" t="s">
        <v>80</v>
      </c>
      <c r="C54" s="279">
        <v>211868</v>
      </c>
      <c r="D54" s="279">
        <v>210453</v>
      </c>
      <c r="E54" s="160">
        <f t="shared" si="1"/>
        <v>422321</v>
      </c>
      <c r="G54" s="268"/>
      <c r="H54" s="268"/>
      <c r="I54" s="268"/>
      <c r="N54" s="257"/>
      <c r="O54" s="257"/>
      <c r="P54" s="257"/>
    </row>
    <row r="55" spans="1:16" x14ac:dyDescent="0.55000000000000004">
      <c r="B55" s="159" t="s">
        <v>79</v>
      </c>
      <c r="C55" s="279">
        <v>645601</v>
      </c>
      <c r="D55" s="279">
        <v>655170</v>
      </c>
      <c r="E55" s="160">
        <f t="shared" si="1"/>
        <v>1300771</v>
      </c>
      <c r="G55" s="268"/>
      <c r="H55" s="268"/>
      <c r="I55" s="268"/>
      <c r="N55" s="257"/>
      <c r="O55" s="257"/>
      <c r="P55" s="257"/>
    </row>
    <row r="56" spans="1:16" x14ac:dyDescent="0.55000000000000004">
      <c r="B56" s="159" t="s">
        <v>85</v>
      </c>
      <c r="C56" s="279">
        <v>357397</v>
      </c>
      <c r="D56" s="279">
        <v>359132</v>
      </c>
      <c r="E56" s="160">
        <f t="shared" si="1"/>
        <v>716529</v>
      </c>
      <c r="G56" s="268"/>
      <c r="H56" s="268"/>
      <c r="I56" s="268"/>
      <c r="N56" s="257"/>
      <c r="O56" s="257"/>
      <c r="P56" s="257"/>
    </row>
    <row r="57" spans="1:16" x14ac:dyDescent="0.55000000000000004">
      <c r="B57" s="162" t="s">
        <v>93</v>
      </c>
      <c r="C57" s="279">
        <v>174647</v>
      </c>
      <c r="D57" s="279">
        <v>174563</v>
      </c>
      <c r="E57" s="160">
        <f t="shared" si="1"/>
        <v>349210</v>
      </c>
      <c r="G57" s="268"/>
      <c r="H57" s="268"/>
      <c r="I57" s="268"/>
      <c r="N57" s="257"/>
      <c r="O57" s="257"/>
      <c r="P57" s="257"/>
    </row>
    <row r="58" spans="1:16" x14ac:dyDescent="0.55000000000000004">
      <c r="B58" s="202" t="s">
        <v>26</v>
      </c>
      <c r="C58" s="274">
        <f>SUM(C38:C57)</f>
        <v>10856766</v>
      </c>
      <c r="D58" s="274">
        <f>SUM(D38:D57)</f>
        <v>11026020</v>
      </c>
      <c r="E58" s="204">
        <f>SUM(E38:E57)</f>
        <v>21882786</v>
      </c>
      <c r="G58" s="268"/>
      <c r="H58" s="268"/>
      <c r="I58" s="268"/>
      <c r="J58" s="268"/>
      <c r="K58" s="268"/>
    </row>
    <row r="59" spans="1:16" x14ac:dyDescent="0.55000000000000004">
      <c r="C59" s="258"/>
      <c r="D59" s="258"/>
      <c r="E59" s="161"/>
    </row>
    <row r="60" spans="1:16" customFormat="1" ht="29.25" customHeight="1" x14ac:dyDescent="0.55000000000000004">
      <c r="A60" s="218" t="s">
        <v>223</v>
      </c>
      <c r="B60" s="128"/>
      <c r="C60" s="263"/>
      <c r="D60" s="263"/>
      <c r="E60" s="22"/>
      <c r="F60" s="22"/>
      <c r="G60" s="262"/>
      <c r="H60" s="263"/>
      <c r="I60" s="263"/>
      <c r="J60" s="263"/>
      <c r="K60" s="267"/>
      <c r="L60" s="267"/>
      <c r="M60" s="267"/>
      <c r="N60" s="267"/>
      <c r="O60" s="267"/>
      <c r="P60" s="267"/>
    </row>
    <row r="61" spans="1:16" customFormat="1" x14ac:dyDescent="0.55000000000000004">
      <c r="A61" s="218" t="s">
        <v>213</v>
      </c>
      <c r="B61" s="135"/>
      <c r="C61" s="275"/>
      <c r="D61" s="275"/>
      <c r="E61" s="133"/>
      <c r="F61" s="133"/>
      <c r="G61" s="260"/>
      <c r="H61" s="260"/>
      <c r="I61" s="260"/>
      <c r="J61" s="260"/>
      <c r="K61" s="267"/>
      <c r="L61" s="267"/>
      <c r="M61" s="267"/>
      <c r="N61" s="267"/>
      <c r="O61" s="267"/>
      <c r="P61" s="267"/>
    </row>
    <row r="62" spans="1:16" x14ac:dyDescent="0.55000000000000004">
      <c r="C62" s="258"/>
      <c r="D62" s="258"/>
    </row>
    <row r="63" spans="1:16" x14ac:dyDescent="0.55000000000000004">
      <c r="C63" s="258"/>
      <c r="D63" s="258"/>
    </row>
    <row r="64" spans="1:16" x14ac:dyDescent="0.55000000000000004">
      <c r="C64" s="258"/>
      <c r="D64" s="258"/>
    </row>
    <row r="65" spans="1:16" x14ac:dyDescent="0.55000000000000004">
      <c r="C65" s="258"/>
      <c r="D65" s="258"/>
    </row>
    <row r="66" spans="1:16" x14ac:dyDescent="0.55000000000000004">
      <c r="C66" s="258"/>
      <c r="D66" s="258"/>
    </row>
    <row r="67" spans="1:16" x14ac:dyDescent="0.55000000000000004">
      <c r="C67" s="258"/>
      <c r="D67" s="258"/>
    </row>
    <row r="68" spans="1:16" x14ac:dyDescent="0.55000000000000004">
      <c r="C68" s="258"/>
      <c r="D68" s="258"/>
    </row>
    <row r="69" spans="1:16" x14ac:dyDescent="0.55000000000000004">
      <c r="A69" s="49" t="s">
        <v>226</v>
      </c>
      <c r="C69" s="258"/>
      <c r="D69" s="258"/>
    </row>
    <row r="70" spans="1:16" x14ac:dyDescent="0.55000000000000004">
      <c r="C70" s="276"/>
      <c r="D70" s="258"/>
    </row>
    <row r="71" spans="1:16" x14ac:dyDescent="0.55000000000000004">
      <c r="B71" s="202" t="s">
        <v>198</v>
      </c>
      <c r="C71" s="277" t="s">
        <v>24</v>
      </c>
      <c r="D71" s="277" t="s">
        <v>25</v>
      </c>
      <c r="E71" s="202" t="s">
        <v>26</v>
      </c>
    </row>
    <row r="72" spans="1:16" x14ac:dyDescent="0.55000000000000004">
      <c r="B72" s="157" t="s">
        <v>121</v>
      </c>
      <c r="C72" s="281">
        <v>2590036</v>
      </c>
      <c r="D72" s="281">
        <v>2932217</v>
      </c>
      <c r="E72" s="242">
        <f>C72+D72</f>
        <v>5522253</v>
      </c>
      <c r="G72" s="268"/>
      <c r="H72" s="268"/>
      <c r="I72" s="268"/>
      <c r="N72" s="257"/>
      <c r="O72" s="257"/>
      <c r="P72" s="257"/>
    </row>
    <row r="73" spans="1:16" x14ac:dyDescent="0.55000000000000004">
      <c r="B73" s="159" t="s">
        <v>69</v>
      </c>
      <c r="C73" s="308">
        <v>633664</v>
      </c>
      <c r="D73" s="308">
        <v>695634</v>
      </c>
      <c r="E73" s="241">
        <f>C73+D73</f>
        <v>1329298</v>
      </c>
      <c r="G73" s="268"/>
      <c r="H73" s="268"/>
      <c r="I73" s="268"/>
      <c r="N73" s="257"/>
      <c r="O73" s="257"/>
      <c r="P73" s="257"/>
    </row>
    <row r="74" spans="1:16" x14ac:dyDescent="0.55000000000000004">
      <c r="B74" s="159" t="s">
        <v>48</v>
      </c>
      <c r="C74" s="282">
        <v>586724</v>
      </c>
      <c r="D74" s="282">
        <v>674375</v>
      </c>
      <c r="E74" s="241">
        <f t="shared" ref="E74:E97" si="2">C74+D74</f>
        <v>1261099</v>
      </c>
      <c r="G74" s="269"/>
      <c r="H74" s="269"/>
      <c r="I74" s="268"/>
      <c r="N74" s="257"/>
      <c r="O74" s="257"/>
      <c r="P74" s="257"/>
    </row>
    <row r="75" spans="1:16" x14ac:dyDescent="0.55000000000000004">
      <c r="B75" s="159" t="s">
        <v>49</v>
      </c>
      <c r="C75" s="282">
        <v>549840</v>
      </c>
      <c r="D75" s="282">
        <v>610784</v>
      </c>
      <c r="E75" s="241">
        <f t="shared" si="2"/>
        <v>1160624</v>
      </c>
      <c r="I75" s="268"/>
      <c r="N75" s="257"/>
      <c r="O75" s="257"/>
      <c r="P75" s="257"/>
    </row>
    <row r="76" spans="1:16" x14ac:dyDescent="0.55000000000000004">
      <c r="B76" s="159" t="s">
        <v>50</v>
      </c>
      <c r="C76" s="282">
        <v>393100</v>
      </c>
      <c r="D76" s="282">
        <v>424427</v>
      </c>
      <c r="E76" s="241">
        <f t="shared" si="2"/>
        <v>817527</v>
      </c>
      <c r="I76" s="268"/>
      <c r="N76" s="257"/>
      <c r="O76" s="257"/>
      <c r="P76" s="257"/>
    </row>
    <row r="77" spans="1:16" x14ac:dyDescent="0.55000000000000004">
      <c r="B77" s="159" t="s">
        <v>54</v>
      </c>
      <c r="C77" s="282">
        <v>133041</v>
      </c>
      <c r="D77" s="282">
        <v>144668</v>
      </c>
      <c r="E77" s="241">
        <f t="shared" si="2"/>
        <v>277709</v>
      </c>
      <c r="G77" s="268"/>
      <c r="H77" s="268"/>
      <c r="I77" s="268"/>
      <c r="N77" s="257"/>
      <c r="O77" s="257"/>
      <c r="P77" s="257"/>
    </row>
    <row r="78" spans="1:16" x14ac:dyDescent="0.55000000000000004">
      <c r="B78" s="159" t="s">
        <v>52</v>
      </c>
      <c r="C78" s="282">
        <v>374201</v>
      </c>
      <c r="D78" s="282">
        <v>373641</v>
      </c>
      <c r="E78" s="241">
        <f t="shared" si="2"/>
        <v>747842</v>
      </c>
      <c r="G78" s="268"/>
      <c r="H78" s="268"/>
      <c r="I78" s="268"/>
      <c r="N78" s="257"/>
      <c r="O78" s="257"/>
      <c r="P78" s="257"/>
    </row>
    <row r="79" spans="1:16" x14ac:dyDescent="0.55000000000000004">
      <c r="B79" s="159" t="s">
        <v>53</v>
      </c>
      <c r="C79" s="282">
        <v>98418</v>
      </c>
      <c r="D79" s="282">
        <v>108458</v>
      </c>
      <c r="E79" s="241">
        <f t="shared" si="2"/>
        <v>206876</v>
      </c>
      <c r="G79" s="268"/>
      <c r="H79" s="268"/>
      <c r="I79" s="268"/>
      <c r="N79" s="257"/>
      <c r="O79" s="257"/>
      <c r="P79" s="257"/>
    </row>
    <row r="80" spans="1:16" x14ac:dyDescent="0.55000000000000004">
      <c r="B80" s="159" t="s">
        <v>41</v>
      </c>
      <c r="C80" s="282">
        <v>155888</v>
      </c>
      <c r="D80" s="282">
        <v>168307</v>
      </c>
      <c r="E80" s="241">
        <f t="shared" si="2"/>
        <v>324195</v>
      </c>
      <c r="G80" s="268"/>
      <c r="H80" s="269"/>
      <c r="I80" s="268"/>
      <c r="N80" s="257"/>
      <c r="O80" s="257"/>
      <c r="P80" s="257"/>
    </row>
    <row r="81" spans="2:16" x14ac:dyDescent="0.55000000000000004">
      <c r="B81" s="159" t="s">
        <v>51</v>
      </c>
      <c r="C81" s="282">
        <v>313987</v>
      </c>
      <c r="D81" s="282">
        <v>324453</v>
      </c>
      <c r="E81" s="241">
        <f t="shared" si="2"/>
        <v>638440</v>
      </c>
      <c r="G81" s="268"/>
      <c r="H81" s="268"/>
      <c r="I81" s="268"/>
      <c r="N81" s="257"/>
      <c r="O81" s="257"/>
      <c r="P81" s="257"/>
    </row>
    <row r="82" spans="2:16" x14ac:dyDescent="0.55000000000000004">
      <c r="B82" s="159" t="s">
        <v>55</v>
      </c>
      <c r="C82" s="282">
        <v>128095</v>
      </c>
      <c r="D82" s="282">
        <v>130939</v>
      </c>
      <c r="E82" s="241">
        <f t="shared" si="2"/>
        <v>259034</v>
      </c>
      <c r="G82" s="268"/>
      <c r="H82" s="268"/>
      <c r="I82" s="268"/>
      <c r="N82" s="257"/>
      <c r="O82" s="257"/>
      <c r="P82" s="257"/>
    </row>
    <row r="83" spans="2:16" x14ac:dyDescent="0.55000000000000004">
      <c r="B83" s="159" t="s">
        <v>59</v>
      </c>
      <c r="C83" s="282">
        <v>405354</v>
      </c>
      <c r="D83" s="282">
        <v>434599</v>
      </c>
      <c r="E83" s="241">
        <f t="shared" si="2"/>
        <v>839953</v>
      </c>
      <c r="G83" s="268"/>
      <c r="H83" s="268"/>
      <c r="I83" s="268"/>
      <c r="N83" s="257"/>
      <c r="O83" s="257"/>
      <c r="P83" s="257"/>
    </row>
    <row r="84" spans="2:16" x14ac:dyDescent="0.55000000000000004">
      <c r="B84" s="159" t="s">
        <v>71</v>
      </c>
      <c r="C84" s="282">
        <v>750623</v>
      </c>
      <c r="D84" s="282">
        <v>790999</v>
      </c>
      <c r="E84" s="241">
        <f t="shared" si="2"/>
        <v>1541622</v>
      </c>
      <c r="G84" s="268"/>
      <c r="H84" s="268"/>
      <c r="I84" s="268"/>
      <c r="N84" s="257"/>
      <c r="O84" s="257"/>
      <c r="P84" s="257"/>
    </row>
    <row r="85" spans="2:16" x14ac:dyDescent="0.55000000000000004">
      <c r="B85" s="159" t="s">
        <v>73</v>
      </c>
      <c r="C85" s="282">
        <v>358413</v>
      </c>
      <c r="D85" s="282">
        <v>372349</v>
      </c>
      <c r="E85" s="241">
        <f t="shared" si="2"/>
        <v>730762</v>
      </c>
      <c r="G85" s="268"/>
      <c r="H85" s="269"/>
      <c r="I85" s="268"/>
      <c r="N85" s="257"/>
      <c r="O85" s="257"/>
      <c r="P85" s="257"/>
    </row>
    <row r="86" spans="2:16" x14ac:dyDescent="0.55000000000000004">
      <c r="B86" s="159" t="s">
        <v>70</v>
      </c>
      <c r="C86" s="282">
        <v>260937</v>
      </c>
      <c r="D86" s="282">
        <v>272187</v>
      </c>
      <c r="E86" s="241">
        <f t="shared" si="2"/>
        <v>533124</v>
      </c>
      <c r="G86" s="268"/>
      <c r="H86" s="268"/>
      <c r="I86" s="268"/>
      <c r="N86" s="257"/>
      <c r="O86" s="257"/>
      <c r="P86" s="257"/>
    </row>
    <row r="87" spans="2:16" x14ac:dyDescent="0.55000000000000004">
      <c r="B87" s="159" t="s">
        <v>72</v>
      </c>
      <c r="C87" s="282">
        <v>108835</v>
      </c>
      <c r="D87" s="282">
        <v>110984</v>
      </c>
      <c r="E87" s="241">
        <f t="shared" si="2"/>
        <v>219819</v>
      </c>
      <c r="G87" s="268"/>
      <c r="H87" s="268"/>
      <c r="I87" s="268"/>
      <c r="N87" s="257"/>
      <c r="O87" s="257"/>
      <c r="P87" s="257"/>
    </row>
    <row r="88" spans="2:16" x14ac:dyDescent="0.55000000000000004">
      <c r="B88" s="159" t="s">
        <v>66</v>
      </c>
      <c r="C88" s="282">
        <v>351361</v>
      </c>
      <c r="D88" s="282">
        <v>365137</v>
      </c>
      <c r="E88" s="241">
        <f t="shared" si="2"/>
        <v>716498</v>
      </c>
      <c r="G88" s="268"/>
      <c r="H88" s="268"/>
      <c r="I88" s="268"/>
      <c r="N88" s="257"/>
      <c r="O88" s="257"/>
      <c r="P88" s="257"/>
    </row>
    <row r="89" spans="2:16" x14ac:dyDescent="0.55000000000000004">
      <c r="B89" s="159" t="s">
        <v>67</v>
      </c>
      <c r="C89" s="282">
        <v>244067</v>
      </c>
      <c r="D89" s="282">
        <v>249174</v>
      </c>
      <c r="E89" s="241">
        <f t="shared" si="2"/>
        <v>493241</v>
      </c>
      <c r="G89" s="268"/>
      <c r="H89" s="268"/>
      <c r="I89" s="268"/>
      <c r="N89" s="257"/>
      <c r="O89" s="257"/>
      <c r="P89" s="257"/>
    </row>
    <row r="90" spans="2:16" x14ac:dyDescent="0.55000000000000004">
      <c r="B90" s="159" t="s">
        <v>68</v>
      </c>
      <c r="C90" s="282">
        <v>280048</v>
      </c>
      <c r="D90" s="282">
        <v>279642</v>
      </c>
      <c r="E90" s="241">
        <f t="shared" si="2"/>
        <v>559690</v>
      </c>
      <c r="G90" s="268"/>
      <c r="H90" s="268"/>
      <c r="I90" s="268"/>
      <c r="N90" s="257"/>
      <c r="O90" s="257"/>
      <c r="P90" s="257"/>
    </row>
    <row r="91" spans="2:16" x14ac:dyDescent="0.55000000000000004">
      <c r="B91" s="159" t="s">
        <v>58</v>
      </c>
      <c r="C91" s="282">
        <v>410344</v>
      </c>
      <c r="D91" s="282">
        <v>434803</v>
      </c>
      <c r="E91" s="241">
        <f t="shared" si="2"/>
        <v>845147</v>
      </c>
      <c r="G91" s="268"/>
      <c r="H91" s="268"/>
      <c r="I91" s="268"/>
      <c r="N91" s="257"/>
      <c r="O91" s="257"/>
      <c r="P91" s="257"/>
    </row>
    <row r="92" spans="2:16" x14ac:dyDescent="0.55000000000000004">
      <c r="B92" s="159" t="s">
        <v>56</v>
      </c>
      <c r="C92" s="282">
        <v>408983</v>
      </c>
      <c r="D92" s="282">
        <v>409011</v>
      </c>
      <c r="E92" s="241">
        <f t="shared" si="2"/>
        <v>817994</v>
      </c>
      <c r="G92" s="268"/>
      <c r="H92" s="268"/>
      <c r="I92" s="268"/>
      <c r="N92" s="257"/>
      <c r="O92" s="257"/>
      <c r="P92" s="257"/>
    </row>
    <row r="93" spans="2:16" x14ac:dyDescent="0.55000000000000004">
      <c r="B93" s="159" t="s">
        <v>57</v>
      </c>
      <c r="C93" s="282">
        <v>436286</v>
      </c>
      <c r="D93" s="282">
        <v>473919</v>
      </c>
      <c r="E93" s="241">
        <f t="shared" si="2"/>
        <v>910205</v>
      </c>
      <c r="G93" s="268"/>
      <c r="H93" s="269"/>
      <c r="I93" s="268"/>
      <c r="N93" s="257"/>
      <c r="O93" s="257"/>
      <c r="P93" s="257"/>
    </row>
    <row r="94" spans="2:16" x14ac:dyDescent="0.55000000000000004">
      <c r="B94" s="159" t="s">
        <v>63</v>
      </c>
      <c r="C94" s="282">
        <v>264266</v>
      </c>
      <c r="D94" s="282">
        <v>286290</v>
      </c>
      <c r="E94" s="241">
        <f t="shared" si="2"/>
        <v>550556</v>
      </c>
      <c r="G94" s="268"/>
      <c r="H94" s="268"/>
      <c r="I94" s="268"/>
      <c r="N94" s="257"/>
      <c r="O94" s="257"/>
      <c r="P94" s="257"/>
    </row>
    <row r="95" spans="2:16" x14ac:dyDescent="0.55000000000000004">
      <c r="B95" s="159" t="s">
        <v>62</v>
      </c>
      <c r="C95" s="282">
        <v>91277</v>
      </c>
      <c r="D95" s="282">
        <v>99607</v>
      </c>
      <c r="E95" s="241">
        <f t="shared" si="2"/>
        <v>190884</v>
      </c>
      <c r="G95" s="268"/>
      <c r="H95" s="268"/>
      <c r="I95" s="268"/>
      <c r="N95" s="257"/>
      <c r="O95" s="257"/>
      <c r="P95" s="257"/>
    </row>
    <row r="96" spans="2:16" x14ac:dyDescent="0.55000000000000004">
      <c r="B96" s="159" t="s">
        <v>61</v>
      </c>
      <c r="C96" s="282">
        <v>231508</v>
      </c>
      <c r="D96" s="282">
        <v>248053</v>
      </c>
      <c r="E96" s="241">
        <f t="shared" si="2"/>
        <v>479561</v>
      </c>
      <c r="G96" s="268"/>
      <c r="H96" s="268"/>
      <c r="I96" s="268"/>
      <c r="N96" s="257"/>
      <c r="O96" s="257"/>
      <c r="P96" s="257"/>
    </row>
    <row r="97" spans="1:16" x14ac:dyDescent="0.55000000000000004">
      <c r="B97" s="162" t="s">
        <v>60</v>
      </c>
      <c r="C97" s="283">
        <v>266883</v>
      </c>
      <c r="D97" s="283">
        <v>273269</v>
      </c>
      <c r="E97" s="241">
        <f t="shared" si="2"/>
        <v>540152</v>
      </c>
      <c r="G97" s="268"/>
      <c r="H97" s="268"/>
      <c r="I97" s="268"/>
      <c r="N97" s="257"/>
      <c r="O97" s="257"/>
      <c r="P97" s="257"/>
    </row>
    <row r="98" spans="1:16" x14ac:dyDescent="0.55000000000000004">
      <c r="B98" s="202" t="s">
        <v>26</v>
      </c>
      <c r="C98" s="274">
        <f>SUM(C72:C97)</f>
        <v>10826179</v>
      </c>
      <c r="D98" s="274">
        <f>SUM(D72:D97)</f>
        <v>11687926</v>
      </c>
      <c r="E98" s="204">
        <f>SUM(C98:D98)</f>
        <v>22514105</v>
      </c>
      <c r="G98" s="268"/>
      <c r="H98" s="268"/>
      <c r="I98" s="268"/>
    </row>
    <row r="99" spans="1:16" x14ac:dyDescent="0.55000000000000004">
      <c r="B99" s="167"/>
      <c r="C99" s="278"/>
      <c r="D99" s="278"/>
      <c r="E99" s="168"/>
    </row>
    <row r="100" spans="1:16" customFormat="1" ht="29.25" customHeight="1" x14ac:dyDescent="0.55000000000000004">
      <c r="A100" s="218" t="s">
        <v>223</v>
      </c>
      <c r="B100" s="128"/>
      <c r="C100" s="263"/>
      <c r="D100" s="263"/>
      <c r="E100" s="22"/>
      <c r="F100" s="22"/>
      <c r="G100" s="262"/>
      <c r="H100" s="263"/>
      <c r="I100" s="264"/>
      <c r="J100" s="264"/>
      <c r="K100" s="270"/>
      <c r="L100" s="267"/>
      <c r="M100" s="267"/>
      <c r="N100" s="267"/>
      <c r="O100" s="267"/>
      <c r="P100" s="267"/>
    </row>
    <row r="101" spans="1:16" customFormat="1" x14ac:dyDescent="0.55000000000000004">
      <c r="A101" s="218" t="s">
        <v>213</v>
      </c>
      <c r="B101" s="135"/>
      <c r="C101" s="275"/>
      <c r="D101" s="275"/>
      <c r="E101" s="133"/>
      <c r="F101" s="133"/>
      <c r="G101" s="260"/>
      <c r="H101" s="260"/>
      <c r="I101" s="260"/>
      <c r="J101" s="260"/>
      <c r="K101" s="267"/>
      <c r="L101" s="267"/>
      <c r="M101" s="267"/>
      <c r="N101" s="267"/>
      <c r="O101" s="267"/>
      <c r="P101" s="267"/>
    </row>
    <row r="102" spans="1:16" customFormat="1" x14ac:dyDescent="0.55000000000000004">
      <c r="A102" s="218"/>
      <c r="B102" s="135"/>
      <c r="C102" s="275"/>
      <c r="D102" s="275"/>
      <c r="E102" s="133"/>
      <c r="F102" s="133"/>
      <c r="G102" s="260"/>
      <c r="H102" s="260"/>
      <c r="I102" s="260"/>
      <c r="J102" s="260"/>
      <c r="K102" s="267"/>
      <c r="L102" s="267"/>
      <c r="M102" s="267"/>
      <c r="N102" s="267"/>
      <c r="O102" s="267"/>
      <c r="P102" s="267"/>
    </row>
    <row r="103" spans="1:16" x14ac:dyDescent="0.55000000000000004">
      <c r="A103" s="49" t="s">
        <v>227</v>
      </c>
      <c r="C103" s="258"/>
      <c r="D103" s="258"/>
    </row>
    <row r="104" spans="1:16" x14ac:dyDescent="0.55000000000000004">
      <c r="C104" s="276"/>
      <c r="D104" s="258"/>
    </row>
    <row r="105" spans="1:16" x14ac:dyDescent="0.55000000000000004">
      <c r="B105" s="202" t="s">
        <v>198</v>
      </c>
      <c r="C105" s="277" t="s">
        <v>24</v>
      </c>
      <c r="D105" s="277" t="s">
        <v>25</v>
      </c>
      <c r="E105" s="202" t="s">
        <v>26</v>
      </c>
    </row>
    <row r="106" spans="1:16" x14ac:dyDescent="0.55000000000000004">
      <c r="B106" s="157" t="s">
        <v>100</v>
      </c>
      <c r="C106" s="309">
        <v>766953</v>
      </c>
      <c r="D106" s="309">
        <v>786398</v>
      </c>
      <c r="E106" s="158">
        <f>C106+D106</f>
        <v>1553351</v>
      </c>
      <c r="G106" s="268"/>
      <c r="H106" s="268"/>
      <c r="I106" s="268"/>
      <c r="N106" s="257"/>
      <c r="O106" s="257"/>
      <c r="P106" s="257"/>
    </row>
    <row r="107" spans="1:16" x14ac:dyDescent="0.55000000000000004">
      <c r="B107" s="159" t="s">
        <v>102</v>
      </c>
      <c r="C107" s="252">
        <v>235841</v>
      </c>
      <c r="D107" s="252">
        <v>239299</v>
      </c>
      <c r="E107" s="160">
        <f>C107+D107</f>
        <v>475140</v>
      </c>
      <c r="G107" s="268"/>
      <c r="H107" s="268"/>
      <c r="I107" s="268"/>
      <c r="N107" s="257"/>
      <c r="O107" s="257"/>
      <c r="P107" s="257"/>
    </row>
    <row r="108" spans="1:16" x14ac:dyDescent="0.55000000000000004">
      <c r="B108" s="159" t="s">
        <v>103</v>
      </c>
      <c r="C108" s="252">
        <v>131795</v>
      </c>
      <c r="D108" s="252">
        <v>132616</v>
      </c>
      <c r="E108" s="160">
        <f t="shared" ref="E108:E119" si="3">C108+D108</f>
        <v>264411</v>
      </c>
      <c r="G108" s="268"/>
      <c r="H108" s="269"/>
      <c r="I108" s="268"/>
      <c r="N108" s="257"/>
      <c r="O108" s="257"/>
      <c r="P108" s="257"/>
    </row>
    <row r="109" spans="1:16" x14ac:dyDescent="0.55000000000000004">
      <c r="B109" s="159" t="s">
        <v>104</v>
      </c>
      <c r="C109" s="252">
        <v>190084</v>
      </c>
      <c r="D109" s="252">
        <v>214024</v>
      </c>
      <c r="E109" s="160">
        <f t="shared" si="3"/>
        <v>404108</v>
      </c>
      <c r="G109" s="268"/>
      <c r="H109" s="268"/>
      <c r="I109" s="268"/>
      <c r="N109" s="257"/>
      <c r="O109" s="257"/>
      <c r="P109" s="257"/>
    </row>
    <row r="110" spans="1:16" x14ac:dyDescent="0.55000000000000004">
      <c r="B110" s="159" t="s">
        <v>101</v>
      </c>
      <c r="C110" s="252">
        <v>522026</v>
      </c>
      <c r="D110" s="252">
        <v>538246</v>
      </c>
      <c r="E110" s="160">
        <f t="shared" si="3"/>
        <v>1060272</v>
      </c>
      <c r="G110" s="268"/>
      <c r="H110" s="268"/>
      <c r="I110" s="268"/>
      <c r="N110" s="257"/>
      <c r="O110" s="257"/>
      <c r="P110" s="257"/>
    </row>
    <row r="111" spans="1:16" x14ac:dyDescent="0.55000000000000004">
      <c r="B111" s="159" t="s">
        <v>105</v>
      </c>
      <c r="C111" s="252">
        <v>90064</v>
      </c>
      <c r="D111" s="252">
        <v>88651</v>
      </c>
      <c r="E111" s="160">
        <f t="shared" si="3"/>
        <v>178715</v>
      </c>
      <c r="G111" s="268"/>
      <c r="H111" s="268"/>
      <c r="I111" s="268"/>
      <c r="N111" s="257"/>
      <c r="O111" s="257"/>
      <c r="P111" s="257"/>
    </row>
    <row r="112" spans="1:16" x14ac:dyDescent="0.55000000000000004">
      <c r="B112" s="159" t="s">
        <v>99</v>
      </c>
      <c r="C112" s="252">
        <v>249914</v>
      </c>
      <c r="D112" s="252">
        <v>256157</v>
      </c>
      <c r="E112" s="160">
        <f t="shared" si="3"/>
        <v>506071</v>
      </c>
      <c r="G112" s="268"/>
      <c r="H112" s="268"/>
      <c r="I112" s="268"/>
      <c r="N112" s="257"/>
      <c r="O112" s="257"/>
      <c r="P112" s="257"/>
    </row>
    <row r="113" spans="1:16" x14ac:dyDescent="0.55000000000000004">
      <c r="B113" s="159" t="s">
        <v>112</v>
      </c>
      <c r="C113" s="252">
        <v>692869</v>
      </c>
      <c r="D113" s="252">
        <v>729293</v>
      </c>
      <c r="E113" s="160">
        <f t="shared" si="3"/>
        <v>1422162</v>
      </c>
      <c r="G113" s="268"/>
      <c r="H113" s="268"/>
      <c r="I113" s="268"/>
      <c r="N113" s="257"/>
      <c r="O113" s="257"/>
      <c r="P113" s="257"/>
    </row>
    <row r="114" spans="1:16" x14ac:dyDescent="0.55000000000000004">
      <c r="B114" s="159" t="s">
        <v>113</v>
      </c>
      <c r="C114" s="252">
        <v>160828</v>
      </c>
      <c r="D114" s="252">
        <v>162501</v>
      </c>
      <c r="E114" s="160">
        <f t="shared" si="3"/>
        <v>323329</v>
      </c>
      <c r="G114" s="268"/>
      <c r="H114" s="268"/>
      <c r="I114" s="268"/>
      <c r="N114" s="257"/>
      <c r="O114" s="257"/>
      <c r="P114" s="257"/>
    </row>
    <row r="115" spans="1:16" x14ac:dyDescent="0.55000000000000004">
      <c r="B115" s="159" t="s">
        <v>108</v>
      </c>
      <c r="C115" s="252">
        <v>313320</v>
      </c>
      <c r="D115" s="252">
        <v>327131</v>
      </c>
      <c r="E115" s="160">
        <f t="shared" si="3"/>
        <v>640451</v>
      </c>
      <c r="G115" s="268"/>
      <c r="H115" s="268"/>
      <c r="I115" s="268"/>
      <c r="N115" s="257"/>
      <c r="O115" s="257"/>
      <c r="P115" s="257"/>
    </row>
    <row r="116" spans="1:16" x14ac:dyDescent="0.55000000000000004">
      <c r="B116" s="159" t="s">
        <v>107</v>
      </c>
      <c r="C116" s="252">
        <v>255172</v>
      </c>
      <c r="D116" s="252">
        <v>268462</v>
      </c>
      <c r="E116" s="160">
        <f t="shared" si="3"/>
        <v>523634</v>
      </c>
      <c r="G116" s="268"/>
      <c r="H116" s="268"/>
      <c r="I116" s="268"/>
      <c r="N116" s="257"/>
      <c r="O116" s="257"/>
      <c r="P116" s="257"/>
    </row>
    <row r="117" spans="1:16" x14ac:dyDescent="0.55000000000000004">
      <c r="B117" s="159" t="s">
        <v>110</v>
      </c>
      <c r="C117" s="252">
        <v>357801</v>
      </c>
      <c r="D117" s="252">
        <v>366132</v>
      </c>
      <c r="E117" s="160">
        <f t="shared" si="3"/>
        <v>723933</v>
      </c>
      <c r="G117" s="268"/>
      <c r="H117" s="268"/>
      <c r="I117" s="268"/>
      <c r="N117" s="257"/>
      <c r="O117" s="257"/>
      <c r="P117" s="257"/>
    </row>
    <row r="118" spans="1:16" x14ac:dyDescent="0.55000000000000004">
      <c r="B118" s="159" t="s">
        <v>111</v>
      </c>
      <c r="C118" s="252">
        <v>266628</v>
      </c>
      <c r="D118" s="252">
        <v>269325</v>
      </c>
      <c r="E118" s="160">
        <f>C118+D118</f>
        <v>535953</v>
      </c>
      <c r="G118" s="268"/>
      <c r="H118" s="268"/>
      <c r="I118" s="268"/>
      <c r="N118" s="257"/>
      <c r="O118" s="257"/>
      <c r="P118" s="257"/>
    </row>
    <row r="119" spans="1:16" x14ac:dyDescent="0.55000000000000004">
      <c r="B119" s="162" t="s">
        <v>109</v>
      </c>
      <c r="C119" s="280">
        <v>398187</v>
      </c>
      <c r="D119" s="280">
        <v>406777</v>
      </c>
      <c r="E119" s="160">
        <f t="shared" si="3"/>
        <v>804964</v>
      </c>
      <c r="G119" s="268"/>
      <c r="H119" s="268"/>
      <c r="I119" s="268"/>
      <c r="N119" s="257"/>
      <c r="O119" s="257"/>
      <c r="P119" s="257"/>
    </row>
    <row r="120" spans="1:16" x14ac:dyDescent="0.55000000000000004">
      <c r="B120" s="202" t="s">
        <v>26</v>
      </c>
      <c r="C120" s="274">
        <f>SUM(C106:C119)</f>
        <v>4631482</v>
      </c>
      <c r="D120" s="274">
        <f>SUM(D106:D119)</f>
        <v>4785012</v>
      </c>
      <c r="E120" s="204">
        <f>SUM(E106:E119)</f>
        <v>9416494</v>
      </c>
      <c r="G120" s="268"/>
      <c r="H120" s="268"/>
      <c r="I120" s="268"/>
    </row>
    <row r="121" spans="1:16" x14ac:dyDescent="0.55000000000000004">
      <c r="C121" s="261"/>
      <c r="D121" s="258"/>
      <c r="E121" s="161"/>
    </row>
    <row r="122" spans="1:16" x14ac:dyDescent="0.55000000000000004">
      <c r="A122" s="218" t="s">
        <v>223</v>
      </c>
      <c r="C122" s="258"/>
      <c r="D122" s="258"/>
      <c r="I122" s="257"/>
      <c r="J122" s="257"/>
      <c r="K122" s="257"/>
    </row>
    <row r="123" spans="1:16" x14ac:dyDescent="0.55000000000000004">
      <c r="A123" s="218" t="s">
        <v>213</v>
      </c>
      <c r="C123" s="258"/>
      <c r="D123" s="258"/>
      <c r="I123" s="269"/>
    </row>
    <row r="124" spans="1:16" x14ac:dyDescent="0.55000000000000004">
      <c r="C124" s="258"/>
      <c r="D124" s="258"/>
      <c r="L124" s="269"/>
    </row>
    <row r="125" spans="1:16" x14ac:dyDescent="0.55000000000000004">
      <c r="C125" s="258"/>
      <c r="D125" s="258"/>
    </row>
    <row r="126" spans="1:16" x14ac:dyDescent="0.55000000000000004">
      <c r="C126" s="258"/>
      <c r="D126" s="258"/>
    </row>
    <row r="127" spans="1:16" x14ac:dyDescent="0.55000000000000004">
      <c r="C127" s="258"/>
      <c r="D127" s="258"/>
    </row>
    <row r="128" spans="1:16" x14ac:dyDescent="0.55000000000000004">
      <c r="C128" s="258"/>
      <c r="D128" s="258"/>
    </row>
    <row r="129" spans="3:4" x14ac:dyDescent="0.55000000000000004">
      <c r="C129" s="258"/>
      <c r="D129" s="258"/>
    </row>
    <row r="130" spans="3:4" x14ac:dyDescent="0.55000000000000004">
      <c r="C130" s="258"/>
      <c r="D130" s="258"/>
    </row>
    <row r="131" spans="3:4" x14ac:dyDescent="0.55000000000000004">
      <c r="C131" s="258"/>
      <c r="D131" s="258"/>
    </row>
    <row r="132" spans="3:4" x14ac:dyDescent="0.55000000000000004">
      <c r="C132" s="258"/>
      <c r="D132" s="258"/>
    </row>
    <row r="133" spans="3:4" x14ac:dyDescent="0.55000000000000004">
      <c r="C133" s="258"/>
      <c r="D133" s="258"/>
    </row>
    <row r="134" spans="3:4" x14ac:dyDescent="0.55000000000000004">
      <c r="C134" s="258"/>
      <c r="D134" s="258"/>
    </row>
    <row r="135" spans="3:4" x14ac:dyDescent="0.55000000000000004">
      <c r="C135" s="258"/>
      <c r="D135" s="258"/>
    </row>
    <row r="136" spans="3:4" x14ac:dyDescent="0.55000000000000004">
      <c r="C136" s="258"/>
      <c r="D136" s="258"/>
    </row>
    <row r="137" spans="3:4" x14ac:dyDescent="0.55000000000000004">
      <c r="C137" s="258"/>
      <c r="D137" s="258"/>
    </row>
    <row r="138" spans="3:4" x14ac:dyDescent="0.55000000000000004">
      <c r="C138" s="258"/>
      <c r="D138" s="258"/>
    </row>
    <row r="139" spans="3:4" x14ac:dyDescent="0.55000000000000004">
      <c r="C139" s="258"/>
      <c r="D139" s="258"/>
    </row>
    <row r="140" spans="3:4" x14ac:dyDescent="0.55000000000000004">
      <c r="C140" s="258"/>
      <c r="D140" s="258"/>
    </row>
    <row r="141" spans="3:4" x14ac:dyDescent="0.55000000000000004">
      <c r="C141" s="258"/>
      <c r="D141" s="258"/>
    </row>
    <row r="142" spans="3:4" x14ac:dyDescent="0.55000000000000004">
      <c r="C142" s="258"/>
      <c r="D142" s="258"/>
    </row>
    <row r="143" spans="3:4" x14ac:dyDescent="0.55000000000000004">
      <c r="C143" s="258"/>
      <c r="D143" s="258"/>
    </row>
    <row r="144" spans="3:4" x14ac:dyDescent="0.55000000000000004">
      <c r="C144" s="258"/>
      <c r="D144" s="258"/>
    </row>
    <row r="145" spans="3:4" x14ac:dyDescent="0.55000000000000004">
      <c r="C145" s="258"/>
      <c r="D145" s="258"/>
    </row>
    <row r="146" spans="3:4" x14ac:dyDescent="0.55000000000000004">
      <c r="C146" s="258"/>
      <c r="D146" s="258"/>
    </row>
    <row r="147" spans="3:4" x14ac:dyDescent="0.55000000000000004">
      <c r="C147" s="258"/>
      <c r="D147" s="258"/>
    </row>
    <row r="148" spans="3:4" x14ac:dyDescent="0.55000000000000004">
      <c r="C148" s="258"/>
      <c r="D148" s="258"/>
    </row>
    <row r="149" spans="3:4" x14ac:dyDescent="0.55000000000000004">
      <c r="C149" s="258"/>
      <c r="D149" s="258"/>
    </row>
    <row r="150" spans="3:4" x14ac:dyDescent="0.55000000000000004">
      <c r="C150" s="258"/>
      <c r="D150" s="258"/>
    </row>
    <row r="151" spans="3:4" x14ac:dyDescent="0.55000000000000004">
      <c r="C151" s="258"/>
      <c r="D151" s="258"/>
    </row>
    <row r="152" spans="3:4" x14ac:dyDescent="0.55000000000000004">
      <c r="C152" s="258"/>
      <c r="D152" s="258"/>
    </row>
    <row r="153" spans="3:4" x14ac:dyDescent="0.55000000000000004">
      <c r="C153" s="258"/>
      <c r="D153" s="258"/>
    </row>
    <row r="154" spans="3:4" x14ac:dyDescent="0.55000000000000004">
      <c r="C154" s="258"/>
      <c r="D154" s="258"/>
    </row>
    <row r="155" spans="3:4" x14ac:dyDescent="0.55000000000000004">
      <c r="C155" s="258"/>
      <c r="D155" s="258"/>
    </row>
    <row r="156" spans="3:4" x14ac:dyDescent="0.55000000000000004">
      <c r="C156" s="258"/>
      <c r="D156" s="258"/>
    </row>
    <row r="157" spans="3:4" x14ac:dyDescent="0.55000000000000004">
      <c r="C157" s="258"/>
      <c r="D157" s="258"/>
    </row>
    <row r="158" spans="3:4" x14ac:dyDescent="0.55000000000000004">
      <c r="C158" s="258"/>
      <c r="D158" s="258"/>
    </row>
    <row r="159" spans="3:4" x14ac:dyDescent="0.55000000000000004">
      <c r="C159" s="258"/>
      <c r="D159" s="258"/>
    </row>
    <row r="160" spans="3:4" x14ac:dyDescent="0.55000000000000004">
      <c r="C160" s="258"/>
      <c r="D160" s="258"/>
    </row>
    <row r="161" spans="3:4" x14ac:dyDescent="0.55000000000000004">
      <c r="C161" s="258"/>
      <c r="D161" s="258"/>
    </row>
    <row r="162" spans="3:4" x14ac:dyDescent="0.55000000000000004">
      <c r="C162" s="258"/>
      <c r="D162" s="258"/>
    </row>
    <row r="163" spans="3:4" x14ac:dyDescent="0.55000000000000004">
      <c r="C163" s="258"/>
      <c r="D163" s="258"/>
    </row>
    <row r="164" spans="3:4" x14ac:dyDescent="0.55000000000000004">
      <c r="C164" s="258"/>
      <c r="D164" s="258"/>
    </row>
    <row r="165" spans="3:4" x14ac:dyDescent="0.55000000000000004">
      <c r="C165" s="258"/>
      <c r="D165" s="258"/>
    </row>
    <row r="166" spans="3:4" x14ac:dyDescent="0.55000000000000004">
      <c r="C166" s="258"/>
      <c r="D166" s="258"/>
    </row>
    <row r="167" spans="3:4" x14ac:dyDescent="0.55000000000000004">
      <c r="C167" s="258"/>
      <c r="D167" s="258"/>
    </row>
    <row r="168" spans="3:4" x14ac:dyDescent="0.55000000000000004">
      <c r="C168" s="258"/>
      <c r="D168" s="258"/>
    </row>
    <row r="169" spans="3:4" x14ac:dyDescent="0.55000000000000004">
      <c r="C169" s="258"/>
      <c r="D169" s="258"/>
    </row>
    <row r="170" spans="3:4" x14ac:dyDescent="0.55000000000000004">
      <c r="C170" s="258"/>
      <c r="D170" s="258"/>
    </row>
    <row r="171" spans="3:4" x14ac:dyDescent="0.55000000000000004">
      <c r="C171" s="258"/>
      <c r="D171" s="258"/>
    </row>
    <row r="172" spans="3:4" x14ac:dyDescent="0.55000000000000004">
      <c r="C172" s="258"/>
      <c r="D172" s="258"/>
    </row>
    <row r="173" spans="3:4" x14ac:dyDescent="0.55000000000000004">
      <c r="C173" s="258"/>
      <c r="D173" s="258"/>
    </row>
    <row r="174" spans="3:4" x14ac:dyDescent="0.55000000000000004">
      <c r="C174" s="258"/>
      <c r="D174" s="258"/>
    </row>
    <row r="175" spans="3:4" x14ac:dyDescent="0.55000000000000004">
      <c r="C175" s="258"/>
      <c r="D175" s="258"/>
    </row>
    <row r="176" spans="3:4" x14ac:dyDescent="0.55000000000000004">
      <c r="C176" s="258"/>
      <c r="D176" s="258"/>
    </row>
    <row r="177" spans="3:4" x14ac:dyDescent="0.55000000000000004">
      <c r="C177" s="258"/>
      <c r="D177" s="258"/>
    </row>
    <row r="178" spans="3:4" x14ac:dyDescent="0.55000000000000004">
      <c r="C178" s="258"/>
      <c r="D178" s="258"/>
    </row>
    <row r="179" spans="3:4" x14ac:dyDescent="0.55000000000000004">
      <c r="C179" s="258"/>
      <c r="D179" s="258"/>
    </row>
    <row r="180" spans="3:4" x14ac:dyDescent="0.55000000000000004">
      <c r="C180" s="258"/>
      <c r="D180" s="258"/>
    </row>
    <row r="181" spans="3:4" x14ac:dyDescent="0.55000000000000004">
      <c r="C181" s="258"/>
      <c r="D181" s="258"/>
    </row>
    <row r="182" spans="3:4" x14ac:dyDescent="0.55000000000000004">
      <c r="C182" s="258"/>
      <c r="D182" s="258"/>
    </row>
    <row r="183" spans="3:4" x14ac:dyDescent="0.55000000000000004">
      <c r="C183" s="258"/>
      <c r="D183" s="258"/>
    </row>
    <row r="184" spans="3:4" x14ac:dyDescent="0.55000000000000004">
      <c r="C184" s="258"/>
      <c r="D184" s="258"/>
    </row>
    <row r="185" spans="3:4" x14ac:dyDescent="0.55000000000000004">
      <c r="C185" s="258"/>
      <c r="D185" s="258"/>
    </row>
    <row r="186" spans="3:4" x14ac:dyDescent="0.55000000000000004">
      <c r="C186" s="258"/>
      <c r="D186" s="258"/>
    </row>
    <row r="187" spans="3:4" x14ac:dyDescent="0.55000000000000004">
      <c r="C187" s="258"/>
      <c r="D187" s="258"/>
    </row>
    <row r="188" spans="3:4" x14ac:dyDescent="0.55000000000000004">
      <c r="C188" s="258"/>
      <c r="D188" s="258"/>
    </row>
    <row r="189" spans="3:4" x14ac:dyDescent="0.55000000000000004">
      <c r="C189" s="258"/>
      <c r="D189" s="258"/>
    </row>
    <row r="190" spans="3:4" x14ac:dyDescent="0.55000000000000004">
      <c r="C190" s="258"/>
      <c r="D190" s="258"/>
    </row>
    <row r="191" spans="3:4" x14ac:dyDescent="0.55000000000000004">
      <c r="C191" s="258"/>
      <c r="D191" s="258"/>
    </row>
    <row r="192" spans="3:4" x14ac:dyDescent="0.55000000000000004">
      <c r="C192" s="258"/>
      <c r="D192" s="258"/>
    </row>
    <row r="193" spans="3:4" x14ac:dyDescent="0.55000000000000004">
      <c r="C193" s="258"/>
      <c r="D193" s="258"/>
    </row>
    <row r="194" spans="3:4" x14ac:dyDescent="0.55000000000000004">
      <c r="C194" s="258"/>
      <c r="D194" s="258"/>
    </row>
    <row r="195" spans="3:4" x14ac:dyDescent="0.55000000000000004">
      <c r="C195" s="258"/>
      <c r="D195" s="258"/>
    </row>
    <row r="196" spans="3:4" x14ac:dyDescent="0.55000000000000004">
      <c r="C196" s="258"/>
      <c r="D196" s="258"/>
    </row>
    <row r="197" spans="3:4" x14ac:dyDescent="0.55000000000000004">
      <c r="C197" s="258"/>
      <c r="D197" s="258"/>
    </row>
    <row r="198" spans="3:4" x14ac:dyDescent="0.55000000000000004">
      <c r="C198" s="258"/>
      <c r="D198" s="258"/>
    </row>
    <row r="199" spans="3:4" x14ac:dyDescent="0.55000000000000004">
      <c r="C199" s="258"/>
      <c r="D199" s="258"/>
    </row>
    <row r="200" spans="3:4" x14ac:dyDescent="0.55000000000000004">
      <c r="C200" s="258"/>
      <c r="D200" s="258"/>
    </row>
    <row r="201" spans="3:4" x14ac:dyDescent="0.55000000000000004">
      <c r="C201" s="258"/>
      <c r="D201" s="258"/>
    </row>
    <row r="202" spans="3:4" x14ac:dyDescent="0.55000000000000004">
      <c r="C202" s="258"/>
      <c r="D202" s="258"/>
    </row>
    <row r="203" spans="3:4" x14ac:dyDescent="0.55000000000000004">
      <c r="C203" s="258"/>
      <c r="D203" s="258"/>
    </row>
    <row r="204" spans="3:4" x14ac:dyDescent="0.55000000000000004">
      <c r="C204" s="258"/>
      <c r="D204" s="258"/>
    </row>
    <row r="205" spans="3:4" x14ac:dyDescent="0.55000000000000004">
      <c r="C205" s="258"/>
      <c r="D205" s="258"/>
    </row>
    <row r="206" spans="3:4" x14ac:dyDescent="0.55000000000000004">
      <c r="C206" s="258"/>
      <c r="D206" s="258"/>
    </row>
    <row r="207" spans="3:4" x14ac:dyDescent="0.55000000000000004">
      <c r="C207" s="258"/>
      <c r="D207" s="258"/>
    </row>
    <row r="208" spans="3:4" x14ac:dyDescent="0.55000000000000004">
      <c r="C208" s="258"/>
      <c r="D208" s="258"/>
    </row>
    <row r="209" spans="3:4" x14ac:dyDescent="0.55000000000000004">
      <c r="C209" s="258"/>
      <c r="D209" s="258"/>
    </row>
    <row r="210" spans="3:4" x14ac:dyDescent="0.55000000000000004">
      <c r="C210" s="258"/>
      <c r="D210" s="258"/>
    </row>
    <row r="211" spans="3:4" x14ac:dyDescent="0.55000000000000004">
      <c r="C211" s="258"/>
      <c r="D211" s="258"/>
    </row>
    <row r="212" spans="3:4" x14ac:dyDescent="0.55000000000000004">
      <c r="C212" s="258"/>
      <c r="D212" s="258"/>
    </row>
    <row r="213" spans="3:4" x14ac:dyDescent="0.55000000000000004">
      <c r="C213" s="258"/>
      <c r="D213" s="258"/>
    </row>
    <row r="214" spans="3:4" x14ac:dyDescent="0.55000000000000004">
      <c r="C214" s="258"/>
      <c r="D214" s="258"/>
    </row>
    <row r="215" spans="3:4" x14ac:dyDescent="0.55000000000000004">
      <c r="C215" s="258"/>
      <c r="D215" s="258"/>
    </row>
    <row r="216" spans="3:4" x14ac:dyDescent="0.55000000000000004">
      <c r="C216" s="258"/>
      <c r="D216" s="258"/>
    </row>
    <row r="217" spans="3:4" x14ac:dyDescent="0.55000000000000004">
      <c r="C217" s="258"/>
      <c r="D217" s="258"/>
    </row>
    <row r="218" spans="3:4" x14ac:dyDescent="0.55000000000000004">
      <c r="C218" s="258"/>
      <c r="D218" s="258"/>
    </row>
    <row r="219" spans="3:4" x14ac:dyDescent="0.55000000000000004">
      <c r="C219" s="258"/>
      <c r="D219" s="258"/>
    </row>
    <row r="220" spans="3:4" x14ac:dyDescent="0.55000000000000004">
      <c r="C220" s="258"/>
      <c r="D220" s="258"/>
    </row>
    <row r="221" spans="3:4" x14ac:dyDescent="0.55000000000000004">
      <c r="C221" s="258"/>
      <c r="D221" s="258"/>
    </row>
    <row r="222" spans="3:4" x14ac:dyDescent="0.55000000000000004">
      <c r="C222" s="258"/>
      <c r="D222" s="258"/>
    </row>
    <row r="223" spans="3:4" x14ac:dyDescent="0.55000000000000004">
      <c r="C223" s="258"/>
      <c r="D223" s="258"/>
    </row>
    <row r="224" spans="3:4" x14ac:dyDescent="0.55000000000000004">
      <c r="C224" s="258"/>
      <c r="D224" s="258"/>
    </row>
    <row r="225" spans="3:4" x14ac:dyDescent="0.55000000000000004">
      <c r="C225" s="258"/>
      <c r="D225" s="258"/>
    </row>
    <row r="226" spans="3:4" x14ac:dyDescent="0.55000000000000004">
      <c r="C226" s="258"/>
      <c r="D226" s="258"/>
    </row>
    <row r="227" spans="3:4" x14ac:dyDescent="0.55000000000000004">
      <c r="C227" s="258"/>
      <c r="D227" s="258"/>
    </row>
    <row r="228" spans="3:4" x14ac:dyDescent="0.55000000000000004">
      <c r="C228" s="258"/>
      <c r="D228" s="258"/>
    </row>
    <row r="229" spans="3:4" x14ac:dyDescent="0.55000000000000004">
      <c r="C229" s="258"/>
      <c r="D229" s="258"/>
    </row>
    <row r="230" spans="3:4" x14ac:dyDescent="0.55000000000000004">
      <c r="C230" s="258"/>
      <c r="D230" s="258"/>
    </row>
    <row r="231" spans="3:4" x14ac:dyDescent="0.55000000000000004">
      <c r="C231" s="258"/>
      <c r="D231" s="258"/>
    </row>
    <row r="232" spans="3:4" x14ac:dyDescent="0.55000000000000004">
      <c r="C232" s="258"/>
      <c r="D232" s="258"/>
    </row>
    <row r="233" spans="3:4" x14ac:dyDescent="0.55000000000000004">
      <c r="C233" s="258"/>
      <c r="D233" s="258"/>
    </row>
    <row r="234" spans="3:4" x14ac:dyDescent="0.55000000000000004">
      <c r="C234" s="258"/>
      <c r="D234" s="258"/>
    </row>
    <row r="235" spans="3:4" x14ac:dyDescent="0.55000000000000004">
      <c r="C235" s="258"/>
      <c r="D235" s="258"/>
    </row>
    <row r="236" spans="3:4" x14ac:dyDescent="0.55000000000000004">
      <c r="C236" s="258"/>
      <c r="D236" s="258"/>
    </row>
    <row r="237" spans="3:4" x14ac:dyDescent="0.55000000000000004">
      <c r="C237" s="258"/>
      <c r="D237" s="258"/>
    </row>
    <row r="238" spans="3:4" x14ac:dyDescent="0.55000000000000004">
      <c r="C238" s="258"/>
      <c r="D238" s="258"/>
    </row>
    <row r="239" spans="3:4" x14ac:dyDescent="0.55000000000000004">
      <c r="C239" s="258"/>
      <c r="D239" s="258"/>
    </row>
    <row r="240" spans="3:4" x14ac:dyDescent="0.55000000000000004">
      <c r="C240" s="258"/>
      <c r="D240" s="258"/>
    </row>
    <row r="241" spans="3:4" x14ac:dyDescent="0.55000000000000004">
      <c r="C241" s="258"/>
      <c r="D241" s="258"/>
    </row>
    <row r="242" spans="3:4" x14ac:dyDescent="0.55000000000000004">
      <c r="C242" s="258"/>
      <c r="D242" s="258"/>
    </row>
    <row r="243" spans="3:4" x14ac:dyDescent="0.55000000000000004">
      <c r="C243" s="258"/>
      <c r="D243" s="258"/>
    </row>
    <row r="244" spans="3:4" x14ac:dyDescent="0.55000000000000004">
      <c r="C244" s="258"/>
      <c r="D244" s="258"/>
    </row>
    <row r="245" spans="3:4" x14ac:dyDescent="0.55000000000000004">
      <c r="C245" s="258"/>
      <c r="D245" s="258"/>
    </row>
    <row r="246" spans="3:4" x14ac:dyDescent="0.55000000000000004">
      <c r="C246" s="258"/>
      <c r="D246" s="258"/>
    </row>
    <row r="247" spans="3:4" x14ac:dyDescent="0.55000000000000004">
      <c r="C247" s="258"/>
      <c r="D247" s="258"/>
    </row>
    <row r="248" spans="3:4" x14ac:dyDescent="0.55000000000000004">
      <c r="C248" s="258"/>
      <c r="D248" s="258"/>
    </row>
    <row r="249" spans="3:4" x14ac:dyDescent="0.55000000000000004">
      <c r="C249" s="258"/>
      <c r="D249" s="258"/>
    </row>
    <row r="250" spans="3:4" x14ac:dyDescent="0.55000000000000004">
      <c r="C250" s="258"/>
      <c r="D250" s="258"/>
    </row>
    <row r="251" spans="3:4" x14ac:dyDescent="0.55000000000000004">
      <c r="C251" s="258"/>
      <c r="D251" s="258"/>
    </row>
    <row r="252" spans="3:4" x14ac:dyDescent="0.55000000000000004">
      <c r="C252" s="258"/>
      <c r="D252" s="258"/>
    </row>
    <row r="253" spans="3:4" x14ac:dyDescent="0.55000000000000004">
      <c r="C253" s="258"/>
      <c r="D253" s="258"/>
    </row>
    <row r="254" spans="3:4" x14ac:dyDescent="0.55000000000000004">
      <c r="C254" s="258"/>
      <c r="D254" s="258"/>
    </row>
    <row r="255" spans="3:4" x14ac:dyDescent="0.55000000000000004">
      <c r="C255" s="258"/>
      <c r="D255" s="258"/>
    </row>
    <row r="256" spans="3:4" x14ac:dyDescent="0.55000000000000004">
      <c r="C256" s="258"/>
      <c r="D256" s="258"/>
    </row>
    <row r="257" spans="3:4" x14ac:dyDescent="0.55000000000000004">
      <c r="C257" s="258"/>
      <c r="D257" s="258"/>
    </row>
    <row r="258" spans="3:4" x14ac:dyDescent="0.55000000000000004">
      <c r="C258" s="258"/>
      <c r="D258" s="258"/>
    </row>
    <row r="259" spans="3:4" x14ac:dyDescent="0.55000000000000004">
      <c r="C259" s="258"/>
      <c r="D259" s="258"/>
    </row>
    <row r="260" spans="3:4" x14ac:dyDescent="0.55000000000000004">
      <c r="C260" s="258"/>
      <c r="D260" s="258"/>
    </row>
    <row r="261" spans="3:4" x14ac:dyDescent="0.55000000000000004">
      <c r="C261" s="258"/>
      <c r="D261" s="258"/>
    </row>
    <row r="262" spans="3:4" x14ac:dyDescent="0.55000000000000004">
      <c r="C262" s="258"/>
      <c r="D262" s="258"/>
    </row>
    <row r="263" spans="3:4" x14ac:dyDescent="0.55000000000000004">
      <c r="C263" s="258"/>
      <c r="D263" s="258"/>
    </row>
    <row r="264" spans="3:4" x14ac:dyDescent="0.55000000000000004">
      <c r="C264" s="258"/>
      <c r="D264" s="258"/>
    </row>
    <row r="265" spans="3:4" x14ac:dyDescent="0.55000000000000004">
      <c r="C265" s="258"/>
      <c r="D265" s="258"/>
    </row>
    <row r="266" spans="3:4" x14ac:dyDescent="0.55000000000000004">
      <c r="C266" s="258"/>
      <c r="D266" s="258"/>
    </row>
    <row r="267" spans="3:4" x14ac:dyDescent="0.55000000000000004">
      <c r="C267" s="258"/>
      <c r="D267" s="258"/>
    </row>
    <row r="268" spans="3:4" x14ac:dyDescent="0.55000000000000004">
      <c r="C268" s="258"/>
      <c r="D268" s="258"/>
    </row>
    <row r="269" spans="3:4" x14ac:dyDescent="0.55000000000000004">
      <c r="C269" s="258"/>
      <c r="D269" s="258"/>
    </row>
    <row r="270" spans="3:4" x14ac:dyDescent="0.55000000000000004">
      <c r="C270" s="258"/>
      <c r="D270" s="258"/>
    </row>
    <row r="271" spans="3:4" x14ac:dyDescent="0.55000000000000004">
      <c r="C271" s="258"/>
      <c r="D271" s="258"/>
    </row>
    <row r="272" spans="3:4" x14ac:dyDescent="0.55000000000000004">
      <c r="C272" s="258"/>
      <c r="D272" s="258"/>
    </row>
    <row r="273" spans="3:4" x14ac:dyDescent="0.55000000000000004">
      <c r="C273" s="258"/>
      <c r="D273" s="258"/>
    </row>
    <row r="274" spans="3:4" x14ac:dyDescent="0.55000000000000004">
      <c r="C274" s="258"/>
      <c r="D274" s="258"/>
    </row>
    <row r="275" spans="3:4" x14ac:dyDescent="0.55000000000000004">
      <c r="C275" s="258"/>
      <c r="D275" s="258"/>
    </row>
    <row r="276" spans="3:4" x14ac:dyDescent="0.55000000000000004">
      <c r="C276" s="258"/>
      <c r="D276" s="258"/>
    </row>
    <row r="277" spans="3:4" x14ac:dyDescent="0.55000000000000004">
      <c r="C277" s="258"/>
      <c r="D277" s="258"/>
    </row>
    <row r="278" spans="3:4" x14ac:dyDescent="0.55000000000000004">
      <c r="C278" s="258"/>
      <c r="D278" s="258"/>
    </row>
  </sheetData>
  <phoneticPr fontId="8" type="noConversion"/>
  <pageMargins left="0.75" right="0.75" top="1" bottom="0.53" header="0.5" footer="0.5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workbookViewId="0">
      <selection activeCell="E5" sqref="E5"/>
    </sheetView>
  </sheetViews>
  <sheetFormatPr defaultRowHeight="21.75" x14ac:dyDescent="0.5"/>
  <cols>
    <col min="1" max="1" width="6.375" style="144" customWidth="1"/>
    <col min="2" max="2" width="21.125" style="144" customWidth="1"/>
    <col min="3" max="4" width="12.625" style="144" bestFit="1" customWidth="1"/>
    <col min="5" max="5" width="12" style="144" customWidth="1"/>
    <col min="6" max="6" width="17.25" style="144" customWidth="1"/>
    <col min="7" max="7" width="10.5" style="144" customWidth="1"/>
    <col min="8" max="16384" width="9" style="144"/>
  </cols>
  <sheetData>
    <row r="1" spans="1:9" ht="23.25" x14ac:dyDescent="0.5">
      <c r="A1" s="49" t="s">
        <v>228</v>
      </c>
    </row>
    <row r="2" spans="1:9" ht="16.5" customHeight="1" x14ac:dyDescent="0.5">
      <c r="A2" s="49"/>
    </row>
    <row r="3" spans="1:9" s="142" customFormat="1" ht="24" x14ac:dyDescent="0.55000000000000004">
      <c r="A3" s="173" t="s">
        <v>230</v>
      </c>
      <c r="B3" s="174"/>
      <c r="C3" s="174"/>
      <c r="D3" s="174"/>
      <c r="E3" s="196"/>
    </row>
    <row r="4" spans="1:9" x14ac:dyDescent="0.5">
      <c r="A4" s="197" t="s">
        <v>119</v>
      </c>
      <c r="B4" s="143"/>
      <c r="C4" s="198" t="s">
        <v>24</v>
      </c>
      <c r="D4" s="198" t="s">
        <v>25</v>
      </c>
      <c r="E4" s="198" t="s">
        <v>26</v>
      </c>
    </row>
    <row r="5" spans="1:9" x14ac:dyDescent="0.5">
      <c r="A5" s="199" t="s">
        <v>120</v>
      </c>
      <c r="B5" s="200" t="s">
        <v>118</v>
      </c>
      <c r="C5" s="201">
        <f>SUM(C6:C94)</f>
        <v>31992542</v>
      </c>
      <c r="D5" s="201">
        <f>SUM(D6:D94)</f>
        <v>33428597</v>
      </c>
      <c r="E5" s="201">
        <f>SUM(E6:E94)</f>
        <v>65421139</v>
      </c>
      <c r="G5" s="154"/>
    </row>
    <row r="6" spans="1:9" x14ac:dyDescent="0.5">
      <c r="A6" s="149">
        <v>1</v>
      </c>
      <c r="B6" s="145" t="s">
        <v>121</v>
      </c>
      <c r="C6" s="286">
        <v>2590036</v>
      </c>
      <c r="D6" s="286">
        <v>2932217</v>
      </c>
      <c r="E6" s="284">
        <f t="shared" ref="E6:E81" si="0">C6+D6</f>
        <v>5522253</v>
      </c>
      <c r="G6" s="154"/>
      <c r="I6" s="154"/>
    </row>
    <row r="7" spans="1:9" x14ac:dyDescent="0.5">
      <c r="A7" s="147">
        <v>2</v>
      </c>
      <c r="B7" s="148" t="s">
        <v>122</v>
      </c>
      <c r="C7" s="287">
        <v>235841</v>
      </c>
      <c r="D7" s="287">
        <v>239299</v>
      </c>
      <c r="E7" s="285">
        <f t="shared" si="0"/>
        <v>475140</v>
      </c>
      <c r="G7" s="154"/>
    </row>
    <row r="8" spans="1:9" x14ac:dyDescent="0.5">
      <c r="A8" s="149">
        <v>3</v>
      </c>
      <c r="B8" s="145" t="s">
        <v>123</v>
      </c>
      <c r="C8" s="287">
        <v>408983</v>
      </c>
      <c r="D8" s="287">
        <v>409011</v>
      </c>
      <c r="E8" s="285">
        <f t="shared" si="0"/>
        <v>817994</v>
      </c>
    </row>
    <row r="9" spans="1:9" x14ac:dyDescent="0.5">
      <c r="A9" s="147">
        <v>4</v>
      </c>
      <c r="B9" s="148" t="s">
        <v>124</v>
      </c>
      <c r="C9" s="287">
        <v>484814</v>
      </c>
      <c r="D9" s="287">
        <v>494611</v>
      </c>
      <c r="E9" s="285">
        <f t="shared" si="0"/>
        <v>979425</v>
      </c>
    </row>
    <row r="10" spans="1:9" x14ac:dyDescent="0.5">
      <c r="A10" s="149">
        <v>5</v>
      </c>
      <c r="B10" s="145" t="s">
        <v>125</v>
      </c>
      <c r="C10" s="287">
        <v>355117</v>
      </c>
      <c r="D10" s="287">
        <v>363310</v>
      </c>
      <c r="E10" s="285">
        <f t="shared" si="0"/>
        <v>718427</v>
      </c>
    </row>
    <row r="11" spans="1:9" x14ac:dyDescent="0.5">
      <c r="A11" s="147">
        <v>6</v>
      </c>
      <c r="B11" s="148" t="s">
        <v>126</v>
      </c>
      <c r="C11" s="287">
        <v>882505</v>
      </c>
      <c r="D11" s="287">
        <v>912770</v>
      </c>
      <c r="E11" s="285">
        <f t="shared" si="0"/>
        <v>1795275</v>
      </c>
    </row>
    <row r="12" spans="1:9" x14ac:dyDescent="0.5">
      <c r="A12" s="149">
        <v>7</v>
      </c>
      <c r="B12" s="145" t="s">
        <v>127</v>
      </c>
      <c r="C12" s="287">
        <v>260937</v>
      </c>
      <c r="D12" s="287">
        <v>272187</v>
      </c>
      <c r="E12" s="285">
        <f t="shared" si="0"/>
        <v>533124</v>
      </c>
    </row>
    <row r="13" spans="1:9" x14ac:dyDescent="0.5">
      <c r="A13" s="147">
        <v>8</v>
      </c>
      <c r="B13" s="148" t="s">
        <v>128</v>
      </c>
      <c r="C13" s="287">
        <v>351361</v>
      </c>
      <c r="D13" s="287">
        <v>365137</v>
      </c>
      <c r="E13" s="285">
        <f t="shared" si="0"/>
        <v>716498</v>
      </c>
    </row>
    <row r="14" spans="1:9" x14ac:dyDescent="0.5">
      <c r="A14" s="149">
        <v>9</v>
      </c>
      <c r="B14" s="145" t="s">
        <v>129</v>
      </c>
      <c r="C14" s="287">
        <v>750623</v>
      </c>
      <c r="D14" s="287">
        <v>790999</v>
      </c>
      <c r="E14" s="285">
        <f t="shared" si="0"/>
        <v>1541622</v>
      </c>
    </row>
    <row r="15" spans="1:9" x14ac:dyDescent="0.5">
      <c r="A15" s="147">
        <v>10</v>
      </c>
      <c r="B15" s="148" t="s">
        <v>130</v>
      </c>
      <c r="C15" s="287">
        <v>155888</v>
      </c>
      <c r="D15" s="287">
        <v>168307</v>
      </c>
      <c r="E15" s="285">
        <f t="shared" si="0"/>
        <v>324195</v>
      </c>
    </row>
    <row r="16" spans="1:9" x14ac:dyDescent="0.5">
      <c r="A16" s="149">
        <v>11</v>
      </c>
      <c r="B16" s="145" t="s">
        <v>131</v>
      </c>
      <c r="C16" s="287">
        <v>558682</v>
      </c>
      <c r="D16" s="287">
        <v>571350</v>
      </c>
      <c r="E16" s="285">
        <f t="shared" si="0"/>
        <v>1130032</v>
      </c>
    </row>
    <row r="17" spans="1:5" x14ac:dyDescent="0.5">
      <c r="A17" s="147">
        <v>12</v>
      </c>
      <c r="B17" s="148" t="s">
        <v>132</v>
      </c>
      <c r="C17" s="287">
        <v>249914</v>
      </c>
      <c r="D17" s="287">
        <v>256157</v>
      </c>
      <c r="E17" s="285">
        <f t="shared" si="0"/>
        <v>506071</v>
      </c>
    </row>
    <row r="18" spans="1:5" x14ac:dyDescent="0.5">
      <c r="A18" s="149">
        <v>13</v>
      </c>
      <c r="B18" s="145" t="s">
        <v>133</v>
      </c>
      <c r="C18" s="287">
        <v>573139</v>
      </c>
      <c r="D18" s="287">
        <v>598639</v>
      </c>
      <c r="E18" s="285">
        <f t="shared" si="0"/>
        <v>1171778</v>
      </c>
    </row>
    <row r="19" spans="1:5" x14ac:dyDescent="0.5">
      <c r="A19" s="147">
        <v>14</v>
      </c>
      <c r="B19" s="148" t="s">
        <v>134</v>
      </c>
      <c r="C19" s="287">
        <v>784437</v>
      </c>
      <c r="D19" s="287">
        <v>844997</v>
      </c>
      <c r="E19" s="285">
        <f t="shared" si="0"/>
        <v>1629434</v>
      </c>
    </row>
    <row r="20" spans="1:5" x14ac:dyDescent="0.5">
      <c r="A20" s="149">
        <v>15</v>
      </c>
      <c r="B20" s="145" t="s">
        <v>135</v>
      </c>
      <c r="C20" s="287">
        <v>313320</v>
      </c>
      <c r="D20" s="287">
        <v>327131</v>
      </c>
      <c r="E20" s="285">
        <f t="shared" si="0"/>
        <v>640451</v>
      </c>
    </row>
    <row r="21" spans="1:5" x14ac:dyDescent="0.5">
      <c r="A21" s="147">
        <v>16</v>
      </c>
      <c r="B21" s="148" t="s">
        <v>136</v>
      </c>
      <c r="C21" s="287">
        <v>108835</v>
      </c>
      <c r="D21" s="287">
        <v>110984</v>
      </c>
      <c r="E21" s="285">
        <f t="shared" si="0"/>
        <v>219819</v>
      </c>
    </row>
    <row r="22" spans="1:5" x14ac:dyDescent="0.5">
      <c r="A22" s="149">
        <v>17</v>
      </c>
      <c r="B22" s="145" t="s">
        <v>137</v>
      </c>
      <c r="C22" s="287">
        <v>272508</v>
      </c>
      <c r="D22" s="287">
        <v>270879</v>
      </c>
      <c r="E22" s="285">
        <f t="shared" si="0"/>
        <v>543387</v>
      </c>
    </row>
    <row r="23" spans="1:5" x14ac:dyDescent="0.5">
      <c r="A23" s="147">
        <v>18</v>
      </c>
      <c r="B23" s="148" t="s">
        <v>138</v>
      </c>
      <c r="C23" s="287">
        <v>128095</v>
      </c>
      <c r="D23" s="287">
        <v>130939</v>
      </c>
      <c r="E23" s="285">
        <f t="shared" si="0"/>
        <v>259034</v>
      </c>
    </row>
    <row r="24" spans="1:5" x14ac:dyDescent="0.5">
      <c r="A24" s="149">
        <v>19</v>
      </c>
      <c r="B24" s="145" t="s">
        <v>139</v>
      </c>
      <c r="C24" s="287">
        <v>436286</v>
      </c>
      <c r="D24" s="287">
        <v>473919</v>
      </c>
      <c r="E24" s="285">
        <f t="shared" si="0"/>
        <v>910205</v>
      </c>
    </row>
    <row r="25" spans="1:5" x14ac:dyDescent="0.5">
      <c r="A25" s="147">
        <v>20</v>
      </c>
      <c r="B25" s="148" t="s">
        <v>140</v>
      </c>
      <c r="C25" s="288">
        <v>357397</v>
      </c>
      <c r="D25" s="288">
        <v>359132</v>
      </c>
      <c r="E25" s="285">
        <f t="shared" si="0"/>
        <v>716529</v>
      </c>
    </row>
    <row r="26" spans="1:5" x14ac:dyDescent="0.5">
      <c r="A26" s="149">
        <v>21</v>
      </c>
      <c r="B26" s="289" t="s">
        <v>141</v>
      </c>
      <c r="C26" s="291">
        <v>1296553</v>
      </c>
      <c r="D26" s="293">
        <v>1339920</v>
      </c>
      <c r="E26" s="292">
        <f t="shared" si="0"/>
        <v>2636473</v>
      </c>
    </row>
    <row r="27" spans="1:5" x14ac:dyDescent="0.5">
      <c r="A27" s="147">
        <v>22</v>
      </c>
      <c r="B27" s="148" t="s">
        <v>142</v>
      </c>
      <c r="C27" s="290">
        <v>766953</v>
      </c>
      <c r="D27" s="290">
        <v>786398</v>
      </c>
      <c r="E27" s="285">
        <f t="shared" si="0"/>
        <v>1553351</v>
      </c>
    </row>
    <row r="28" spans="1:5" x14ac:dyDescent="0.5">
      <c r="A28" s="149">
        <v>23</v>
      </c>
      <c r="B28" s="145" t="s">
        <v>143</v>
      </c>
      <c r="C28" s="287">
        <v>511385</v>
      </c>
      <c r="D28" s="287">
        <v>536727</v>
      </c>
      <c r="E28" s="285">
        <f t="shared" si="0"/>
        <v>1048112</v>
      </c>
    </row>
    <row r="29" spans="1:5" x14ac:dyDescent="0.5">
      <c r="A29" s="147">
        <v>24</v>
      </c>
      <c r="B29" s="148" t="s">
        <v>144</v>
      </c>
      <c r="C29" s="287">
        <v>586724</v>
      </c>
      <c r="D29" s="287">
        <v>674375</v>
      </c>
      <c r="E29" s="285">
        <f t="shared" si="0"/>
        <v>1261099</v>
      </c>
    </row>
    <row r="30" spans="1:5" x14ac:dyDescent="0.5">
      <c r="A30" s="149">
        <v>25</v>
      </c>
      <c r="B30" s="145" t="s">
        <v>145</v>
      </c>
      <c r="C30" s="288">
        <v>398187</v>
      </c>
      <c r="D30" s="288">
        <v>406777</v>
      </c>
      <c r="E30" s="285">
        <f>C30+D30</f>
        <v>804964</v>
      </c>
    </row>
    <row r="31" spans="1:5" x14ac:dyDescent="0.5">
      <c r="A31" s="220">
        <v>26</v>
      </c>
      <c r="B31" s="294" t="s">
        <v>146</v>
      </c>
      <c r="C31" s="296">
        <v>238423</v>
      </c>
      <c r="D31" s="297">
        <v>237274</v>
      </c>
      <c r="E31" s="295">
        <f>C31+D31</f>
        <v>475697</v>
      </c>
    </row>
    <row r="32" spans="1:5" x14ac:dyDescent="0.5">
      <c r="A32" s="215"/>
      <c r="B32" s="214"/>
      <c r="C32" s="213"/>
      <c r="D32" s="213"/>
      <c r="E32" s="213"/>
    </row>
    <row r="33" spans="1:5" ht="18.75" customHeight="1" x14ac:dyDescent="0.5">
      <c r="A33" s="169" t="s">
        <v>223</v>
      </c>
    </row>
    <row r="34" spans="1:5" x14ac:dyDescent="0.5">
      <c r="A34" s="169" t="s">
        <v>214</v>
      </c>
    </row>
    <row r="35" spans="1:5" ht="23.25" x14ac:dyDescent="0.5">
      <c r="A35" s="49" t="s">
        <v>229</v>
      </c>
    </row>
    <row r="36" spans="1:5" ht="15.75" customHeight="1" x14ac:dyDescent="0.5">
      <c r="A36" s="49"/>
    </row>
    <row r="37" spans="1:5" x14ac:dyDescent="0.5">
      <c r="A37" s="198" t="s">
        <v>209</v>
      </c>
      <c r="B37" s="198" t="s">
        <v>198</v>
      </c>
      <c r="C37" s="198" t="s">
        <v>24</v>
      </c>
      <c r="D37" s="198" t="s">
        <v>25</v>
      </c>
      <c r="E37" s="198" t="s">
        <v>26</v>
      </c>
    </row>
    <row r="38" spans="1:5" x14ac:dyDescent="0.5">
      <c r="A38" s="150">
        <v>27</v>
      </c>
      <c r="B38" s="210" t="s">
        <v>147</v>
      </c>
      <c r="C38" s="298">
        <v>211868</v>
      </c>
      <c r="D38" s="298">
        <v>210453</v>
      </c>
      <c r="E38" s="146">
        <f t="shared" si="0"/>
        <v>422321</v>
      </c>
    </row>
    <row r="39" spans="1:5" x14ac:dyDescent="0.5">
      <c r="A39" s="150">
        <v>28</v>
      </c>
      <c r="B39" s="145" t="s">
        <v>148</v>
      </c>
      <c r="C39" s="298">
        <v>787854</v>
      </c>
      <c r="D39" s="298">
        <v>798656</v>
      </c>
      <c r="E39" s="146">
        <f t="shared" si="0"/>
        <v>1586510</v>
      </c>
    </row>
    <row r="40" spans="1:5" x14ac:dyDescent="0.5">
      <c r="A40" s="150">
        <v>29</v>
      </c>
      <c r="B40" s="148" t="s">
        <v>149</v>
      </c>
      <c r="C40" s="302">
        <v>549840</v>
      </c>
      <c r="D40" s="302">
        <v>610784</v>
      </c>
      <c r="E40" s="146">
        <f t="shared" si="0"/>
        <v>1160624</v>
      </c>
    </row>
    <row r="41" spans="1:5" x14ac:dyDescent="0.5">
      <c r="A41" s="150">
        <v>30</v>
      </c>
      <c r="B41" s="289" t="s">
        <v>150</v>
      </c>
      <c r="C41" s="304">
        <v>266883</v>
      </c>
      <c r="D41" s="305">
        <v>273269</v>
      </c>
      <c r="E41" s="301">
        <f t="shared" si="0"/>
        <v>540152</v>
      </c>
    </row>
    <row r="42" spans="1:5" x14ac:dyDescent="0.5">
      <c r="A42" s="150">
        <v>31</v>
      </c>
      <c r="B42" s="148" t="s">
        <v>151</v>
      </c>
      <c r="C42" s="303">
        <v>244067</v>
      </c>
      <c r="D42" s="303">
        <v>249174</v>
      </c>
      <c r="E42" s="141">
        <f t="shared" si="0"/>
        <v>493241</v>
      </c>
    </row>
    <row r="43" spans="1:5" x14ac:dyDescent="0.5">
      <c r="A43" s="150">
        <v>32</v>
      </c>
      <c r="B43" s="145" t="s">
        <v>152</v>
      </c>
      <c r="C43" s="299">
        <v>357801</v>
      </c>
      <c r="D43" s="299">
        <v>366132</v>
      </c>
      <c r="E43" s="141">
        <f t="shared" si="0"/>
        <v>723933</v>
      </c>
    </row>
    <row r="44" spans="1:5" x14ac:dyDescent="0.5">
      <c r="A44" s="150">
        <v>33</v>
      </c>
      <c r="B44" s="148" t="s">
        <v>153</v>
      </c>
      <c r="C44" s="299">
        <v>393100</v>
      </c>
      <c r="D44" s="299">
        <v>424427</v>
      </c>
      <c r="E44" s="141">
        <f t="shared" si="0"/>
        <v>817527</v>
      </c>
    </row>
    <row r="45" spans="1:5" x14ac:dyDescent="0.5">
      <c r="A45" s="150">
        <v>34</v>
      </c>
      <c r="B45" s="145" t="s">
        <v>154</v>
      </c>
      <c r="C45" s="298">
        <v>227905</v>
      </c>
      <c r="D45" s="298">
        <v>239506</v>
      </c>
      <c r="E45" s="141">
        <f t="shared" si="0"/>
        <v>467411</v>
      </c>
    </row>
    <row r="46" spans="1:5" x14ac:dyDescent="0.5">
      <c r="A46" s="150">
        <v>35</v>
      </c>
      <c r="B46" s="148" t="s">
        <v>155</v>
      </c>
      <c r="C46" s="299">
        <v>131795</v>
      </c>
      <c r="D46" s="299">
        <v>132616</v>
      </c>
      <c r="E46" s="141">
        <f t="shared" si="0"/>
        <v>264411</v>
      </c>
    </row>
    <row r="47" spans="1:5" x14ac:dyDescent="0.5">
      <c r="A47" s="150">
        <v>36</v>
      </c>
      <c r="B47" s="145" t="s">
        <v>156</v>
      </c>
      <c r="C47" s="299">
        <v>255172</v>
      </c>
      <c r="D47" s="299">
        <v>268462</v>
      </c>
      <c r="E47" s="141">
        <f t="shared" si="0"/>
        <v>523634</v>
      </c>
    </row>
    <row r="48" spans="1:5" x14ac:dyDescent="0.5">
      <c r="A48" s="150">
        <v>37</v>
      </c>
      <c r="B48" s="148" t="s">
        <v>157</v>
      </c>
      <c r="C48" s="298">
        <v>260361</v>
      </c>
      <c r="D48" s="298">
        <v>273327</v>
      </c>
      <c r="E48" s="141">
        <f t="shared" si="0"/>
        <v>533688</v>
      </c>
    </row>
    <row r="49" spans="1:5" x14ac:dyDescent="0.5">
      <c r="A49" s="150">
        <v>38</v>
      </c>
      <c r="B49" s="145" t="s">
        <v>158</v>
      </c>
      <c r="C49" s="298">
        <v>418795</v>
      </c>
      <c r="D49" s="298">
        <v>436961</v>
      </c>
      <c r="E49" s="141">
        <f t="shared" si="0"/>
        <v>855756</v>
      </c>
    </row>
    <row r="50" spans="1:5" x14ac:dyDescent="0.5">
      <c r="A50" s="150">
        <v>39</v>
      </c>
      <c r="B50" s="148" t="s">
        <v>159</v>
      </c>
      <c r="C50" s="299">
        <v>231508</v>
      </c>
      <c r="D50" s="299">
        <v>248053</v>
      </c>
      <c r="E50" s="141">
        <f t="shared" si="0"/>
        <v>479561</v>
      </c>
    </row>
    <row r="51" spans="1:5" x14ac:dyDescent="0.5">
      <c r="A51" s="150">
        <v>40</v>
      </c>
      <c r="B51" s="145" t="s">
        <v>160</v>
      </c>
      <c r="C51" s="298">
        <v>486647</v>
      </c>
      <c r="D51" s="298">
        <v>498612</v>
      </c>
      <c r="E51" s="141">
        <f t="shared" si="0"/>
        <v>985259</v>
      </c>
    </row>
    <row r="52" spans="1:5" x14ac:dyDescent="0.5">
      <c r="A52" s="150">
        <v>41</v>
      </c>
      <c r="B52" s="148" t="s">
        <v>161</v>
      </c>
      <c r="C52" s="298">
        <v>211883</v>
      </c>
      <c r="D52" s="298">
        <v>227040</v>
      </c>
      <c r="E52" s="141">
        <f t="shared" si="0"/>
        <v>438923</v>
      </c>
    </row>
    <row r="53" spans="1:5" x14ac:dyDescent="0.5">
      <c r="A53" s="150">
        <v>42</v>
      </c>
      <c r="B53" s="145" t="s">
        <v>162</v>
      </c>
      <c r="C53" s="299">
        <v>190084</v>
      </c>
      <c r="D53" s="299">
        <v>214024</v>
      </c>
      <c r="E53" s="141">
        <f t="shared" si="0"/>
        <v>404108</v>
      </c>
    </row>
    <row r="54" spans="1:5" x14ac:dyDescent="0.5">
      <c r="A54" s="150">
        <v>43</v>
      </c>
      <c r="B54" s="148" t="s">
        <v>163</v>
      </c>
      <c r="C54" s="298">
        <v>469375</v>
      </c>
      <c r="D54" s="298">
        <v>488087</v>
      </c>
      <c r="E54" s="141">
        <f t="shared" si="0"/>
        <v>957462</v>
      </c>
    </row>
    <row r="55" spans="1:5" x14ac:dyDescent="0.5">
      <c r="A55" s="150">
        <v>44</v>
      </c>
      <c r="B55" s="145" t="s">
        <v>164</v>
      </c>
      <c r="C55" s="298">
        <v>174647</v>
      </c>
      <c r="D55" s="298">
        <v>174563</v>
      </c>
      <c r="E55" s="141">
        <f t="shared" si="0"/>
        <v>349210</v>
      </c>
    </row>
    <row r="56" spans="1:5" x14ac:dyDescent="0.5">
      <c r="A56" s="150">
        <v>45</v>
      </c>
      <c r="B56" s="148" t="s">
        <v>165</v>
      </c>
      <c r="C56" s="298">
        <v>122152</v>
      </c>
      <c r="D56" s="298">
        <v>118667</v>
      </c>
      <c r="E56" s="141">
        <f t="shared" si="0"/>
        <v>240819</v>
      </c>
    </row>
    <row r="57" spans="1:5" x14ac:dyDescent="0.5">
      <c r="A57" s="150">
        <v>46</v>
      </c>
      <c r="B57" s="145" t="s">
        <v>166</v>
      </c>
      <c r="C57" s="298">
        <v>267697</v>
      </c>
      <c r="D57" s="298">
        <v>267864</v>
      </c>
      <c r="E57" s="141">
        <f t="shared" si="0"/>
        <v>535561</v>
      </c>
    </row>
    <row r="58" spans="1:5" x14ac:dyDescent="0.5">
      <c r="A58" s="150">
        <v>47</v>
      </c>
      <c r="B58" s="148" t="s">
        <v>167</v>
      </c>
      <c r="C58" s="299">
        <v>266628</v>
      </c>
      <c r="D58" s="299">
        <v>269325</v>
      </c>
      <c r="E58" s="141">
        <f t="shared" si="0"/>
        <v>535953</v>
      </c>
    </row>
    <row r="59" spans="1:5" x14ac:dyDescent="0.5">
      <c r="A59" s="150">
        <v>48</v>
      </c>
      <c r="B59" s="145" t="s">
        <v>168</v>
      </c>
      <c r="C59" s="298">
        <v>645601</v>
      </c>
      <c r="D59" s="298">
        <v>655170</v>
      </c>
      <c r="E59" s="141">
        <f t="shared" si="0"/>
        <v>1300771</v>
      </c>
    </row>
    <row r="60" spans="1:5" x14ac:dyDescent="0.5">
      <c r="A60" s="150">
        <v>49</v>
      </c>
      <c r="B60" s="148" t="s">
        <v>169</v>
      </c>
      <c r="C60" s="299">
        <v>90064</v>
      </c>
      <c r="D60" s="299">
        <v>88651</v>
      </c>
      <c r="E60" s="141">
        <f t="shared" si="0"/>
        <v>178715</v>
      </c>
    </row>
    <row r="61" spans="1:5" x14ac:dyDescent="0.5">
      <c r="A61" s="150">
        <v>50</v>
      </c>
      <c r="B61" s="145" t="s">
        <v>170</v>
      </c>
      <c r="C61" s="299">
        <v>358413</v>
      </c>
      <c r="D61" s="299">
        <v>372349</v>
      </c>
      <c r="E61" s="141">
        <f t="shared" si="0"/>
        <v>730762</v>
      </c>
    </row>
    <row r="62" spans="1:5" x14ac:dyDescent="0.5">
      <c r="A62" s="150">
        <v>51</v>
      </c>
      <c r="B62" s="148" t="s">
        <v>171</v>
      </c>
      <c r="C62" s="299">
        <v>410344</v>
      </c>
      <c r="D62" s="299">
        <v>434803</v>
      </c>
      <c r="E62" s="141">
        <f t="shared" si="0"/>
        <v>845147</v>
      </c>
    </row>
    <row r="63" spans="1:5" x14ac:dyDescent="0.5">
      <c r="A63" s="150">
        <v>52</v>
      </c>
      <c r="B63" s="145" t="s">
        <v>172</v>
      </c>
      <c r="C63" s="299">
        <v>374201</v>
      </c>
      <c r="D63" s="299">
        <v>373641</v>
      </c>
      <c r="E63" s="141">
        <f t="shared" si="0"/>
        <v>747842</v>
      </c>
    </row>
    <row r="64" spans="1:5" x14ac:dyDescent="0.5">
      <c r="A64" s="150">
        <v>53</v>
      </c>
      <c r="B64" s="148" t="s">
        <v>173</v>
      </c>
      <c r="C64" s="300">
        <v>356398</v>
      </c>
      <c r="D64" s="300">
        <v>374564</v>
      </c>
      <c r="E64" s="141">
        <f>C64+D64</f>
        <v>730962</v>
      </c>
    </row>
    <row r="65" spans="1:10" x14ac:dyDescent="0.5">
      <c r="A65" s="151">
        <v>54</v>
      </c>
      <c r="B65" s="221" t="s">
        <v>174</v>
      </c>
      <c r="C65" s="306">
        <v>192756</v>
      </c>
      <c r="D65" s="306">
        <v>207954</v>
      </c>
      <c r="E65" s="153">
        <f>C65+D65</f>
        <v>400710</v>
      </c>
    </row>
    <row r="66" spans="1:10" x14ac:dyDescent="0.5">
      <c r="A66" s="211"/>
      <c r="B66" s="212"/>
      <c r="C66" s="213"/>
      <c r="D66" s="213"/>
      <c r="E66" s="213"/>
    </row>
    <row r="67" spans="1:10" x14ac:dyDescent="0.5">
      <c r="A67" s="169" t="s">
        <v>223</v>
      </c>
    </row>
    <row r="68" spans="1:10" x14ac:dyDescent="0.5">
      <c r="A68" s="169" t="s">
        <v>213</v>
      </c>
    </row>
    <row r="69" spans="1:10" ht="23.25" x14ac:dyDescent="0.5">
      <c r="A69" s="49" t="s">
        <v>229</v>
      </c>
    </row>
    <row r="70" spans="1:10" ht="18" customHeight="1" x14ac:dyDescent="0.5">
      <c r="A70" s="49"/>
    </row>
    <row r="71" spans="1:10" x14ac:dyDescent="0.5">
      <c r="A71" s="198" t="s">
        <v>209</v>
      </c>
      <c r="B71" s="198" t="s">
        <v>198</v>
      </c>
      <c r="C71" s="198" t="s">
        <v>24</v>
      </c>
      <c r="D71" s="198" t="s">
        <v>25</v>
      </c>
      <c r="E71" s="198" t="s">
        <v>26</v>
      </c>
    </row>
    <row r="72" spans="1:10" x14ac:dyDescent="0.5">
      <c r="A72" s="150">
        <v>55</v>
      </c>
      <c r="B72" s="148" t="s">
        <v>175</v>
      </c>
      <c r="C72" s="298">
        <v>319916</v>
      </c>
      <c r="D72" s="298">
        <v>316913</v>
      </c>
      <c r="E72" s="141">
        <f>C72+D72</f>
        <v>636829</v>
      </c>
    </row>
    <row r="73" spans="1:10" x14ac:dyDescent="0.5">
      <c r="A73" s="150">
        <v>56</v>
      </c>
      <c r="B73" s="145" t="s">
        <v>176</v>
      </c>
      <c r="C73" s="298">
        <v>729668</v>
      </c>
      <c r="D73" s="298">
        <v>734844</v>
      </c>
      <c r="E73" s="141">
        <f t="shared" si="0"/>
        <v>1464512</v>
      </c>
    </row>
    <row r="74" spans="1:10" x14ac:dyDescent="0.5">
      <c r="A74" s="150">
        <v>57</v>
      </c>
      <c r="B74" s="148" t="s">
        <v>177</v>
      </c>
      <c r="C74" s="298">
        <v>571706</v>
      </c>
      <c r="D74" s="298">
        <v>577427</v>
      </c>
      <c r="E74" s="141">
        <f t="shared" si="0"/>
        <v>1149133</v>
      </c>
    </row>
    <row r="75" spans="1:10" x14ac:dyDescent="0.5">
      <c r="A75" s="150">
        <v>58</v>
      </c>
      <c r="B75" s="145" t="s">
        <v>178</v>
      </c>
      <c r="C75" s="299">
        <v>692869</v>
      </c>
      <c r="D75" s="299">
        <v>729293</v>
      </c>
      <c r="E75" s="146">
        <f t="shared" si="0"/>
        <v>1422162</v>
      </c>
    </row>
    <row r="76" spans="1:10" x14ac:dyDescent="0.5">
      <c r="A76" s="150">
        <v>59</v>
      </c>
      <c r="B76" s="148" t="s">
        <v>179</v>
      </c>
      <c r="C76" s="299">
        <v>160828</v>
      </c>
      <c r="D76" s="299">
        <v>162501</v>
      </c>
      <c r="E76" s="146">
        <f t="shared" si="0"/>
        <v>323329</v>
      </c>
    </row>
    <row r="77" spans="1:10" x14ac:dyDescent="0.5">
      <c r="A77" s="150">
        <v>60</v>
      </c>
      <c r="B77" s="145" t="s">
        <v>180</v>
      </c>
      <c r="C77" s="303">
        <v>633664</v>
      </c>
      <c r="D77" s="303">
        <v>695634</v>
      </c>
      <c r="E77" s="146">
        <f t="shared" si="0"/>
        <v>1329298</v>
      </c>
    </row>
    <row r="78" spans="1:10" x14ac:dyDescent="0.5">
      <c r="A78" s="150">
        <v>61</v>
      </c>
      <c r="B78" s="148" t="s">
        <v>181</v>
      </c>
      <c r="C78" s="299">
        <v>91277</v>
      </c>
      <c r="D78" s="299">
        <v>99607</v>
      </c>
      <c r="E78" s="141">
        <f t="shared" si="0"/>
        <v>190884</v>
      </c>
    </row>
    <row r="79" spans="1:10" x14ac:dyDescent="0.5">
      <c r="A79" s="150">
        <v>62</v>
      </c>
      <c r="B79" s="145" t="s">
        <v>182</v>
      </c>
      <c r="C79" s="299">
        <v>264266</v>
      </c>
      <c r="D79" s="299">
        <v>286290</v>
      </c>
      <c r="E79" s="141">
        <f t="shared" si="0"/>
        <v>550556</v>
      </c>
      <c r="J79" s="144" t="s">
        <v>207</v>
      </c>
    </row>
    <row r="80" spans="1:10" x14ac:dyDescent="0.5">
      <c r="A80" s="150">
        <v>63</v>
      </c>
      <c r="B80" s="148" t="s">
        <v>183</v>
      </c>
      <c r="C80" s="299">
        <v>280048</v>
      </c>
      <c r="D80" s="299">
        <v>279642</v>
      </c>
      <c r="E80" s="141">
        <f t="shared" si="0"/>
        <v>559690</v>
      </c>
    </row>
    <row r="81" spans="1:5" x14ac:dyDescent="0.5">
      <c r="A81" s="150">
        <v>64</v>
      </c>
      <c r="B81" s="145" t="s">
        <v>184</v>
      </c>
      <c r="C81" s="299">
        <v>313987</v>
      </c>
      <c r="D81" s="299">
        <v>324453</v>
      </c>
      <c r="E81" s="141">
        <f t="shared" si="0"/>
        <v>638440</v>
      </c>
    </row>
    <row r="82" spans="1:5" x14ac:dyDescent="0.5">
      <c r="A82" s="150">
        <v>65</v>
      </c>
      <c r="B82" s="148" t="s">
        <v>185</v>
      </c>
      <c r="C82" s="299">
        <v>98418</v>
      </c>
      <c r="D82" s="299">
        <v>108458</v>
      </c>
      <c r="E82" s="141">
        <f t="shared" ref="E82:E94" si="1">C82+D82</f>
        <v>206876</v>
      </c>
    </row>
    <row r="83" spans="1:5" x14ac:dyDescent="0.5">
      <c r="A83" s="150">
        <v>66</v>
      </c>
      <c r="B83" s="145" t="s">
        <v>186</v>
      </c>
      <c r="C83" s="298">
        <v>286511</v>
      </c>
      <c r="D83" s="298">
        <v>304278</v>
      </c>
      <c r="E83" s="141">
        <f t="shared" si="1"/>
        <v>590789</v>
      </c>
    </row>
    <row r="84" spans="1:5" x14ac:dyDescent="0.5">
      <c r="A84" s="150">
        <v>67</v>
      </c>
      <c r="B84" s="148" t="s">
        <v>187</v>
      </c>
      <c r="C84" s="299">
        <v>405354</v>
      </c>
      <c r="D84" s="299">
        <v>434599</v>
      </c>
      <c r="E84" s="141">
        <f t="shared" si="1"/>
        <v>839953</v>
      </c>
    </row>
    <row r="85" spans="1:5" x14ac:dyDescent="0.5">
      <c r="A85" s="150">
        <v>68</v>
      </c>
      <c r="B85" s="145" t="s">
        <v>188</v>
      </c>
      <c r="C85" s="299">
        <v>522026</v>
      </c>
      <c r="D85" s="299">
        <v>538246</v>
      </c>
      <c r="E85" s="141">
        <f t="shared" si="1"/>
        <v>1060272</v>
      </c>
    </row>
    <row r="86" spans="1:5" x14ac:dyDescent="0.5">
      <c r="A86" s="150">
        <v>69</v>
      </c>
      <c r="B86" s="148" t="s">
        <v>189</v>
      </c>
      <c r="C86" s="298">
        <v>690059</v>
      </c>
      <c r="D86" s="298">
        <v>696042</v>
      </c>
      <c r="E86" s="141">
        <f t="shared" si="1"/>
        <v>1386101</v>
      </c>
    </row>
    <row r="87" spans="1:5" x14ac:dyDescent="0.5">
      <c r="A87" s="150">
        <v>70</v>
      </c>
      <c r="B87" s="145" t="s">
        <v>190</v>
      </c>
      <c r="C87" s="298">
        <v>256097</v>
      </c>
      <c r="D87" s="298">
        <v>258984</v>
      </c>
      <c r="E87" s="141">
        <f t="shared" si="1"/>
        <v>515081</v>
      </c>
    </row>
    <row r="88" spans="1:5" x14ac:dyDescent="0.5">
      <c r="A88" s="150">
        <v>71</v>
      </c>
      <c r="B88" s="148" t="s">
        <v>191</v>
      </c>
      <c r="C88" s="298">
        <v>254802</v>
      </c>
      <c r="D88" s="298">
        <v>255767</v>
      </c>
      <c r="E88" s="141">
        <f t="shared" si="1"/>
        <v>510569</v>
      </c>
    </row>
    <row r="89" spans="1:5" x14ac:dyDescent="0.5">
      <c r="A89" s="150">
        <v>72</v>
      </c>
      <c r="B89" s="145" t="s">
        <v>192</v>
      </c>
      <c r="C89" s="299">
        <v>133041</v>
      </c>
      <c r="D89" s="299">
        <v>144668</v>
      </c>
      <c r="E89" s="141">
        <f t="shared" si="1"/>
        <v>277709</v>
      </c>
    </row>
    <row r="90" spans="1:5" x14ac:dyDescent="0.5">
      <c r="A90" s="150">
        <v>73</v>
      </c>
      <c r="B90" s="148" t="s">
        <v>193</v>
      </c>
      <c r="C90" s="298">
        <v>187624</v>
      </c>
      <c r="D90" s="298">
        <v>188905</v>
      </c>
      <c r="E90" s="141">
        <f t="shared" si="1"/>
        <v>376529</v>
      </c>
    </row>
    <row r="91" spans="1:5" x14ac:dyDescent="0.5">
      <c r="A91" s="150">
        <v>74</v>
      </c>
      <c r="B91" s="145" t="s">
        <v>194</v>
      </c>
      <c r="C91" s="298">
        <v>777542</v>
      </c>
      <c r="D91" s="298">
        <v>792321</v>
      </c>
      <c r="E91" s="141">
        <f t="shared" si="1"/>
        <v>1569863</v>
      </c>
    </row>
    <row r="92" spans="1:5" x14ac:dyDescent="0.5">
      <c r="A92" s="150">
        <v>75</v>
      </c>
      <c r="B92" s="148" t="s">
        <v>195</v>
      </c>
      <c r="C92" s="298">
        <v>219843</v>
      </c>
      <c r="D92" s="298">
        <v>229998</v>
      </c>
      <c r="E92" s="141">
        <f t="shared" si="1"/>
        <v>449841</v>
      </c>
    </row>
    <row r="93" spans="1:5" x14ac:dyDescent="0.5">
      <c r="A93" s="150">
        <v>76</v>
      </c>
      <c r="B93" s="145" t="s">
        <v>196</v>
      </c>
      <c r="C93" s="298">
        <v>159855</v>
      </c>
      <c r="D93" s="298">
        <v>166906</v>
      </c>
      <c r="E93" s="141">
        <f t="shared" si="1"/>
        <v>326761</v>
      </c>
    </row>
    <row r="94" spans="1:5" x14ac:dyDescent="0.5">
      <c r="A94" s="151">
        <v>77</v>
      </c>
      <c r="B94" s="152" t="s">
        <v>197</v>
      </c>
      <c r="C94" s="306">
        <v>932359</v>
      </c>
      <c r="D94" s="306">
        <v>932241</v>
      </c>
      <c r="E94" s="153">
        <f t="shared" si="1"/>
        <v>1864600</v>
      </c>
    </row>
    <row r="95" spans="1:5" x14ac:dyDescent="0.5">
      <c r="C95" s="154"/>
      <c r="D95" s="154"/>
      <c r="E95" s="154"/>
    </row>
    <row r="96" spans="1:5" x14ac:dyDescent="0.5">
      <c r="A96" s="169" t="s">
        <v>223</v>
      </c>
    </row>
    <row r="97" spans="1:1" x14ac:dyDescent="0.5">
      <c r="A97" s="169" t="s">
        <v>214</v>
      </c>
    </row>
  </sheetData>
  <phoneticPr fontId="8" type="noConversion"/>
  <pageMargins left="0.75" right="0.75" top="0.83" bottom="0.62" header="0.5" footer="0.4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90" zoomScaleNormal="90" workbookViewId="0">
      <selection activeCell="I55" sqref="I55"/>
    </sheetView>
  </sheetViews>
  <sheetFormatPr defaultRowHeight="18.95" customHeight="1" x14ac:dyDescent="0.2"/>
  <cols>
    <col min="1" max="1" width="11.125" style="175" customWidth="1"/>
    <col min="2" max="2" width="12.5" style="175" customWidth="1"/>
    <col min="3" max="3" width="12.25" style="175" customWidth="1"/>
    <col min="4" max="4" width="11.375" style="175" customWidth="1"/>
    <col min="5" max="5" width="12" style="175" customWidth="1"/>
    <col min="6" max="6" width="11.875" style="175" customWidth="1"/>
    <col min="7" max="7" width="11.5" style="175" customWidth="1"/>
    <col min="8" max="9" width="11.875" style="175" customWidth="1"/>
    <col min="10" max="10" width="12.375" style="175" customWidth="1"/>
    <col min="11" max="11" width="9.375" style="175" customWidth="1"/>
    <col min="12" max="12" width="9.625" style="175" customWidth="1"/>
    <col min="13" max="13" width="9.875" style="175" customWidth="1"/>
    <col min="14" max="14" width="9.375" style="175" customWidth="1"/>
    <col min="15" max="15" width="9.25" style="175" customWidth="1"/>
    <col min="16" max="16" width="9.375" style="175" customWidth="1"/>
    <col min="17" max="18" width="9" style="175"/>
    <col min="19" max="19" width="9" style="175" bestFit="1"/>
    <col min="20" max="16384" width="9" style="175"/>
  </cols>
  <sheetData>
    <row r="1" spans="1:19" s="49" customFormat="1" ht="23.25" customHeight="1" x14ac:dyDescent="0.5">
      <c r="A1" s="49" t="s">
        <v>231</v>
      </c>
    </row>
    <row r="2" spans="1:19" ht="18.95" customHeight="1" x14ac:dyDescent="0.5">
      <c r="A2" s="176"/>
      <c r="B2" s="193" t="s">
        <v>208</v>
      </c>
      <c r="C2" s="194"/>
      <c r="D2" s="194"/>
      <c r="E2" s="177"/>
      <c r="F2" s="178" t="s">
        <v>204</v>
      </c>
      <c r="G2" s="178"/>
      <c r="H2" s="313" t="s">
        <v>205</v>
      </c>
      <c r="I2" s="314"/>
      <c r="J2" s="315"/>
    </row>
    <row r="3" spans="1:19" ht="18.95" customHeight="1" x14ac:dyDescent="0.5">
      <c r="A3" s="179" t="s">
        <v>0</v>
      </c>
      <c r="B3" s="1" t="s">
        <v>24</v>
      </c>
      <c r="C3" s="1" t="s">
        <v>25</v>
      </c>
      <c r="D3" s="1" t="s">
        <v>26</v>
      </c>
      <c r="E3" s="1" t="s">
        <v>24</v>
      </c>
      <c r="F3" s="181" t="s">
        <v>25</v>
      </c>
      <c r="G3" s="1" t="s">
        <v>26</v>
      </c>
      <c r="H3" s="181" t="s">
        <v>24</v>
      </c>
      <c r="I3" s="1" t="s">
        <v>25</v>
      </c>
      <c r="J3" s="1" t="s">
        <v>26</v>
      </c>
    </row>
    <row r="4" spans="1:19" ht="18.95" customHeight="1" x14ac:dyDescent="0.5">
      <c r="A4" s="179">
        <v>0</v>
      </c>
      <c r="B4" s="190">
        <v>296029</v>
      </c>
      <c r="C4" s="190">
        <v>279514</v>
      </c>
      <c r="D4" s="190">
        <f t="shared" ref="D4:D26" si="0">G4+J4+D33+G33</f>
        <v>575543</v>
      </c>
      <c r="E4" s="182">
        <v>47282</v>
      </c>
      <c r="F4" s="182">
        <v>44609</v>
      </c>
      <c r="G4" s="182">
        <f>E4+F4</f>
        <v>91891</v>
      </c>
      <c r="H4" s="182">
        <v>93446</v>
      </c>
      <c r="I4" s="182">
        <v>88662</v>
      </c>
      <c r="J4" s="182">
        <f>H4+I4</f>
        <v>182108</v>
      </c>
      <c r="Q4" s="184"/>
      <c r="R4" s="184"/>
      <c r="S4" s="184"/>
    </row>
    <row r="5" spans="1:19" ht="18.95" customHeight="1" x14ac:dyDescent="0.5">
      <c r="A5" s="185" t="s">
        <v>1</v>
      </c>
      <c r="B5" s="190">
        <v>1334306</v>
      </c>
      <c r="C5" s="190">
        <v>1260470</v>
      </c>
      <c r="D5" s="190">
        <f t="shared" si="0"/>
        <v>2594776</v>
      </c>
      <c r="E5" s="182">
        <v>217200</v>
      </c>
      <c r="F5" s="182">
        <v>204160</v>
      </c>
      <c r="G5" s="182">
        <f t="shared" ref="G5:G25" si="1">E5+F5</f>
        <v>421360</v>
      </c>
      <c r="H5" s="182">
        <v>437209</v>
      </c>
      <c r="I5" s="182">
        <v>413984</v>
      </c>
      <c r="J5" s="182">
        <f t="shared" ref="J5:J26" si="2">H5+I5</f>
        <v>851193</v>
      </c>
      <c r="Q5" s="186"/>
      <c r="R5" s="186"/>
      <c r="S5" s="184"/>
    </row>
    <row r="6" spans="1:19" ht="18.95" customHeight="1" x14ac:dyDescent="0.5">
      <c r="A6" s="187" t="s">
        <v>2</v>
      </c>
      <c r="B6" s="190">
        <v>1946006</v>
      </c>
      <c r="C6" s="190">
        <v>1839322</v>
      </c>
      <c r="D6" s="190">
        <f t="shared" si="0"/>
        <v>3785328</v>
      </c>
      <c r="E6" s="182">
        <v>316345</v>
      </c>
      <c r="F6" s="182">
        <v>299575</v>
      </c>
      <c r="G6" s="182">
        <f t="shared" si="1"/>
        <v>615920</v>
      </c>
      <c r="H6" s="182">
        <v>647502</v>
      </c>
      <c r="I6" s="182">
        <v>613299</v>
      </c>
      <c r="J6" s="182">
        <f t="shared" si="2"/>
        <v>1260801</v>
      </c>
      <c r="S6" s="186"/>
    </row>
    <row r="7" spans="1:19" ht="18.95" customHeight="1" x14ac:dyDescent="0.5">
      <c r="A7" s="179" t="s">
        <v>3</v>
      </c>
      <c r="B7" s="190">
        <v>2023398</v>
      </c>
      <c r="C7" s="190">
        <v>1912480</v>
      </c>
      <c r="D7" s="190">
        <f t="shared" si="0"/>
        <v>3935878</v>
      </c>
      <c r="E7" s="182">
        <v>333390</v>
      </c>
      <c r="F7" s="182">
        <v>312488</v>
      </c>
      <c r="G7" s="182">
        <f t="shared" si="1"/>
        <v>645878</v>
      </c>
      <c r="H7" s="182">
        <v>677428</v>
      </c>
      <c r="I7" s="182">
        <v>641844</v>
      </c>
      <c r="J7" s="182">
        <f t="shared" si="2"/>
        <v>1319272</v>
      </c>
      <c r="M7" s="186"/>
    </row>
    <row r="8" spans="1:19" ht="18.95" customHeight="1" x14ac:dyDescent="0.5">
      <c r="A8" s="179" t="s">
        <v>4</v>
      </c>
      <c r="B8" s="190">
        <v>2056684</v>
      </c>
      <c r="C8" s="190">
        <v>1955525</v>
      </c>
      <c r="D8" s="190">
        <f t="shared" si="0"/>
        <v>4012209</v>
      </c>
      <c r="E8" s="182">
        <v>342319</v>
      </c>
      <c r="F8" s="182">
        <v>325327</v>
      </c>
      <c r="G8" s="182">
        <f t="shared" si="1"/>
        <v>667646</v>
      </c>
      <c r="H8" s="182">
        <v>704238</v>
      </c>
      <c r="I8" s="182">
        <v>664478</v>
      </c>
      <c r="J8" s="182">
        <f t="shared" si="2"/>
        <v>1368716</v>
      </c>
    </row>
    <row r="9" spans="1:19" ht="18.95" customHeight="1" x14ac:dyDescent="0.5">
      <c r="A9" s="179" t="s">
        <v>5</v>
      </c>
      <c r="B9" s="190">
        <v>2345872</v>
      </c>
      <c r="C9" s="190">
        <v>2246706</v>
      </c>
      <c r="D9" s="190">
        <f t="shared" si="0"/>
        <v>4592578</v>
      </c>
      <c r="E9" s="182">
        <v>392766</v>
      </c>
      <c r="F9" s="182">
        <v>382222</v>
      </c>
      <c r="G9" s="182">
        <f t="shared" si="1"/>
        <v>774988</v>
      </c>
      <c r="H9" s="182">
        <v>781200</v>
      </c>
      <c r="I9" s="182">
        <v>771444</v>
      </c>
      <c r="J9" s="182">
        <f t="shared" si="2"/>
        <v>1552644</v>
      </c>
    </row>
    <row r="10" spans="1:19" ht="18.95" customHeight="1" x14ac:dyDescent="0.5">
      <c r="A10" s="179" t="s">
        <v>6</v>
      </c>
      <c r="B10" s="190">
        <v>2430853</v>
      </c>
      <c r="C10" s="190">
        <v>2349690</v>
      </c>
      <c r="D10" s="190">
        <f t="shared" si="0"/>
        <v>4780543</v>
      </c>
      <c r="E10" s="182">
        <v>424260</v>
      </c>
      <c r="F10" s="182">
        <v>406304</v>
      </c>
      <c r="G10" s="182">
        <f t="shared" si="1"/>
        <v>830564</v>
      </c>
      <c r="H10" s="182">
        <v>834060</v>
      </c>
      <c r="I10" s="182">
        <v>792021</v>
      </c>
      <c r="J10" s="182">
        <f t="shared" si="2"/>
        <v>1626081</v>
      </c>
    </row>
    <row r="11" spans="1:19" ht="18.95" customHeight="1" x14ac:dyDescent="0.5">
      <c r="A11" s="179" t="s">
        <v>7</v>
      </c>
      <c r="B11" s="190">
        <v>2293336</v>
      </c>
      <c r="C11" s="190">
        <v>2250183</v>
      </c>
      <c r="D11" s="190">
        <f t="shared" si="0"/>
        <v>4543519</v>
      </c>
      <c r="E11" s="182">
        <v>398745</v>
      </c>
      <c r="F11" s="182">
        <v>383047</v>
      </c>
      <c r="G11" s="182">
        <f t="shared" si="1"/>
        <v>781792</v>
      </c>
      <c r="H11" s="182">
        <v>772135</v>
      </c>
      <c r="I11" s="182">
        <v>731538</v>
      </c>
      <c r="J11" s="182">
        <f t="shared" si="2"/>
        <v>1503673</v>
      </c>
      <c r="M11" s="186"/>
    </row>
    <row r="12" spans="1:19" ht="18.95" customHeight="1" x14ac:dyDescent="0.5">
      <c r="A12" s="179" t="s">
        <v>8</v>
      </c>
      <c r="B12" s="190">
        <v>2477728</v>
      </c>
      <c r="C12" s="190">
        <v>2480184</v>
      </c>
      <c r="D12" s="190">
        <f t="shared" si="0"/>
        <v>4957912</v>
      </c>
      <c r="E12" s="182">
        <v>423440</v>
      </c>
      <c r="F12" s="182">
        <v>412816</v>
      </c>
      <c r="G12" s="182">
        <f t="shared" si="1"/>
        <v>836256</v>
      </c>
      <c r="H12" s="182">
        <v>842389</v>
      </c>
      <c r="I12" s="182">
        <v>811564</v>
      </c>
      <c r="J12" s="182">
        <f t="shared" si="2"/>
        <v>1653953</v>
      </c>
    </row>
    <row r="13" spans="1:19" ht="18.95" customHeight="1" x14ac:dyDescent="0.5">
      <c r="A13" s="179" t="s">
        <v>9</v>
      </c>
      <c r="B13" s="190">
        <v>2549777</v>
      </c>
      <c r="C13" s="190">
        <v>2615284</v>
      </c>
      <c r="D13" s="190">
        <f t="shared" si="0"/>
        <v>5165061</v>
      </c>
      <c r="E13" s="182">
        <v>424107</v>
      </c>
      <c r="F13" s="182">
        <v>427258</v>
      </c>
      <c r="G13" s="182">
        <f t="shared" si="1"/>
        <v>851365</v>
      </c>
      <c r="H13" s="182">
        <v>894648</v>
      </c>
      <c r="I13" s="182">
        <v>880843</v>
      </c>
      <c r="J13" s="182">
        <f t="shared" si="2"/>
        <v>1775491</v>
      </c>
    </row>
    <row r="14" spans="1:19" ht="18.95" customHeight="1" x14ac:dyDescent="0.5">
      <c r="A14" s="179" t="s">
        <v>10</v>
      </c>
      <c r="B14" s="190">
        <v>2522153</v>
      </c>
      <c r="C14" s="190">
        <v>2685901</v>
      </c>
      <c r="D14" s="190">
        <f t="shared" si="0"/>
        <v>5208054</v>
      </c>
      <c r="E14" s="182">
        <v>419739</v>
      </c>
      <c r="F14" s="182">
        <v>445825</v>
      </c>
      <c r="G14" s="182">
        <f t="shared" si="1"/>
        <v>865564</v>
      </c>
      <c r="H14" s="182">
        <v>924154</v>
      </c>
      <c r="I14" s="182">
        <v>945265</v>
      </c>
      <c r="J14" s="182">
        <f t="shared" si="2"/>
        <v>1869419</v>
      </c>
    </row>
    <row r="15" spans="1:19" ht="18.95" customHeight="1" x14ac:dyDescent="0.5">
      <c r="A15" s="179" t="s">
        <v>11</v>
      </c>
      <c r="B15" s="190">
        <v>2428745</v>
      </c>
      <c r="C15" s="190">
        <v>2676776</v>
      </c>
      <c r="D15" s="190">
        <f t="shared" si="0"/>
        <v>5105521</v>
      </c>
      <c r="E15" s="182">
        <v>431563</v>
      </c>
      <c r="F15" s="182">
        <v>489084</v>
      </c>
      <c r="G15" s="182">
        <f t="shared" si="1"/>
        <v>920647</v>
      </c>
      <c r="H15" s="182">
        <v>866490</v>
      </c>
      <c r="I15" s="182">
        <v>908463</v>
      </c>
      <c r="J15" s="182">
        <f t="shared" si="2"/>
        <v>1774953</v>
      </c>
    </row>
    <row r="16" spans="1:19" ht="18.95" customHeight="1" x14ac:dyDescent="0.5">
      <c r="A16" s="179" t="s">
        <v>12</v>
      </c>
      <c r="B16" s="190">
        <v>2164823</v>
      </c>
      <c r="C16" s="190">
        <v>2441588</v>
      </c>
      <c r="D16" s="190">
        <f t="shared" si="0"/>
        <v>4606411</v>
      </c>
      <c r="E16" s="182">
        <v>434731</v>
      </c>
      <c r="F16" s="182">
        <v>495994</v>
      </c>
      <c r="G16" s="182">
        <f t="shared" si="1"/>
        <v>930725</v>
      </c>
      <c r="H16" s="182">
        <v>715156</v>
      </c>
      <c r="I16" s="182">
        <v>763872</v>
      </c>
      <c r="J16" s="182">
        <f t="shared" si="2"/>
        <v>1479028</v>
      </c>
    </row>
    <row r="17" spans="1:19" ht="18.95" customHeight="1" x14ac:dyDescent="0.5">
      <c r="A17" s="179" t="s">
        <v>13</v>
      </c>
      <c r="B17" s="190">
        <v>1696493</v>
      </c>
      <c r="C17" s="190">
        <v>1974620</v>
      </c>
      <c r="D17" s="190">
        <f t="shared" si="0"/>
        <v>3671113</v>
      </c>
      <c r="E17" s="182">
        <v>367048</v>
      </c>
      <c r="F17" s="182">
        <v>423419</v>
      </c>
      <c r="G17" s="182">
        <f t="shared" si="1"/>
        <v>790467</v>
      </c>
      <c r="H17" s="182">
        <v>555679</v>
      </c>
      <c r="I17" s="182">
        <v>615493</v>
      </c>
      <c r="J17" s="182">
        <f t="shared" si="2"/>
        <v>1171172</v>
      </c>
    </row>
    <row r="18" spans="1:19" ht="18.95" customHeight="1" x14ac:dyDescent="0.5">
      <c r="A18" s="179" t="s">
        <v>14</v>
      </c>
      <c r="B18" s="190">
        <v>1284033</v>
      </c>
      <c r="C18" s="190">
        <v>1555434</v>
      </c>
      <c r="D18" s="190">
        <f t="shared" si="0"/>
        <v>2839467</v>
      </c>
      <c r="E18" s="182">
        <v>277360</v>
      </c>
      <c r="F18" s="182">
        <v>325805</v>
      </c>
      <c r="G18" s="182">
        <f t="shared" si="1"/>
        <v>603165</v>
      </c>
      <c r="H18" s="182">
        <v>419053</v>
      </c>
      <c r="I18" s="182">
        <v>482229</v>
      </c>
      <c r="J18" s="182">
        <f t="shared" si="2"/>
        <v>901282</v>
      </c>
    </row>
    <row r="19" spans="1:19" ht="18.95" customHeight="1" x14ac:dyDescent="0.5">
      <c r="A19" s="179" t="s">
        <v>15</v>
      </c>
      <c r="B19" s="190">
        <v>892794</v>
      </c>
      <c r="C19" s="190">
        <v>1121759</v>
      </c>
      <c r="D19" s="190">
        <f t="shared" si="0"/>
        <v>2014553</v>
      </c>
      <c r="E19" s="182">
        <v>179789</v>
      </c>
      <c r="F19" s="182">
        <v>215590</v>
      </c>
      <c r="G19" s="182">
        <f t="shared" si="1"/>
        <v>395379</v>
      </c>
      <c r="H19" s="182">
        <v>307261</v>
      </c>
      <c r="I19" s="182">
        <v>370572</v>
      </c>
      <c r="J19" s="182">
        <f t="shared" si="2"/>
        <v>677833</v>
      </c>
    </row>
    <row r="20" spans="1:19" ht="18.95" customHeight="1" x14ac:dyDescent="0.5">
      <c r="A20" s="179" t="s">
        <v>16</v>
      </c>
      <c r="B20" s="190">
        <v>560637</v>
      </c>
      <c r="C20" s="190">
        <v>742901</v>
      </c>
      <c r="D20" s="190">
        <f t="shared" si="0"/>
        <v>1303538</v>
      </c>
      <c r="E20" s="182">
        <v>109447</v>
      </c>
      <c r="F20" s="182">
        <v>136864</v>
      </c>
      <c r="G20" s="182">
        <f t="shared" si="1"/>
        <v>246311</v>
      </c>
      <c r="H20" s="182">
        <v>187460</v>
      </c>
      <c r="I20" s="182">
        <v>240052</v>
      </c>
      <c r="J20" s="182">
        <f t="shared" si="2"/>
        <v>427512</v>
      </c>
      <c r="Q20" s="184"/>
      <c r="R20" s="184"/>
      <c r="S20" s="184"/>
    </row>
    <row r="21" spans="1:19" ht="18.95" customHeight="1" x14ac:dyDescent="0.5">
      <c r="A21" s="179" t="s">
        <v>17</v>
      </c>
      <c r="B21" s="190">
        <v>376245</v>
      </c>
      <c r="C21" s="190">
        <v>546304</v>
      </c>
      <c r="D21" s="190">
        <f t="shared" si="0"/>
        <v>922549</v>
      </c>
      <c r="E21" s="182">
        <v>75169</v>
      </c>
      <c r="F21" s="182">
        <v>104072</v>
      </c>
      <c r="G21" s="182">
        <f t="shared" si="1"/>
        <v>179241</v>
      </c>
      <c r="H21" s="182">
        <v>113006</v>
      </c>
      <c r="I21" s="182">
        <v>160824</v>
      </c>
      <c r="J21" s="182">
        <f t="shared" si="2"/>
        <v>273830</v>
      </c>
      <c r="S21" s="184"/>
    </row>
    <row r="22" spans="1:19" ht="18.95" customHeight="1" x14ac:dyDescent="0.5">
      <c r="A22" s="179" t="s">
        <v>18</v>
      </c>
      <c r="B22" s="190">
        <v>197634</v>
      </c>
      <c r="C22" s="190">
        <v>313034</v>
      </c>
      <c r="D22" s="190">
        <f t="shared" si="0"/>
        <v>510668</v>
      </c>
      <c r="E22" s="182">
        <v>41154</v>
      </c>
      <c r="F22" s="182">
        <v>61798</v>
      </c>
      <c r="G22" s="182">
        <f t="shared" si="1"/>
        <v>102952</v>
      </c>
      <c r="H22" s="182">
        <v>55362</v>
      </c>
      <c r="I22" s="182">
        <v>85718</v>
      </c>
      <c r="J22" s="182">
        <f t="shared" si="2"/>
        <v>141080</v>
      </c>
    </row>
    <row r="23" spans="1:19" ht="18.95" customHeight="1" x14ac:dyDescent="0.5">
      <c r="A23" s="179" t="s">
        <v>19</v>
      </c>
      <c r="B23" s="190">
        <v>78134</v>
      </c>
      <c r="C23" s="190">
        <v>130229</v>
      </c>
      <c r="D23" s="190">
        <f t="shared" si="0"/>
        <v>208363</v>
      </c>
      <c r="E23" s="182">
        <v>15590</v>
      </c>
      <c r="F23" s="182">
        <v>24545</v>
      </c>
      <c r="G23" s="182">
        <f t="shared" si="1"/>
        <v>40135</v>
      </c>
      <c r="H23" s="182">
        <v>20666</v>
      </c>
      <c r="I23" s="182">
        <v>32508</v>
      </c>
      <c r="J23" s="182">
        <f t="shared" si="2"/>
        <v>53174</v>
      </c>
      <c r="L23" s="186"/>
      <c r="M23" s="186"/>
      <c r="N23" s="186"/>
    </row>
    <row r="24" spans="1:19" ht="18.95" customHeight="1" x14ac:dyDescent="0.5">
      <c r="A24" s="179" t="s">
        <v>20</v>
      </c>
      <c r="B24" s="190">
        <v>25973</v>
      </c>
      <c r="C24" s="190">
        <v>37405</v>
      </c>
      <c r="D24" s="190">
        <f t="shared" si="0"/>
        <v>63378</v>
      </c>
      <c r="E24" s="182">
        <v>4748</v>
      </c>
      <c r="F24" s="182">
        <v>6537</v>
      </c>
      <c r="G24" s="182">
        <f t="shared" si="1"/>
        <v>11285</v>
      </c>
      <c r="H24" s="182">
        <v>6115</v>
      </c>
      <c r="I24" s="182">
        <v>8582</v>
      </c>
      <c r="J24" s="182">
        <f t="shared" si="2"/>
        <v>14697</v>
      </c>
    </row>
    <row r="25" spans="1:19" ht="18.95" customHeight="1" x14ac:dyDescent="0.5">
      <c r="A25" s="179" t="s">
        <v>21</v>
      </c>
      <c r="B25" s="190">
        <v>10889</v>
      </c>
      <c r="C25" s="190">
        <v>13288</v>
      </c>
      <c r="D25" s="190">
        <f t="shared" si="0"/>
        <v>24177</v>
      </c>
      <c r="E25" s="182">
        <v>1923</v>
      </c>
      <c r="F25" s="182">
        <v>2300</v>
      </c>
      <c r="G25" s="182">
        <f t="shared" si="1"/>
        <v>4223</v>
      </c>
      <c r="H25" s="182">
        <v>2109</v>
      </c>
      <c r="I25" s="182">
        <v>2765</v>
      </c>
      <c r="J25" s="182">
        <f t="shared" si="2"/>
        <v>4874</v>
      </c>
    </row>
    <row r="26" spans="1:19" ht="18.95" customHeight="1" x14ac:dyDescent="0.5">
      <c r="A26" s="177" t="s">
        <v>22</v>
      </c>
      <c r="B26" s="190">
        <f t="shared" ref="B26" si="3">E26+H26+B55+E55</f>
        <v>31992542</v>
      </c>
      <c r="C26" s="190">
        <f t="shared" ref="C26" si="4">F26+I26+C55+F55</f>
        <v>33428597</v>
      </c>
      <c r="D26" s="190">
        <f t="shared" si="0"/>
        <v>65421139</v>
      </c>
      <c r="E26" s="182">
        <f>SUM(E4:E25)</f>
        <v>5678115</v>
      </c>
      <c r="F26" s="182">
        <f>SUM(F4:F25)</f>
        <v>5929639</v>
      </c>
      <c r="G26" s="182">
        <f>E26+F26</f>
        <v>11607754</v>
      </c>
      <c r="H26" s="182">
        <f>SUM(H4:H25)</f>
        <v>10856766</v>
      </c>
      <c r="I26" s="182">
        <f>SUM(I4:I25)</f>
        <v>11026020</v>
      </c>
      <c r="J26" s="182">
        <f t="shared" si="2"/>
        <v>21882786</v>
      </c>
    </row>
    <row r="27" spans="1:19" ht="18.95" customHeight="1" x14ac:dyDescent="0.5">
      <c r="A27" s="188"/>
      <c r="B27" s="195"/>
      <c r="C27" s="195"/>
      <c r="D27" s="195"/>
      <c r="E27" s="189"/>
      <c r="F27" s="189"/>
      <c r="G27" s="189"/>
      <c r="H27" s="189"/>
      <c r="I27" s="189"/>
      <c r="J27" s="189"/>
    </row>
    <row r="28" spans="1:19" ht="18.95" customHeight="1" x14ac:dyDescent="0.5">
      <c r="A28" s="169" t="s">
        <v>223</v>
      </c>
      <c r="I28" s="175" t="s">
        <v>207</v>
      </c>
    </row>
    <row r="29" spans="1:19" ht="18.95" customHeight="1" x14ac:dyDescent="0.5">
      <c r="A29" s="169" t="s">
        <v>213</v>
      </c>
    </row>
    <row r="30" spans="1:19" s="49" customFormat="1" ht="23.25" customHeight="1" x14ac:dyDescent="0.5">
      <c r="A30" s="49" t="s">
        <v>232</v>
      </c>
    </row>
    <row r="31" spans="1:19" ht="18.95" customHeight="1" x14ac:dyDescent="0.5">
      <c r="A31" s="176"/>
      <c r="B31" s="177"/>
      <c r="C31" s="178" t="s">
        <v>211</v>
      </c>
      <c r="D31" s="180"/>
      <c r="E31" s="313" t="s">
        <v>206</v>
      </c>
      <c r="F31" s="314"/>
      <c r="G31" s="315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9" ht="18.95" customHeight="1" x14ac:dyDescent="0.5">
      <c r="A32" s="1" t="s">
        <v>0</v>
      </c>
      <c r="B32" s="1" t="s">
        <v>24</v>
      </c>
      <c r="C32" s="181" t="s">
        <v>25</v>
      </c>
      <c r="D32" s="1" t="s">
        <v>26</v>
      </c>
      <c r="E32" s="1" t="s">
        <v>24</v>
      </c>
      <c r="F32" s="1" t="s">
        <v>25</v>
      </c>
      <c r="G32" s="1" t="s">
        <v>26</v>
      </c>
      <c r="H32" s="176"/>
      <c r="I32" s="176"/>
      <c r="J32" s="176"/>
      <c r="K32" s="176"/>
      <c r="L32" s="176"/>
      <c r="M32" s="176"/>
      <c r="N32" s="176"/>
      <c r="O32" s="176"/>
      <c r="P32" s="176"/>
    </row>
    <row r="33" spans="1:16" ht="18.95" customHeight="1" x14ac:dyDescent="0.5">
      <c r="A33" s="1">
        <v>0</v>
      </c>
      <c r="B33" s="182">
        <v>100153</v>
      </c>
      <c r="C33" s="182">
        <v>94103</v>
      </c>
      <c r="D33" s="182">
        <f>B33+C33</f>
        <v>194256</v>
      </c>
      <c r="E33" s="183">
        <v>55148</v>
      </c>
      <c r="F33" s="183">
        <v>52140</v>
      </c>
      <c r="G33" s="183">
        <f>E33+F33</f>
        <v>107288</v>
      </c>
      <c r="H33" s="176"/>
      <c r="I33" s="176"/>
      <c r="J33" s="176"/>
      <c r="K33" s="176"/>
      <c r="L33" s="176"/>
      <c r="M33" s="176"/>
      <c r="N33" s="176"/>
      <c r="O33" s="176"/>
      <c r="P33" s="176"/>
    </row>
    <row r="34" spans="1:16" ht="18.95" customHeight="1" x14ac:dyDescent="0.5">
      <c r="A34" s="3" t="s">
        <v>1</v>
      </c>
      <c r="B34" s="182">
        <v>437878</v>
      </c>
      <c r="C34" s="182">
        <v>413662</v>
      </c>
      <c r="D34" s="182">
        <f t="shared" ref="D34:D55" si="5">B34+C34</f>
        <v>851540</v>
      </c>
      <c r="E34" s="183">
        <v>242019</v>
      </c>
      <c r="F34" s="183">
        <v>228664</v>
      </c>
      <c r="G34" s="183">
        <f t="shared" ref="G34:G55" si="6">E34+F34</f>
        <v>470683</v>
      </c>
      <c r="H34" s="176"/>
      <c r="I34" s="176"/>
      <c r="J34" s="191"/>
      <c r="K34" s="191"/>
      <c r="L34" s="191"/>
      <c r="M34" s="176"/>
      <c r="N34" s="176"/>
      <c r="O34" s="176"/>
      <c r="P34" s="176"/>
    </row>
    <row r="35" spans="1:16" ht="18.95" customHeight="1" x14ac:dyDescent="0.5">
      <c r="A35" s="2" t="s">
        <v>2</v>
      </c>
      <c r="B35" s="182">
        <v>636172</v>
      </c>
      <c r="C35" s="182">
        <v>600962</v>
      </c>
      <c r="D35" s="182">
        <f t="shared" si="5"/>
        <v>1237134</v>
      </c>
      <c r="E35" s="183">
        <v>345987</v>
      </c>
      <c r="F35" s="183">
        <v>325486</v>
      </c>
      <c r="G35" s="183">
        <f t="shared" si="6"/>
        <v>671473</v>
      </c>
      <c r="H35" s="176"/>
      <c r="I35" s="176"/>
      <c r="J35" s="176"/>
      <c r="K35" s="176"/>
      <c r="L35" s="191"/>
      <c r="M35" s="176"/>
      <c r="N35" s="176"/>
      <c r="O35" s="176"/>
      <c r="P35" s="176"/>
    </row>
    <row r="36" spans="1:16" ht="18.95" customHeight="1" x14ac:dyDescent="0.5">
      <c r="A36" s="1" t="s">
        <v>3</v>
      </c>
      <c r="B36" s="182">
        <v>667407</v>
      </c>
      <c r="C36" s="182">
        <v>631911</v>
      </c>
      <c r="D36" s="182">
        <f t="shared" si="5"/>
        <v>1299318</v>
      </c>
      <c r="E36" s="183">
        <v>345173</v>
      </c>
      <c r="F36" s="183">
        <v>326237</v>
      </c>
      <c r="G36" s="183">
        <f t="shared" si="6"/>
        <v>671410</v>
      </c>
      <c r="H36" s="176"/>
      <c r="I36" s="176"/>
      <c r="J36" s="176"/>
      <c r="K36" s="176"/>
      <c r="L36" s="176"/>
      <c r="M36" s="176"/>
      <c r="N36" s="176"/>
      <c r="O36" s="176"/>
      <c r="P36" s="176"/>
    </row>
    <row r="37" spans="1:16" ht="18.95" customHeight="1" x14ac:dyDescent="0.5">
      <c r="A37" s="1" t="s">
        <v>4</v>
      </c>
      <c r="B37" s="182">
        <v>676446</v>
      </c>
      <c r="C37" s="182">
        <v>648142</v>
      </c>
      <c r="D37" s="182">
        <f t="shared" si="5"/>
        <v>1324588</v>
      </c>
      <c r="E37" s="183">
        <v>333681</v>
      </c>
      <c r="F37" s="183">
        <v>317578</v>
      </c>
      <c r="G37" s="183">
        <f t="shared" si="6"/>
        <v>651259</v>
      </c>
      <c r="H37" s="176"/>
      <c r="I37" s="191"/>
      <c r="J37" s="176"/>
      <c r="K37" s="176"/>
      <c r="L37" s="176"/>
      <c r="M37" s="176"/>
      <c r="N37" s="176"/>
      <c r="O37" s="176"/>
      <c r="P37" s="176"/>
    </row>
    <row r="38" spans="1:16" ht="18.95" customHeight="1" x14ac:dyDescent="0.5">
      <c r="A38" s="1" t="s">
        <v>5</v>
      </c>
      <c r="B38" s="182">
        <v>812599</v>
      </c>
      <c r="C38" s="182">
        <v>747601</v>
      </c>
      <c r="D38" s="182">
        <f t="shared" si="5"/>
        <v>1560200</v>
      </c>
      <c r="E38" s="183">
        <v>359307</v>
      </c>
      <c r="F38" s="183">
        <v>345439</v>
      </c>
      <c r="G38" s="183">
        <f t="shared" si="6"/>
        <v>704746</v>
      </c>
      <c r="H38" s="176"/>
      <c r="I38" s="176"/>
      <c r="J38" s="176"/>
      <c r="K38" s="176"/>
      <c r="L38" s="176"/>
      <c r="M38" s="176"/>
      <c r="N38" s="176"/>
      <c r="O38" s="176"/>
      <c r="P38" s="176"/>
    </row>
    <row r="39" spans="1:16" ht="18.95" customHeight="1" x14ac:dyDescent="0.5">
      <c r="A39" s="1" t="s">
        <v>6</v>
      </c>
      <c r="B39" s="182">
        <v>810311</v>
      </c>
      <c r="C39" s="182">
        <v>800320</v>
      </c>
      <c r="D39" s="182">
        <f t="shared" si="5"/>
        <v>1610631</v>
      </c>
      <c r="E39" s="183">
        <v>362222</v>
      </c>
      <c r="F39" s="183">
        <v>351045</v>
      </c>
      <c r="G39" s="183">
        <f t="shared" si="6"/>
        <v>713267</v>
      </c>
      <c r="H39" s="176"/>
      <c r="I39" s="176"/>
      <c r="J39" s="176"/>
      <c r="K39" s="176"/>
      <c r="L39" s="176"/>
      <c r="M39" s="176"/>
      <c r="N39" s="176"/>
      <c r="O39" s="176"/>
      <c r="P39" s="176"/>
    </row>
    <row r="40" spans="1:16" ht="18.95" customHeight="1" x14ac:dyDescent="0.5">
      <c r="A40" s="1" t="s">
        <v>7</v>
      </c>
      <c r="B40" s="182">
        <v>772361</v>
      </c>
      <c r="C40" s="182">
        <v>790657</v>
      </c>
      <c r="D40" s="182">
        <f t="shared" si="5"/>
        <v>1563018</v>
      </c>
      <c r="E40" s="183">
        <v>350095</v>
      </c>
      <c r="F40" s="183">
        <v>344941</v>
      </c>
      <c r="G40" s="183">
        <f t="shared" si="6"/>
        <v>695036</v>
      </c>
      <c r="H40" s="176"/>
      <c r="I40" s="176"/>
      <c r="J40" s="176"/>
      <c r="K40" s="176"/>
      <c r="L40" s="176"/>
      <c r="M40" s="176"/>
      <c r="N40" s="176"/>
      <c r="O40" s="176"/>
      <c r="P40" s="176"/>
    </row>
    <row r="41" spans="1:16" ht="18.95" customHeight="1" x14ac:dyDescent="0.5">
      <c r="A41" s="1" t="s">
        <v>8</v>
      </c>
      <c r="B41" s="182">
        <v>855693</v>
      </c>
      <c r="C41" s="182">
        <v>901624</v>
      </c>
      <c r="D41" s="182">
        <f t="shared" si="5"/>
        <v>1757317</v>
      </c>
      <c r="E41" s="183">
        <v>356206</v>
      </c>
      <c r="F41" s="183">
        <v>354180</v>
      </c>
      <c r="G41" s="183">
        <f t="shared" si="6"/>
        <v>710386</v>
      </c>
      <c r="H41" s="176"/>
      <c r="I41" s="176"/>
      <c r="J41" s="176"/>
      <c r="K41" s="176"/>
      <c r="L41" s="176"/>
      <c r="M41" s="176"/>
      <c r="N41" s="176"/>
      <c r="O41" s="176"/>
      <c r="P41" s="176"/>
    </row>
    <row r="42" spans="1:16" ht="18.95" customHeight="1" x14ac:dyDescent="0.5">
      <c r="A42" s="1" t="s">
        <v>9</v>
      </c>
      <c r="B42" s="182">
        <v>887752</v>
      </c>
      <c r="C42" s="182">
        <v>952848</v>
      </c>
      <c r="D42" s="182">
        <f t="shared" si="5"/>
        <v>1840600</v>
      </c>
      <c r="E42" s="183">
        <v>343270</v>
      </c>
      <c r="F42" s="183">
        <v>354335</v>
      </c>
      <c r="G42" s="183">
        <f t="shared" si="6"/>
        <v>697605</v>
      </c>
      <c r="H42" s="176"/>
      <c r="I42" s="176"/>
      <c r="J42" s="176"/>
      <c r="K42" s="176"/>
      <c r="L42" s="176"/>
      <c r="M42" s="176"/>
      <c r="N42" s="176"/>
      <c r="O42" s="176"/>
      <c r="P42" s="176"/>
    </row>
    <row r="43" spans="1:16" ht="18.95" customHeight="1" x14ac:dyDescent="0.5">
      <c r="A43" s="1" t="s">
        <v>10</v>
      </c>
      <c r="B43" s="182">
        <v>847845</v>
      </c>
      <c r="C43" s="182">
        <v>942603</v>
      </c>
      <c r="D43" s="182">
        <f t="shared" si="5"/>
        <v>1790448</v>
      </c>
      <c r="E43" s="183">
        <v>330415</v>
      </c>
      <c r="F43" s="183">
        <v>352208</v>
      </c>
      <c r="G43" s="183">
        <f t="shared" si="6"/>
        <v>682623</v>
      </c>
      <c r="H43" s="176"/>
      <c r="I43" s="176"/>
      <c r="J43" s="176"/>
      <c r="K43" s="176"/>
      <c r="L43" s="176"/>
      <c r="M43" s="176"/>
      <c r="N43" s="176"/>
      <c r="O43" s="176"/>
      <c r="P43" s="176"/>
    </row>
    <row r="44" spans="1:16" ht="18.95" customHeight="1" x14ac:dyDescent="0.5">
      <c r="A44" s="1" t="s">
        <v>11</v>
      </c>
      <c r="B44" s="182">
        <v>822990</v>
      </c>
      <c r="C44" s="182">
        <v>946598</v>
      </c>
      <c r="D44" s="182">
        <f t="shared" si="5"/>
        <v>1769588</v>
      </c>
      <c r="E44" s="183">
        <v>307702</v>
      </c>
      <c r="F44" s="183">
        <v>332631</v>
      </c>
      <c r="G44" s="183">
        <f t="shared" si="6"/>
        <v>640333</v>
      </c>
      <c r="H44" s="176"/>
      <c r="I44" s="176"/>
      <c r="J44" s="176"/>
      <c r="K44" s="176"/>
      <c r="L44" s="176"/>
      <c r="M44" s="176"/>
      <c r="N44" s="176"/>
      <c r="O44" s="176"/>
      <c r="P44" s="176"/>
    </row>
    <row r="45" spans="1:16" ht="18.95" customHeight="1" x14ac:dyDescent="0.5">
      <c r="A45" s="1" t="s">
        <v>12</v>
      </c>
      <c r="B45" s="182">
        <v>745152</v>
      </c>
      <c r="C45" s="182">
        <v>882803</v>
      </c>
      <c r="D45" s="182">
        <f t="shared" si="5"/>
        <v>1627955</v>
      </c>
      <c r="E45" s="183">
        <v>269784</v>
      </c>
      <c r="F45" s="183">
        <v>298919</v>
      </c>
      <c r="G45" s="183">
        <f t="shared" si="6"/>
        <v>568703</v>
      </c>
      <c r="H45" s="176"/>
      <c r="I45" s="176"/>
      <c r="J45" s="176"/>
      <c r="K45" s="176"/>
      <c r="L45" s="176"/>
      <c r="M45" s="176"/>
      <c r="N45" s="176"/>
      <c r="O45" s="176"/>
      <c r="P45" s="176"/>
    </row>
    <row r="46" spans="1:16" ht="18.95" customHeight="1" x14ac:dyDescent="0.5">
      <c r="A46" s="1" t="s">
        <v>13</v>
      </c>
      <c r="B46" s="182">
        <v>576447</v>
      </c>
      <c r="C46" s="182">
        <v>710210</v>
      </c>
      <c r="D46" s="182">
        <f t="shared" si="5"/>
        <v>1286657</v>
      </c>
      <c r="E46" s="183">
        <v>197319</v>
      </c>
      <c r="F46" s="183">
        <v>225498</v>
      </c>
      <c r="G46" s="183">
        <f t="shared" si="6"/>
        <v>422817</v>
      </c>
      <c r="H46" s="176"/>
      <c r="I46" s="176"/>
      <c r="J46" s="176"/>
      <c r="K46" s="176"/>
      <c r="L46" s="176"/>
      <c r="M46" s="176"/>
      <c r="N46" s="176"/>
      <c r="O46" s="176"/>
      <c r="P46" s="176"/>
    </row>
    <row r="47" spans="1:16" ht="18.95" customHeight="1" x14ac:dyDescent="0.5">
      <c r="A47" s="1" t="s">
        <v>14</v>
      </c>
      <c r="B47" s="182">
        <v>436216</v>
      </c>
      <c r="C47" s="182">
        <v>564921</v>
      </c>
      <c r="D47" s="182">
        <f t="shared" si="5"/>
        <v>1001137</v>
      </c>
      <c r="E47" s="183">
        <v>151404</v>
      </c>
      <c r="F47" s="183">
        <v>182479</v>
      </c>
      <c r="G47" s="183">
        <f t="shared" si="6"/>
        <v>333883</v>
      </c>
      <c r="H47" s="176"/>
      <c r="I47" s="191"/>
      <c r="J47" s="176"/>
      <c r="K47" s="176"/>
      <c r="L47" s="176"/>
      <c r="M47" s="176"/>
      <c r="N47" s="176"/>
      <c r="O47" s="176"/>
      <c r="P47" s="176"/>
    </row>
    <row r="48" spans="1:16" ht="18.95" customHeight="1" x14ac:dyDescent="0.5">
      <c r="A48" s="1" t="s">
        <v>15</v>
      </c>
      <c r="B48" s="182">
        <v>298888</v>
      </c>
      <c r="C48" s="182">
        <v>400282</v>
      </c>
      <c r="D48" s="182">
        <f t="shared" si="5"/>
        <v>699170</v>
      </c>
      <c r="E48" s="183">
        <v>106856</v>
      </c>
      <c r="F48" s="183">
        <v>135315</v>
      </c>
      <c r="G48" s="183">
        <f t="shared" si="6"/>
        <v>242171</v>
      </c>
      <c r="H48" s="176"/>
      <c r="I48" s="176"/>
      <c r="J48" s="176"/>
      <c r="K48" s="176"/>
      <c r="L48" s="176"/>
      <c r="M48" s="176"/>
      <c r="N48" s="176"/>
      <c r="O48" s="176"/>
      <c r="P48" s="176"/>
    </row>
    <row r="49" spans="1:16" ht="18.95" customHeight="1" x14ac:dyDescent="0.5">
      <c r="A49" s="1" t="s">
        <v>16</v>
      </c>
      <c r="B49" s="182">
        <v>191097</v>
      </c>
      <c r="C49" s="182">
        <v>269228</v>
      </c>
      <c r="D49" s="182">
        <f t="shared" si="5"/>
        <v>460325</v>
      </c>
      <c r="E49" s="183">
        <v>72633</v>
      </c>
      <c r="F49" s="183">
        <v>96757</v>
      </c>
      <c r="G49" s="183">
        <f t="shared" si="6"/>
        <v>169390</v>
      </c>
      <c r="H49" s="176"/>
      <c r="I49" s="191"/>
      <c r="J49" s="191"/>
      <c r="K49" s="191"/>
      <c r="L49" s="176"/>
      <c r="M49" s="176"/>
      <c r="N49" s="176"/>
      <c r="O49" s="176"/>
      <c r="P49" s="176"/>
    </row>
    <row r="50" spans="1:16" ht="18.95" customHeight="1" x14ac:dyDescent="0.5">
      <c r="A50" s="1" t="s">
        <v>17</v>
      </c>
      <c r="B50" s="182">
        <v>135250</v>
      </c>
      <c r="C50" s="182">
        <v>203239</v>
      </c>
      <c r="D50" s="182">
        <f t="shared" si="5"/>
        <v>338489</v>
      </c>
      <c r="E50" s="183">
        <v>52820</v>
      </c>
      <c r="F50" s="183">
        <v>78169</v>
      </c>
      <c r="G50" s="183">
        <f t="shared" si="6"/>
        <v>130989</v>
      </c>
      <c r="H50" s="176"/>
      <c r="I50" s="176"/>
      <c r="J50" s="176"/>
      <c r="K50" s="191"/>
      <c r="L50" s="176"/>
      <c r="M50" s="176"/>
      <c r="N50" s="176"/>
      <c r="O50" s="176"/>
      <c r="P50" s="176"/>
    </row>
    <row r="51" spans="1:16" ht="18.95" customHeight="1" x14ac:dyDescent="0.5">
      <c r="A51" s="1" t="s">
        <v>18</v>
      </c>
      <c r="B51" s="182">
        <v>71321</v>
      </c>
      <c r="C51" s="182">
        <v>115802</v>
      </c>
      <c r="D51" s="182">
        <f t="shared" si="5"/>
        <v>187123</v>
      </c>
      <c r="E51" s="183">
        <v>29797</v>
      </c>
      <c r="F51" s="183">
        <v>49716</v>
      </c>
      <c r="G51" s="183">
        <f t="shared" si="6"/>
        <v>79513</v>
      </c>
      <c r="H51" s="176"/>
      <c r="I51" s="176"/>
      <c r="J51" s="176"/>
      <c r="K51" s="176"/>
      <c r="L51" s="176"/>
      <c r="M51" s="176"/>
      <c r="N51" s="176"/>
      <c r="O51" s="176"/>
      <c r="P51" s="176"/>
    </row>
    <row r="52" spans="1:16" ht="18.95" customHeight="1" x14ac:dyDescent="0.5">
      <c r="A52" s="1" t="s">
        <v>19</v>
      </c>
      <c r="B52" s="182">
        <v>28863</v>
      </c>
      <c r="C52" s="182">
        <v>50270</v>
      </c>
      <c r="D52" s="182">
        <f t="shared" si="5"/>
        <v>79133</v>
      </c>
      <c r="E52" s="183">
        <v>13015</v>
      </c>
      <c r="F52" s="183">
        <v>22906</v>
      </c>
      <c r="G52" s="183">
        <f t="shared" si="6"/>
        <v>35921</v>
      </c>
      <c r="H52" s="176"/>
      <c r="I52" s="176"/>
      <c r="J52" s="176"/>
      <c r="K52" s="176"/>
      <c r="L52" s="176"/>
      <c r="M52" s="176"/>
      <c r="N52" s="176"/>
      <c r="O52" s="176"/>
      <c r="P52" s="176"/>
    </row>
    <row r="53" spans="1:16" ht="18.95" customHeight="1" x14ac:dyDescent="0.5">
      <c r="A53" s="1" t="s">
        <v>20</v>
      </c>
      <c r="B53" s="182">
        <v>10500</v>
      </c>
      <c r="C53" s="182">
        <v>14903</v>
      </c>
      <c r="D53" s="182">
        <f t="shared" si="5"/>
        <v>25403</v>
      </c>
      <c r="E53" s="183">
        <v>4610</v>
      </c>
      <c r="F53" s="183">
        <v>7383</v>
      </c>
      <c r="G53" s="183">
        <f t="shared" si="6"/>
        <v>11993</v>
      </c>
      <c r="H53" s="176"/>
      <c r="I53" s="176"/>
      <c r="J53" s="176"/>
      <c r="K53" s="176"/>
      <c r="L53" s="176"/>
      <c r="M53" s="176"/>
      <c r="N53" s="176"/>
      <c r="O53" s="176"/>
      <c r="P53" s="176"/>
    </row>
    <row r="54" spans="1:16" ht="18.95" customHeight="1" x14ac:dyDescent="0.5">
      <c r="A54" s="1" t="s">
        <v>21</v>
      </c>
      <c r="B54" s="182">
        <v>4838</v>
      </c>
      <c r="C54" s="182">
        <v>5237</v>
      </c>
      <c r="D54" s="182">
        <f t="shared" si="5"/>
        <v>10075</v>
      </c>
      <c r="E54" s="183">
        <v>2019</v>
      </c>
      <c r="F54" s="183">
        <v>2986</v>
      </c>
      <c r="G54" s="183">
        <f t="shared" si="6"/>
        <v>5005</v>
      </c>
      <c r="H54" s="176"/>
      <c r="I54" s="176"/>
      <c r="J54" s="176"/>
      <c r="K54" s="176"/>
      <c r="L54" s="176"/>
      <c r="M54" s="176"/>
      <c r="N54" s="176"/>
      <c r="O54" s="176"/>
      <c r="P54" s="176"/>
    </row>
    <row r="55" spans="1:16" ht="18.95" customHeight="1" x14ac:dyDescent="0.5">
      <c r="A55" s="192" t="s">
        <v>22</v>
      </c>
      <c r="B55" s="182">
        <f>SUM(B33:B54)</f>
        <v>10826179</v>
      </c>
      <c r="C55" s="182">
        <f>SUM(C33:C54)</f>
        <v>11687926</v>
      </c>
      <c r="D55" s="182">
        <f t="shared" si="5"/>
        <v>22514105</v>
      </c>
      <c r="E55" s="183">
        <f>SUM(E33:E54)</f>
        <v>4631482</v>
      </c>
      <c r="F55" s="183">
        <f>SUM(F33:F54)</f>
        <v>4785012</v>
      </c>
      <c r="G55" s="183">
        <f t="shared" si="6"/>
        <v>9416494</v>
      </c>
      <c r="H55" s="176"/>
      <c r="I55" s="176"/>
      <c r="J55" s="176"/>
      <c r="K55" s="176"/>
      <c r="L55" s="176"/>
      <c r="M55" s="176"/>
      <c r="N55" s="176"/>
      <c r="O55" s="176"/>
      <c r="P55" s="176"/>
    </row>
    <row r="56" spans="1:16" ht="18.95" customHeight="1" x14ac:dyDescent="0.5">
      <c r="A56" s="188"/>
      <c r="B56" s="189"/>
      <c r="C56" s="189"/>
      <c r="D56" s="189"/>
      <c r="E56" s="216"/>
      <c r="F56" s="216"/>
      <c r="G56" s="216"/>
      <c r="H56" s="176"/>
      <c r="I56" s="176"/>
      <c r="J56" s="176"/>
      <c r="K56" s="176"/>
      <c r="L56" s="176"/>
      <c r="M56" s="176"/>
      <c r="N56" s="176"/>
      <c r="O56" s="176"/>
      <c r="P56" s="176"/>
    </row>
    <row r="57" spans="1:16" ht="18.95" customHeight="1" x14ac:dyDescent="0.5">
      <c r="A57" s="169" t="s">
        <v>223</v>
      </c>
      <c r="I57" s="175" t="s">
        <v>207</v>
      </c>
    </row>
    <row r="58" spans="1:16" ht="18.95" customHeight="1" x14ac:dyDescent="0.5">
      <c r="A58" s="169" t="s">
        <v>213</v>
      </c>
    </row>
  </sheetData>
  <mergeCells count="2">
    <mergeCell ref="H2:J2"/>
    <mergeCell ref="E31:G31"/>
  </mergeCells>
  <phoneticPr fontId="8" type="noConversion"/>
  <pageMargins left="0.83" right="0.51181102362204722" top="0.51181102362204722" bottom="0.31496062992125984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zoomScale="90" zoomScaleNormal="90" workbookViewId="0">
      <selection activeCell="D26" sqref="D26"/>
    </sheetView>
  </sheetViews>
  <sheetFormatPr defaultRowHeight="14.25" x14ac:dyDescent="0.2"/>
  <cols>
    <col min="1" max="1" width="16.125" customWidth="1"/>
    <col min="2" max="2" width="13.125" customWidth="1"/>
    <col min="3" max="3" width="12.625" customWidth="1"/>
    <col min="4" max="4" width="12.5" customWidth="1"/>
    <col min="5" max="5" width="13.375" customWidth="1"/>
    <col min="6" max="6" width="13.5" customWidth="1"/>
    <col min="7" max="7" width="13.125" customWidth="1"/>
    <col min="8" max="8" width="13.375" customWidth="1"/>
    <col min="9" max="9" width="13.125" customWidth="1"/>
    <col min="10" max="10" width="13.625" customWidth="1"/>
  </cols>
  <sheetData>
    <row r="1" spans="1:19" s="49" customFormat="1" ht="23.25" customHeight="1" x14ac:dyDescent="0.5">
      <c r="A1" s="49" t="s">
        <v>233</v>
      </c>
    </row>
    <row r="2" spans="1:19" ht="21.75" x14ac:dyDescent="0.5">
      <c r="A2" s="127"/>
      <c r="B2" s="316" t="s">
        <v>118</v>
      </c>
      <c r="C2" s="317"/>
      <c r="D2" s="318"/>
      <c r="E2" s="316" t="s">
        <v>115</v>
      </c>
      <c r="F2" s="317"/>
      <c r="G2" s="318"/>
      <c r="H2" s="316" t="s">
        <v>47</v>
      </c>
      <c r="I2" s="317"/>
      <c r="J2" s="318"/>
    </row>
    <row r="3" spans="1:19" ht="21.75" x14ac:dyDescent="0.5">
      <c r="A3" s="137" t="s">
        <v>0</v>
      </c>
      <c r="B3" s="129" t="s">
        <v>24</v>
      </c>
      <c r="C3" s="129" t="s">
        <v>25</v>
      </c>
      <c r="D3" s="129" t="s">
        <v>26</v>
      </c>
      <c r="E3" s="129" t="s">
        <v>24</v>
      </c>
      <c r="F3" s="129" t="s">
        <v>25</v>
      </c>
      <c r="G3" s="129" t="s">
        <v>26</v>
      </c>
      <c r="H3" s="129" t="s">
        <v>24</v>
      </c>
      <c r="I3" s="129" t="s">
        <v>25</v>
      </c>
      <c r="J3" s="129" t="s">
        <v>26</v>
      </c>
    </row>
    <row r="4" spans="1:19" ht="21.75" x14ac:dyDescent="0.5">
      <c r="A4" s="137">
        <v>0</v>
      </c>
      <c r="B4" s="132">
        <f>E4+H4+B32+E32+H32+B60+E60+H60+B88+E88+H88+B116+E116</f>
        <v>296029</v>
      </c>
      <c r="C4" s="132">
        <f t="shared" ref="C4:C25" si="0">F4+I4+C32+F32+I32+C60+F60+I60+C88+F88+I88+C116+F116</f>
        <v>279514</v>
      </c>
      <c r="D4" s="132">
        <f t="shared" ref="D4:D25" si="1">G4+J4+D32+G32+J32+D60+G60+J60+D88+G88+J88+D116+G116</f>
        <v>575543</v>
      </c>
      <c r="E4" s="31">
        <v>22384</v>
      </c>
      <c r="F4" s="31">
        <v>21234</v>
      </c>
      <c r="G4" s="31">
        <f>E4+F4</f>
        <v>43618</v>
      </c>
      <c r="H4" s="132">
        <v>14652</v>
      </c>
      <c r="I4" s="132">
        <v>13773</v>
      </c>
      <c r="J4" s="132">
        <f>H4+I4</f>
        <v>28425</v>
      </c>
      <c r="L4" s="246"/>
      <c r="M4" s="246"/>
      <c r="O4" s="246"/>
      <c r="P4" s="246"/>
      <c r="R4" s="246"/>
      <c r="S4" s="246"/>
    </row>
    <row r="5" spans="1:19" ht="21.75" x14ac:dyDescent="0.5">
      <c r="A5" s="138" t="s">
        <v>1</v>
      </c>
      <c r="B5" s="132">
        <f t="shared" ref="B5:B25" si="2">E5+H5+B33+E33+H33+B61+E61+H61+B89+E89+H89+B117+E117</f>
        <v>1334306</v>
      </c>
      <c r="C5" s="132">
        <f t="shared" si="0"/>
        <v>1260470</v>
      </c>
      <c r="D5" s="132">
        <f t="shared" si="1"/>
        <v>2594776</v>
      </c>
      <c r="E5" s="31">
        <v>101536</v>
      </c>
      <c r="F5" s="31">
        <v>95753</v>
      </c>
      <c r="G5" s="31">
        <f t="shared" ref="G5:G25" si="3">E5+F5</f>
        <v>197289</v>
      </c>
      <c r="H5" s="132">
        <v>67634</v>
      </c>
      <c r="I5" s="132">
        <v>63528</v>
      </c>
      <c r="J5" s="132">
        <f t="shared" ref="J5:J25" si="4">H5+I5</f>
        <v>131162</v>
      </c>
      <c r="L5" s="246"/>
      <c r="M5" s="246"/>
      <c r="O5" s="246"/>
      <c r="P5" s="246"/>
      <c r="R5" s="246"/>
      <c r="S5" s="246"/>
    </row>
    <row r="6" spans="1:19" ht="21.75" x14ac:dyDescent="0.5">
      <c r="A6" s="139" t="s">
        <v>2</v>
      </c>
      <c r="B6" s="132">
        <f t="shared" si="2"/>
        <v>1946006</v>
      </c>
      <c r="C6" s="132">
        <f t="shared" si="0"/>
        <v>1839322</v>
      </c>
      <c r="D6" s="132">
        <f t="shared" si="1"/>
        <v>3785328</v>
      </c>
      <c r="E6" s="31">
        <v>143510</v>
      </c>
      <c r="F6" s="31">
        <v>136692</v>
      </c>
      <c r="G6" s="31">
        <f t="shared" si="3"/>
        <v>280202</v>
      </c>
      <c r="H6" s="132">
        <v>99187</v>
      </c>
      <c r="I6" s="132">
        <v>93808</v>
      </c>
      <c r="J6" s="132">
        <f t="shared" si="4"/>
        <v>192995</v>
      </c>
      <c r="L6" s="246"/>
      <c r="M6" s="246"/>
      <c r="O6" s="246"/>
      <c r="P6" s="246"/>
      <c r="R6" s="246"/>
      <c r="S6" s="246"/>
    </row>
    <row r="7" spans="1:19" ht="21.75" x14ac:dyDescent="0.5">
      <c r="A7" s="137" t="s">
        <v>3</v>
      </c>
      <c r="B7" s="132">
        <f t="shared" si="2"/>
        <v>2023398</v>
      </c>
      <c r="C7" s="132">
        <f t="shared" si="0"/>
        <v>1912480</v>
      </c>
      <c r="D7" s="132">
        <f t="shared" si="1"/>
        <v>3935878</v>
      </c>
      <c r="E7" s="31">
        <v>148342</v>
      </c>
      <c r="F7" s="31">
        <v>139221</v>
      </c>
      <c r="G7" s="31">
        <f t="shared" si="3"/>
        <v>287563</v>
      </c>
      <c r="H7" s="132">
        <v>105571</v>
      </c>
      <c r="I7" s="132">
        <v>98830</v>
      </c>
      <c r="J7" s="132">
        <f t="shared" si="4"/>
        <v>204401</v>
      </c>
      <c r="L7" s="246"/>
      <c r="M7" s="246"/>
      <c r="O7" s="246"/>
      <c r="P7" s="246"/>
      <c r="R7" s="246"/>
      <c r="S7" s="246"/>
    </row>
    <row r="8" spans="1:19" ht="21.75" x14ac:dyDescent="0.5">
      <c r="A8" s="137" t="s">
        <v>4</v>
      </c>
      <c r="B8" s="132">
        <f t="shared" si="2"/>
        <v>2056684</v>
      </c>
      <c r="C8" s="132">
        <f t="shared" si="0"/>
        <v>1955525</v>
      </c>
      <c r="D8" s="132">
        <f t="shared" si="1"/>
        <v>4012209</v>
      </c>
      <c r="E8" s="31">
        <v>154927</v>
      </c>
      <c r="F8" s="31">
        <v>148932</v>
      </c>
      <c r="G8" s="31">
        <f t="shared" si="3"/>
        <v>303859</v>
      </c>
      <c r="H8" s="132">
        <v>108086</v>
      </c>
      <c r="I8" s="132">
        <v>103066</v>
      </c>
      <c r="J8" s="132">
        <f t="shared" si="4"/>
        <v>211152</v>
      </c>
      <c r="L8" s="246"/>
      <c r="M8" s="246"/>
      <c r="O8" s="246"/>
      <c r="P8" s="246"/>
      <c r="R8" s="246"/>
      <c r="S8" s="246"/>
    </row>
    <row r="9" spans="1:19" ht="21.75" x14ac:dyDescent="0.5">
      <c r="A9" s="137" t="s">
        <v>5</v>
      </c>
      <c r="B9" s="132">
        <f t="shared" si="2"/>
        <v>2345872</v>
      </c>
      <c r="C9" s="132">
        <f t="shared" si="0"/>
        <v>2246706</v>
      </c>
      <c r="D9" s="132">
        <f t="shared" si="1"/>
        <v>4592578</v>
      </c>
      <c r="E9" s="31">
        <v>181267</v>
      </c>
      <c r="F9" s="31">
        <v>181512</v>
      </c>
      <c r="G9" s="31">
        <f t="shared" si="3"/>
        <v>362779</v>
      </c>
      <c r="H9" s="132">
        <v>123933</v>
      </c>
      <c r="I9" s="132">
        <v>115709</v>
      </c>
      <c r="J9" s="132">
        <f t="shared" si="4"/>
        <v>239642</v>
      </c>
      <c r="L9" s="246"/>
      <c r="M9" s="246"/>
      <c r="O9" s="246"/>
      <c r="P9" s="246"/>
      <c r="R9" s="246"/>
      <c r="S9" s="246"/>
    </row>
    <row r="10" spans="1:19" ht="21.75" x14ac:dyDescent="0.5">
      <c r="A10" s="137" t="s">
        <v>6</v>
      </c>
      <c r="B10" s="132">
        <f t="shared" si="2"/>
        <v>2430853</v>
      </c>
      <c r="C10" s="132">
        <f t="shared" si="0"/>
        <v>2349690</v>
      </c>
      <c r="D10" s="132">
        <f t="shared" si="1"/>
        <v>4780543</v>
      </c>
      <c r="E10" s="31">
        <v>206139</v>
      </c>
      <c r="F10" s="31">
        <v>200156</v>
      </c>
      <c r="G10" s="31">
        <f t="shared" si="3"/>
        <v>406295</v>
      </c>
      <c r="H10" s="132">
        <v>123864</v>
      </c>
      <c r="I10" s="132">
        <v>116439</v>
      </c>
      <c r="J10" s="132">
        <f t="shared" si="4"/>
        <v>240303</v>
      </c>
      <c r="L10" s="246"/>
      <c r="M10" s="246"/>
      <c r="O10" s="246"/>
      <c r="P10" s="246"/>
      <c r="R10" s="246"/>
      <c r="S10" s="246"/>
    </row>
    <row r="11" spans="1:19" ht="21.75" x14ac:dyDescent="0.5">
      <c r="A11" s="137" t="s">
        <v>7</v>
      </c>
      <c r="B11" s="132">
        <f t="shared" si="2"/>
        <v>2293336</v>
      </c>
      <c r="C11" s="132">
        <f t="shared" si="0"/>
        <v>2250183</v>
      </c>
      <c r="D11" s="132">
        <f t="shared" si="1"/>
        <v>4543519</v>
      </c>
      <c r="E11" s="31">
        <v>195932</v>
      </c>
      <c r="F11" s="31">
        <v>189711</v>
      </c>
      <c r="G11" s="31">
        <f t="shared" si="3"/>
        <v>385643</v>
      </c>
      <c r="H11" s="132">
        <v>114859</v>
      </c>
      <c r="I11" s="132">
        <v>109755</v>
      </c>
      <c r="J11" s="132">
        <f t="shared" si="4"/>
        <v>224614</v>
      </c>
      <c r="L11" s="246"/>
      <c r="M11" s="246"/>
      <c r="O11" s="246"/>
      <c r="P11" s="246"/>
      <c r="R11" s="246"/>
      <c r="S11" s="246"/>
    </row>
    <row r="12" spans="1:19" ht="21.75" x14ac:dyDescent="0.5">
      <c r="A12" s="137" t="s">
        <v>8</v>
      </c>
      <c r="B12" s="132">
        <f t="shared" si="2"/>
        <v>2477728</v>
      </c>
      <c r="C12" s="132">
        <f t="shared" si="0"/>
        <v>2480184</v>
      </c>
      <c r="D12" s="132">
        <f t="shared" si="1"/>
        <v>4957912</v>
      </c>
      <c r="E12" s="31">
        <v>205148</v>
      </c>
      <c r="F12" s="31">
        <v>200636</v>
      </c>
      <c r="G12" s="31">
        <f t="shared" si="3"/>
        <v>405784</v>
      </c>
      <c r="H12" s="132">
        <v>123185</v>
      </c>
      <c r="I12" s="132">
        <v>119423</v>
      </c>
      <c r="J12" s="132">
        <f t="shared" si="4"/>
        <v>242608</v>
      </c>
      <c r="L12" s="246"/>
      <c r="M12" s="246"/>
      <c r="O12" s="246"/>
      <c r="P12" s="246"/>
      <c r="R12" s="246"/>
      <c r="S12" s="246"/>
    </row>
    <row r="13" spans="1:19" ht="21.75" x14ac:dyDescent="0.5">
      <c r="A13" s="137" t="s">
        <v>9</v>
      </c>
      <c r="B13" s="132">
        <f t="shared" si="2"/>
        <v>2549777</v>
      </c>
      <c r="C13" s="132">
        <f t="shared" si="0"/>
        <v>2615284</v>
      </c>
      <c r="D13" s="132">
        <f t="shared" si="1"/>
        <v>5165061</v>
      </c>
      <c r="E13" s="31">
        <v>194365</v>
      </c>
      <c r="F13" s="31">
        <v>197255</v>
      </c>
      <c r="G13" s="31">
        <f t="shared" si="3"/>
        <v>391620</v>
      </c>
      <c r="H13" s="132">
        <v>130339</v>
      </c>
      <c r="I13" s="132">
        <v>130792</v>
      </c>
      <c r="J13" s="132">
        <f t="shared" si="4"/>
        <v>261131</v>
      </c>
      <c r="L13" s="246"/>
      <c r="M13" s="246"/>
      <c r="O13" s="246"/>
      <c r="P13" s="246"/>
      <c r="R13" s="246"/>
      <c r="S13" s="246"/>
    </row>
    <row r="14" spans="1:19" ht="21.75" x14ac:dyDescent="0.5">
      <c r="A14" s="137" t="s">
        <v>10</v>
      </c>
      <c r="B14" s="132">
        <f t="shared" si="2"/>
        <v>2522153</v>
      </c>
      <c r="C14" s="132">
        <f t="shared" si="0"/>
        <v>2685901</v>
      </c>
      <c r="D14" s="132">
        <f t="shared" si="1"/>
        <v>5208054</v>
      </c>
      <c r="E14" s="31">
        <v>188453</v>
      </c>
      <c r="F14" s="31">
        <v>204117</v>
      </c>
      <c r="G14" s="31">
        <f t="shared" si="3"/>
        <v>392570</v>
      </c>
      <c r="H14" s="132">
        <v>131310</v>
      </c>
      <c r="I14" s="132">
        <v>137734</v>
      </c>
      <c r="J14" s="132">
        <f t="shared" si="4"/>
        <v>269044</v>
      </c>
      <c r="L14" s="246"/>
      <c r="M14" s="246"/>
      <c r="O14" s="246"/>
      <c r="P14" s="246"/>
      <c r="R14" s="246"/>
      <c r="S14" s="246"/>
    </row>
    <row r="15" spans="1:19" ht="21.75" x14ac:dyDescent="0.5">
      <c r="A15" s="137" t="s">
        <v>11</v>
      </c>
      <c r="B15" s="132">
        <f t="shared" si="2"/>
        <v>2428745</v>
      </c>
      <c r="C15" s="132">
        <f t="shared" si="0"/>
        <v>2676776</v>
      </c>
      <c r="D15" s="132">
        <f t="shared" si="1"/>
        <v>5105521</v>
      </c>
      <c r="E15" s="31">
        <v>201859</v>
      </c>
      <c r="F15" s="31">
        <v>236478</v>
      </c>
      <c r="G15" s="31">
        <f t="shared" si="3"/>
        <v>438337</v>
      </c>
      <c r="H15" s="132">
        <v>128974</v>
      </c>
      <c r="I15" s="132">
        <v>141483</v>
      </c>
      <c r="J15" s="132">
        <f t="shared" si="4"/>
        <v>270457</v>
      </c>
      <c r="L15" s="246"/>
      <c r="M15" s="246"/>
      <c r="O15" s="246"/>
      <c r="P15" s="246"/>
      <c r="R15" s="246"/>
      <c r="S15" s="246"/>
    </row>
    <row r="16" spans="1:19" ht="21.75" x14ac:dyDescent="0.5">
      <c r="A16" s="137" t="s">
        <v>12</v>
      </c>
      <c r="B16" s="132">
        <f t="shared" si="2"/>
        <v>2164823</v>
      </c>
      <c r="C16" s="132">
        <f t="shared" si="0"/>
        <v>2441588</v>
      </c>
      <c r="D16" s="132">
        <f t="shared" si="1"/>
        <v>4606411</v>
      </c>
      <c r="E16" s="31">
        <v>218170</v>
      </c>
      <c r="F16" s="31">
        <v>252269</v>
      </c>
      <c r="G16" s="31">
        <f t="shared" si="3"/>
        <v>470439</v>
      </c>
      <c r="H16" s="132">
        <v>121198</v>
      </c>
      <c r="I16" s="132">
        <v>136485</v>
      </c>
      <c r="J16" s="132">
        <f t="shared" si="4"/>
        <v>257683</v>
      </c>
      <c r="L16" s="246"/>
      <c r="M16" s="246"/>
      <c r="O16" s="246"/>
      <c r="P16" s="246"/>
      <c r="R16" s="246"/>
      <c r="S16" s="246"/>
    </row>
    <row r="17" spans="1:19" ht="21.75" x14ac:dyDescent="0.5">
      <c r="A17" s="137" t="s">
        <v>13</v>
      </c>
      <c r="B17" s="132">
        <f t="shared" si="2"/>
        <v>1696493</v>
      </c>
      <c r="C17" s="132">
        <f t="shared" si="0"/>
        <v>1974620</v>
      </c>
      <c r="D17" s="132">
        <f t="shared" si="1"/>
        <v>3671113</v>
      </c>
      <c r="E17" s="31">
        <v>196208</v>
      </c>
      <c r="F17" s="31">
        <v>226428</v>
      </c>
      <c r="G17" s="31">
        <f t="shared" si="3"/>
        <v>422636</v>
      </c>
      <c r="H17" s="132">
        <v>96635</v>
      </c>
      <c r="I17" s="132">
        <v>109932</v>
      </c>
      <c r="J17" s="132">
        <f t="shared" si="4"/>
        <v>206567</v>
      </c>
      <c r="L17" s="246"/>
      <c r="M17" s="246"/>
      <c r="O17" s="246"/>
      <c r="P17" s="246"/>
      <c r="R17" s="246"/>
      <c r="S17" s="246"/>
    </row>
    <row r="18" spans="1:19" ht="21.75" x14ac:dyDescent="0.5">
      <c r="A18" s="137" t="s">
        <v>14</v>
      </c>
      <c r="B18" s="132">
        <f t="shared" si="2"/>
        <v>1284033</v>
      </c>
      <c r="C18" s="132">
        <f t="shared" si="0"/>
        <v>1555434</v>
      </c>
      <c r="D18" s="132">
        <f t="shared" si="1"/>
        <v>2839467</v>
      </c>
      <c r="E18" s="31">
        <v>143135</v>
      </c>
      <c r="F18" s="31">
        <v>165640</v>
      </c>
      <c r="G18" s="31">
        <f t="shared" si="3"/>
        <v>308775</v>
      </c>
      <c r="H18" s="132">
        <v>74360</v>
      </c>
      <c r="I18" s="132">
        <v>88125</v>
      </c>
      <c r="J18" s="132">
        <f t="shared" si="4"/>
        <v>162485</v>
      </c>
      <c r="L18" s="246"/>
      <c r="M18" s="246"/>
      <c r="O18" s="246"/>
      <c r="P18" s="246"/>
      <c r="R18" s="246"/>
      <c r="S18" s="246"/>
    </row>
    <row r="19" spans="1:19" ht="21.75" x14ac:dyDescent="0.5">
      <c r="A19" s="137" t="s">
        <v>15</v>
      </c>
      <c r="B19" s="132">
        <f t="shared" si="2"/>
        <v>892794</v>
      </c>
      <c r="C19" s="132">
        <f t="shared" si="0"/>
        <v>1121759</v>
      </c>
      <c r="D19" s="132">
        <f t="shared" si="1"/>
        <v>2014553</v>
      </c>
      <c r="E19" s="31">
        <v>87330</v>
      </c>
      <c r="F19" s="31">
        <v>100553</v>
      </c>
      <c r="G19" s="31">
        <f t="shared" si="3"/>
        <v>187883</v>
      </c>
      <c r="H19" s="132">
        <v>50671</v>
      </c>
      <c r="I19" s="132">
        <v>62723</v>
      </c>
      <c r="J19" s="132">
        <f t="shared" si="4"/>
        <v>113394</v>
      </c>
      <c r="L19" s="246"/>
      <c r="M19" s="246"/>
      <c r="O19" s="246"/>
      <c r="P19" s="246"/>
      <c r="R19" s="246"/>
      <c r="S19" s="246"/>
    </row>
    <row r="20" spans="1:19" ht="21.75" x14ac:dyDescent="0.5">
      <c r="A20" s="137" t="s">
        <v>16</v>
      </c>
      <c r="B20" s="132">
        <f t="shared" si="2"/>
        <v>560637</v>
      </c>
      <c r="C20" s="132">
        <f t="shared" si="0"/>
        <v>742901</v>
      </c>
      <c r="D20" s="132">
        <f t="shared" si="1"/>
        <v>1303538</v>
      </c>
      <c r="E20" s="31">
        <v>51696</v>
      </c>
      <c r="F20" s="31">
        <v>61280</v>
      </c>
      <c r="G20" s="31">
        <f t="shared" si="3"/>
        <v>112976</v>
      </c>
      <c r="H20" s="132">
        <v>31492</v>
      </c>
      <c r="I20" s="132">
        <v>40960</v>
      </c>
      <c r="J20" s="132">
        <f t="shared" si="4"/>
        <v>72452</v>
      </c>
      <c r="L20" s="246"/>
      <c r="M20" s="246"/>
      <c r="O20" s="246"/>
      <c r="P20" s="246"/>
      <c r="R20" s="246"/>
      <c r="S20" s="246"/>
    </row>
    <row r="21" spans="1:19" ht="21.75" x14ac:dyDescent="0.5">
      <c r="A21" s="137" t="s">
        <v>17</v>
      </c>
      <c r="B21" s="132">
        <f t="shared" si="2"/>
        <v>376245</v>
      </c>
      <c r="C21" s="132">
        <f t="shared" si="0"/>
        <v>546304</v>
      </c>
      <c r="D21" s="132">
        <f t="shared" si="1"/>
        <v>922549</v>
      </c>
      <c r="E21" s="31">
        <v>35477</v>
      </c>
      <c r="F21" s="31">
        <v>46278</v>
      </c>
      <c r="G21" s="31">
        <f t="shared" si="3"/>
        <v>81755</v>
      </c>
      <c r="H21" s="132">
        <v>21269</v>
      </c>
      <c r="I21" s="132">
        <v>30936</v>
      </c>
      <c r="J21" s="132">
        <f t="shared" si="4"/>
        <v>52205</v>
      </c>
      <c r="L21" s="246"/>
      <c r="M21" s="246"/>
      <c r="O21" s="246"/>
      <c r="P21" s="246"/>
      <c r="R21" s="246"/>
      <c r="S21" s="246"/>
    </row>
    <row r="22" spans="1:19" ht="21.75" x14ac:dyDescent="0.5">
      <c r="A22" s="137" t="s">
        <v>18</v>
      </c>
      <c r="B22" s="132">
        <f t="shared" si="2"/>
        <v>197634</v>
      </c>
      <c r="C22" s="132">
        <f t="shared" si="0"/>
        <v>313034</v>
      </c>
      <c r="D22" s="132">
        <f t="shared" si="1"/>
        <v>510668</v>
      </c>
      <c r="E22" s="31">
        <v>20491</v>
      </c>
      <c r="F22" s="31">
        <v>29254</v>
      </c>
      <c r="G22" s="31">
        <f t="shared" si="3"/>
        <v>49745</v>
      </c>
      <c r="H22" s="132">
        <v>10991</v>
      </c>
      <c r="I22" s="132">
        <v>17580</v>
      </c>
      <c r="J22" s="132">
        <f t="shared" si="4"/>
        <v>28571</v>
      </c>
      <c r="L22" s="246"/>
      <c r="M22" s="246"/>
      <c r="O22" s="246"/>
      <c r="P22" s="246"/>
      <c r="R22" s="246"/>
      <c r="S22" s="246"/>
    </row>
    <row r="23" spans="1:19" ht="21.75" x14ac:dyDescent="0.5">
      <c r="A23" s="137" t="s">
        <v>19</v>
      </c>
      <c r="B23" s="132">
        <f t="shared" si="2"/>
        <v>78134</v>
      </c>
      <c r="C23" s="132">
        <f t="shared" si="0"/>
        <v>130229</v>
      </c>
      <c r="D23" s="132">
        <f t="shared" si="1"/>
        <v>208363</v>
      </c>
      <c r="E23" s="31">
        <v>7690</v>
      </c>
      <c r="F23" s="31">
        <v>11354</v>
      </c>
      <c r="G23" s="31">
        <f t="shared" si="3"/>
        <v>19044</v>
      </c>
      <c r="H23" s="132">
        <v>4177</v>
      </c>
      <c r="I23" s="132">
        <v>7094</v>
      </c>
      <c r="J23" s="132">
        <f t="shared" si="4"/>
        <v>11271</v>
      </c>
      <c r="L23" s="246"/>
      <c r="M23" s="246"/>
      <c r="O23" s="246"/>
      <c r="P23" s="246"/>
      <c r="R23" s="246"/>
      <c r="S23" s="246"/>
    </row>
    <row r="24" spans="1:19" ht="21.75" x14ac:dyDescent="0.5">
      <c r="A24" s="137" t="s">
        <v>20</v>
      </c>
      <c r="B24" s="132">
        <f t="shared" si="2"/>
        <v>25973</v>
      </c>
      <c r="C24" s="132">
        <f t="shared" si="0"/>
        <v>37405</v>
      </c>
      <c r="D24" s="132">
        <f t="shared" si="1"/>
        <v>63378</v>
      </c>
      <c r="E24" s="31">
        <v>2180</v>
      </c>
      <c r="F24" s="31">
        <v>2883</v>
      </c>
      <c r="G24" s="31">
        <f t="shared" si="3"/>
        <v>5063</v>
      </c>
      <c r="H24" s="132">
        <v>1349</v>
      </c>
      <c r="I24" s="132">
        <v>1866</v>
      </c>
      <c r="J24" s="132">
        <f t="shared" si="4"/>
        <v>3215</v>
      </c>
      <c r="L24" s="246"/>
      <c r="M24" s="246"/>
      <c r="O24" s="246"/>
      <c r="P24" s="246"/>
      <c r="R24" s="246"/>
      <c r="S24" s="246"/>
    </row>
    <row r="25" spans="1:19" ht="21.75" x14ac:dyDescent="0.5">
      <c r="A25" s="137" t="s">
        <v>21</v>
      </c>
      <c r="B25" s="132">
        <f t="shared" si="2"/>
        <v>10889</v>
      </c>
      <c r="C25" s="132">
        <f t="shared" si="0"/>
        <v>13288</v>
      </c>
      <c r="D25" s="132">
        <f t="shared" si="1"/>
        <v>24177</v>
      </c>
      <c r="E25" s="31">
        <v>854</v>
      </c>
      <c r="F25" s="31">
        <v>1005</v>
      </c>
      <c r="G25" s="31">
        <f t="shared" si="3"/>
        <v>1859</v>
      </c>
      <c r="H25" s="132">
        <v>568</v>
      </c>
      <c r="I25" s="132">
        <v>687</v>
      </c>
      <c r="J25" s="132">
        <f t="shared" si="4"/>
        <v>1255</v>
      </c>
      <c r="L25" s="246"/>
      <c r="M25" s="246"/>
      <c r="O25" s="246"/>
      <c r="P25" s="246"/>
      <c r="R25" s="246"/>
      <c r="S25" s="246"/>
    </row>
    <row r="26" spans="1:19" ht="21.75" x14ac:dyDescent="0.5">
      <c r="A26" s="136" t="s">
        <v>22</v>
      </c>
      <c r="B26" s="132">
        <f>E26+H26+B54+E54+H54+B82+E82+H82+B110+E110+H110+B138+E138</f>
        <v>31992542</v>
      </c>
      <c r="C26" s="132">
        <f>F26+I26+C54+F54+I54+C82+F82+I82+C110+F110+I110+C138+F138</f>
        <v>33428597</v>
      </c>
      <c r="D26" s="132">
        <f>G26+J26+D54+G54+J54+D82+G82+J82+D110+G110+J110+D138+G138</f>
        <v>65421139</v>
      </c>
      <c r="E26" s="24">
        <f t="shared" ref="E26:J26" si="5">SUM(E4:E25)</f>
        <v>2707093</v>
      </c>
      <c r="F26" s="24">
        <f t="shared" si="5"/>
        <v>2848641</v>
      </c>
      <c r="G26" s="24">
        <f t="shared" si="5"/>
        <v>5555734</v>
      </c>
      <c r="H26" s="132">
        <f t="shared" si="5"/>
        <v>1684304</v>
      </c>
      <c r="I26" s="132">
        <f t="shared" si="5"/>
        <v>1740728</v>
      </c>
      <c r="J26" s="132">
        <f t="shared" si="5"/>
        <v>3425032</v>
      </c>
    </row>
    <row r="27" spans="1:19" s="207" customFormat="1" ht="21" customHeight="1" x14ac:dyDescent="0.5">
      <c r="A27" s="169" t="s">
        <v>223</v>
      </c>
      <c r="C27" s="205"/>
      <c r="D27" s="205"/>
      <c r="E27" s="206"/>
      <c r="F27" s="206"/>
      <c r="G27" s="206"/>
      <c r="H27" s="205"/>
      <c r="I27" s="205"/>
      <c r="J27" s="205"/>
    </row>
    <row r="28" spans="1:19" s="207" customFormat="1" ht="21.75" x14ac:dyDescent="0.5">
      <c r="A28" s="169" t="s">
        <v>213</v>
      </c>
      <c r="C28" s="208"/>
      <c r="D28" s="208"/>
      <c r="E28" s="209"/>
      <c r="F28" s="209"/>
      <c r="G28" s="209"/>
      <c r="H28" s="209"/>
      <c r="I28" s="209"/>
      <c r="J28" s="209"/>
    </row>
    <row r="29" spans="1:19" s="49" customFormat="1" ht="23.25" customHeight="1" x14ac:dyDescent="0.5">
      <c r="A29" s="49" t="s">
        <v>234</v>
      </c>
    </row>
    <row r="30" spans="1:19" ht="21.75" x14ac:dyDescent="0.5">
      <c r="A30" s="127"/>
      <c r="B30" s="316" t="s">
        <v>46</v>
      </c>
      <c r="C30" s="317"/>
      <c r="D30" s="318"/>
      <c r="E30" s="316" t="s">
        <v>65</v>
      </c>
      <c r="F30" s="317"/>
      <c r="G30" s="318"/>
      <c r="H30" s="316" t="s">
        <v>64</v>
      </c>
      <c r="I30" s="317"/>
      <c r="J30" s="318"/>
    </row>
    <row r="31" spans="1:19" ht="21.75" x14ac:dyDescent="0.5">
      <c r="A31" s="137" t="s">
        <v>0</v>
      </c>
      <c r="B31" s="129" t="s">
        <v>24</v>
      </c>
      <c r="C31" s="129" t="s">
        <v>25</v>
      </c>
      <c r="D31" s="129" t="s">
        <v>26</v>
      </c>
      <c r="E31" s="129" t="s">
        <v>24</v>
      </c>
      <c r="F31" s="129" t="s">
        <v>25</v>
      </c>
      <c r="G31" s="129" t="s">
        <v>26</v>
      </c>
      <c r="H31" s="129" t="s">
        <v>24</v>
      </c>
      <c r="I31" s="129" t="s">
        <v>25</v>
      </c>
      <c r="J31" s="129" t="s">
        <v>26</v>
      </c>
    </row>
    <row r="32" spans="1:19" ht="21.75" x14ac:dyDescent="0.5">
      <c r="A32" s="137">
        <v>0</v>
      </c>
      <c r="B32" s="31">
        <v>11362</v>
      </c>
      <c r="C32" s="31">
        <v>10695</v>
      </c>
      <c r="D32" s="31">
        <f>B32+C32</f>
        <v>22057</v>
      </c>
      <c r="E32" s="132">
        <v>22901</v>
      </c>
      <c r="F32" s="132">
        <v>21600</v>
      </c>
      <c r="G32" s="132">
        <f>E32+F32</f>
        <v>44501</v>
      </c>
      <c r="H32" s="47">
        <v>22525</v>
      </c>
      <c r="I32" s="47">
        <v>21268</v>
      </c>
      <c r="J32" s="132">
        <f>H32+I32</f>
        <v>43793</v>
      </c>
    </row>
    <row r="33" spans="1:12" ht="21.75" x14ac:dyDescent="0.5">
      <c r="A33" s="138" t="s">
        <v>1</v>
      </c>
      <c r="B33" s="31">
        <v>53514</v>
      </c>
      <c r="C33" s="31">
        <v>49999</v>
      </c>
      <c r="D33" s="31">
        <f t="shared" ref="D33:D53" si="6">B33+C33</f>
        <v>103513</v>
      </c>
      <c r="E33" s="132">
        <v>102245</v>
      </c>
      <c r="F33" s="132">
        <v>96945</v>
      </c>
      <c r="G33" s="132">
        <f t="shared" ref="G33:G53" si="7">E33+F33</f>
        <v>199190</v>
      </c>
      <c r="H33" s="47">
        <v>101785</v>
      </c>
      <c r="I33" s="47">
        <v>95144</v>
      </c>
      <c r="J33" s="132">
        <f t="shared" ref="J33:J53" si="8">H33+I33</f>
        <v>196929</v>
      </c>
      <c r="L33" t="s">
        <v>207</v>
      </c>
    </row>
    <row r="34" spans="1:12" ht="21.75" x14ac:dyDescent="0.5">
      <c r="A34" s="139" t="s">
        <v>2</v>
      </c>
      <c r="B34" s="31">
        <v>82032</v>
      </c>
      <c r="C34" s="31">
        <v>76979</v>
      </c>
      <c r="D34" s="31">
        <f t="shared" si="6"/>
        <v>159011</v>
      </c>
      <c r="E34" s="132">
        <v>148653</v>
      </c>
      <c r="F34" s="132">
        <v>139790</v>
      </c>
      <c r="G34" s="132">
        <f t="shared" si="7"/>
        <v>288443</v>
      </c>
      <c r="H34" s="47">
        <v>149076</v>
      </c>
      <c r="I34" s="47">
        <v>141072</v>
      </c>
      <c r="J34" s="132">
        <f t="shared" si="8"/>
        <v>290148</v>
      </c>
    </row>
    <row r="35" spans="1:12" ht="21.75" x14ac:dyDescent="0.5">
      <c r="A35" s="137" t="s">
        <v>3</v>
      </c>
      <c r="B35" s="31">
        <v>88574</v>
      </c>
      <c r="C35" s="31">
        <v>82961</v>
      </c>
      <c r="D35" s="31">
        <f t="shared" si="6"/>
        <v>171535</v>
      </c>
      <c r="E35" s="132">
        <v>156739</v>
      </c>
      <c r="F35" s="132">
        <v>147231</v>
      </c>
      <c r="G35" s="132">
        <f t="shared" si="7"/>
        <v>303970</v>
      </c>
      <c r="H35" s="47">
        <v>158743</v>
      </c>
      <c r="I35" s="47">
        <v>149365</v>
      </c>
      <c r="J35" s="132">
        <f t="shared" si="8"/>
        <v>308108</v>
      </c>
    </row>
    <row r="36" spans="1:12" ht="21.75" x14ac:dyDescent="0.5">
      <c r="A36" s="137" t="s">
        <v>4</v>
      </c>
      <c r="B36" s="31">
        <v>88199</v>
      </c>
      <c r="C36" s="31">
        <v>81816</v>
      </c>
      <c r="D36" s="31">
        <f t="shared" si="6"/>
        <v>170015</v>
      </c>
      <c r="E36" s="132">
        <v>159130</v>
      </c>
      <c r="F36" s="132">
        <v>151523</v>
      </c>
      <c r="G36" s="132">
        <f t="shared" si="7"/>
        <v>310653</v>
      </c>
      <c r="H36" s="47">
        <v>158655</v>
      </c>
      <c r="I36" s="47">
        <v>150426</v>
      </c>
      <c r="J36" s="132">
        <f t="shared" si="8"/>
        <v>309081</v>
      </c>
    </row>
    <row r="37" spans="1:12" ht="21.75" x14ac:dyDescent="0.5">
      <c r="A37" s="137" t="s">
        <v>5</v>
      </c>
      <c r="B37" s="31">
        <v>97396</v>
      </c>
      <c r="C37" s="31">
        <v>94844</v>
      </c>
      <c r="D37" s="31">
        <f t="shared" si="6"/>
        <v>192240</v>
      </c>
      <c r="E37" s="132">
        <v>193760</v>
      </c>
      <c r="F37" s="132">
        <v>176969</v>
      </c>
      <c r="G37" s="132">
        <f t="shared" si="7"/>
        <v>370729</v>
      </c>
      <c r="H37" s="47">
        <v>190543</v>
      </c>
      <c r="I37" s="47">
        <v>173866</v>
      </c>
      <c r="J37" s="132">
        <f t="shared" si="8"/>
        <v>364409</v>
      </c>
    </row>
    <row r="38" spans="1:12" ht="21.75" x14ac:dyDescent="0.5">
      <c r="A38" s="137" t="s">
        <v>6</v>
      </c>
      <c r="B38" s="31">
        <v>105416</v>
      </c>
      <c r="C38" s="31">
        <v>100444</v>
      </c>
      <c r="D38" s="31">
        <f t="shared" si="6"/>
        <v>205860</v>
      </c>
      <c r="E38" s="132">
        <v>189272</v>
      </c>
      <c r="F38" s="132">
        <v>188450</v>
      </c>
      <c r="G38" s="132">
        <f t="shared" si="7"/>
        <v>377722</v>
      </c>
      <c r="H38" s="47">
        <v>191143</v>
      </c>
      <c r="I38" s="47">
        <v>182574</v>
      </c>
      <c r="J38" s="132">
        <f t="shared" si="8"/>
        <v>373717</v>
      </c>
    </row>
    <row r="39" spans="1:12" ht="21.75" x14ac:dyDescent="0.5">
      <c r="A39" s="137" t="s">
        <v>7</v>
      </c>
      <c r="B39" s="31">
        <v>98246</v>
      </c>
      <c r="C39" s="31">
        <v>93445</v>
      </c>
      <c r="D39" s="31">
        <f t="shared" si="6"/>
        <v>191691</v>
      </c>
      <c r="E39" s="132">
        <v>179944</v>
      </c>
      <c r="F39" s="132">
        <v>185471</v>
      </c>
      <c r="G39" s="132">
        <f t="shared" si="7"/>
        <v>365415</v>
      </c>
      <c r="H39" s="47">
        <v>181344</v>
      </c>
      <c r="I39" s="47">
        <v>178452</v>
      </c>
      <c r="J39" s="132">
        <f t="shared" si="8"/>
        <v>359796</v>
      </c>
    </row>
    <row r="40" spans="1:12" ht="21.75" x14ac:dyDescent="0.5">
      <c r="A40" s="137" t="s">
        <v>8</v>
      </c>
      <c r="B40" s="31">
        <v>106265</v>
      </c>
      <c r="C40" s="31">
        <v>103590</v>
      </c>
      <c r="D40" s="31">
        <f t="shared" si="6"/>
        <v>209855</v>
      </c>
      <c r="E40" s="132">
        <v>201052</v>
      </c>
      <c r="F40" s="132">
        <v>213081</v>
      </c>
      <c r="G40" s="132">
        <f t="shared" si="7"/>
        <v>414133</v>
      </c>
      <c r="H40" s="47">
        <v>194672</v>
      </c>
      <c r="I40" s="47">
        <v>195202</v>
      </c>
      <c r="J40" s="132">
        <f t="shared" si="8"/>
        <v>389874</v>
      </c>
    </row>
    <row r="41" spans="1:12" ht="21.75" x14ac:dyDescent="0.5">
      <c r="A41" s="137" t="s">
        <v>9</v>
      </c>
      <c r="B41" s="31">
        <v>111216</v>
      </c>
      <c r="C41" s="31">
        <v>111188</v>
      </c>
      <c r="D41" s="31">
        <f t="shared" si="6"/>
        <v>222404</v>
      </c>
      <c r="E41" s="132">
        <v>209890</v>
      </c>
      <c r="F41" s="132">
        <v>227790</v>
      </c>
      <c r="G41" s="132">
        <f t="shared" si="7"/>
        <v>437680</v>
      </c>
      <c r="H41" s="47">
        <v>201579</v>
      </c>
      <c r="I41" s="47">
        <v>206323</v>
      </c>
      <c r="J41" s="132">
        <f t="shared" si="8"/>
        <v>407902</v>
      </c>
    </row>
    <row r="42" spans="1:12" ht="21.75" x14ac:dyDescent="0.5">
      <c r="A42" s="137" t="s">
        <v>10</v>
      </c>
      <c r="B42" s="31">
        <v>111983</v>
      </c>
      <c r="C42" s="31">
        <v>116432</v>
      </c>
      <c r="D42" s="31">
        <f t="shared" si="6"/>
        <v>228415</v>
      </c>
      <c r="E42" s="132">
        <v>203166</v>
      </c>
      <c r="F42" s="132">
        <v>227093</v>
      </c>
      <c r="G42" s="132">
        <f t="shared" si="7"/>
        <v>430259</v>
      </c>
      <c r="H42" s="47">
        <v>192513</v>
      </c>
      <c r="I42" s="47">
        <v>207547</v>
      </c>
      <c r="J42" s="132">
        <f t="shared" si="8"/>
        <v>400060</v>
      </c>
    </row>
    <row r="43" spans="1:12" ht="21.75" x14ac:dyDescent="0.5">
      <c r="A43" s="137" t="s">
        <v>11</v>
      </c>
      <c r="B43" s="31">
        <v>113204</v>
      </c>
      <c r="C43" s="31">
        <v>125203</v>
      </c>
      <c r="D43" s="31">
        <f t="shared" si="6"/>
        <v>238407</v>
      </c>
      <c r="E43" s="132">
        <v>202034</v>
      </c>
      <c r="F43" s="132">
        <v>234235</v>
      </c>
      <c r="G43" s="132">
        <f t="shared" si="7"/>
        <v>436269</v>
      </c>
      <c r="H43" s="47">
        <v>185756</v>
      </c>
      <c r="I43" s="47">
        <v>212009</v>
      </c>
      <c r="J43" s="132">
        <f t="shared" si="8"/>
        <v>397765</v>
      </c>
    </row>
    <row r="44" spans="1:12" ht="21.75" x14ac:dyDescent="0.5">
      <c r="A44" s="137" t="s">
        <v>12</v>
      </c>
      <c r="B44" s="31">
        <v>107657</v>
      </c>
      <c r="C44" s="31">
        <v>121786</v>
      </c>
      <c r="D44" s="31">
        <f t="shared" si="6"/>
        <v>229443</v>
      </c>
      <c r="E44" s="132">
        <v>183595</v>
      </c>
      <c r="F44" s="132">
        <v>219482</v>
      </c>
      <c r="G44" s="132">
        <f t="shared" si="7"/>
        <v>403077</v>
      </c>
      <c r="H44" s="47">
        <v>172370</v>
      </c>
      <c r="I44" s="47">
        <v>202121</v>
      </c>
      <c r="J44" s="132">
        <f t="shared" si="8"/>
        <v>374491</v>
      </c>
    </row>
    <row r="45" spans="1:12" ht="21.75" x14ac:dyDescent="0.5">
      <c r="A45" s="137" t="s">
        <v>13</v>
      </c>
      <c r="B45" s="31">
        <v>83869</v>
      </c>
      <c r="C45" s="31">
        <v>99168</v>
      </c>
      <c r="D45" s="31">
        <f t="shared" si="6"/>
        <v>183037</v>
      </c>
      <c r="E45" s="132">
        <v>141199</v>
      </c>
      <c r="F45" s="132">
        <v>172941</v>
      </c>
      <c r="G45" s="132">
        <f t="shared" si="7"/>
        <v>314140</v>
      </c>
      <c r="H45" s="47">
        <v>134099</v>
      </c>
      <c r="I45" s="47">
        <v>162133</v>
      </c>
      <c r="J45" s="132">
        <f t="shared" si="8"/>
        <v>296232</v>
      </c>
    </row>
    <row r="46" spans="1:12" ht="21.75" x14ac:dyDescent="0.5">
      <c r="A46" s="137" t="s">
        <v>14</v>
      </c>
      <c r="B46" s="31">
        <v>67826</v>
      </c>
      <c r="C46" s="31">
        <v>82369</v>
      </c>
      <c r="D46" s="31">
        <f t="shared" si="6"/>
        <v>150195</v>
      </c>
      <c r="E46" s="132">
        <v>104508</v>
      </c>
      <c r="F46" s="132">
        <v>136271</v>
      </c>
      <c r="G46" s="132">
        <f t="shared" si="7"/>
        <v>240779</v>
      </c>
      <c r="H46" s="47">
        <v>103020</v>
      </c>
      <c r="I46" s="47">
        <v>129298</v>
      </c>
      <c r="J46" s="132">
        <f t="shared" si="8"/>
        <v>232318</v>
      </c>
    </row>
    <row r="47" spans="1:12" ht="21.75" x14ac:dyDescent="0.5">
      <c r="A47" s="137" t="s">
        <v>15</v>
      </c>
      <c r="B47" s="31">
        <v>47531</v>
      </c>
      <c r="C47" s="31">
        <v>60025</v>
      </c>
      <c r="D47" s="31">
        <f t="shared" si="6"/>
        <v>107556</v>
      </c>
      <c r="E47" s="132">
        <v>71077</v>
      </c>
      <c r="F47" s="132">
        <v>95666</v>
      </c>
      <c r="G47" s="132">
        <f t="shared" si="7"/>
        <v>166743</v>
      </c>
      <c r="H47" s="47">
        <v>72000</v>
      </c>
      <c r="I47" s="47">
        <v>94348</v>
      </c>
      <c r="J47" s="132">
        <f t="shared" si="8"/>
        <v>166348</v>
      </c>
    </row>
    <row r="48" spans="1:12" ht="21.75" x14ac:dyDescent="0.5">
      <c r="A48" s="137" t="s">
        <v>16</v>
      </c>
      <c r="B48" s="31">
        <v>30032</v>
      </c>
      <c r="C48" s="31">
        <v>39779</v>
      </c>
      <c r="D48" s="31">
        <f t="shared" si="6"/>
        <v>69811</v>
      </c>
      <c r="E48" s="132">
        <v>45518</v>
      </c>
      <c r="F48" s="132">
        <v>64900</v>
      </c>
      <c r="G48" s="132">
        <f t="shared" si="7"/>
        <v>110418</v>
      </c>
      <c r="H48" s="47">
        <v>45496</v>
      </c>
      <c r="I48" s="47">
        <v>62975</v>
      </c>
      <c r="J48" s="132">
        <f t="shared" si="8"/>
        <v>108471</v>
      </c>
    </row>
    <row r="49" spans="1:13" ht="21.75" x14ac:dyDescent="0.5">
      <c r="A49" s="137" t="s">
        <v>17</v>
      </c>
      <c r="B49" s="31">
        <v>21141</v>
      </c>
      <c r="C49" s="31">
        <v>30984</v>
      </c>
      <c r="D49" s="31">
        <f t="shared" si="6"/>
        <v>52125</v>
      </c>
      <c r="E49" s="132">
        <v>33121</v>
      </c>
      <c r="F49" s="132">
        <v>49132</v>
      </c>
      <c r="G49" s="132">
        <f t="shared" si="7"/>
        <v>82253</v>
      </c>
      <c r="H49" s="47">
        <v>32732</v>
      </c>
      <c r="I49" s="47">
        <v>49318</v>
      </c>
      <c r="J49" s="132">
        <f t="shared" si="8"/>
        <v>82050</v>
      </c>
    </row>
    <row r="50" spans="1:13" ht="21.75" x14ac:dyDescent="0.5">
      <c r="A50" s="137" t="s">
        <v>18</v>
      </c>
      <c r="B50" s="31">
        <v>11069</v>
      </c>
      <c r="C50" s="31">
        <v>17210</v>
      </c>
      <c r="D50" s="31">
        <f t="shared" si="6"/>
        <v>28279</v>
      </c>
      <c r="E50" s="132">
        <v>18089</v>
      </c>
      <c r="F50" s="132">
        <v>27386</v>
      </c>
      <c r="G50" s="132">
        <f t="shared" si="7"/>
        <v>45475</v>
      </c>
      <c r="H50" s="47">
        <v>16830</v>
      </c>
      <c r="I50" s="47">
        <v>28658</v>
      </c>
      <c r="J50" s="132">
        <f t="shared" si="8"/>
        <v>45488</v>
      </c>
    </row>
    <row r="51" spans="1:13" ht="21.75" x14ac:dyDescent="0.5">
      <c r="A51" s="137" t="s">
        <v>19</v>
      </c>
      <c r="B51" s="31">
        <v>4202</v>
      </c>
      <c r="C51" s="31">
        <v>7003</v>
      </c>
      <c r="D51" s="31">
        <f t="shared" si="6"/>
        <v>11205</v>
      </c>
      <c r="E51" s="132">
        <v>7433</v>
      </c>
      <c r="F51" s="132">
        <v>11504</v>
      </c>
      <c r="G51" s="132">
        <f t="shared" si="7"/>
        <v>18937</v>
      </c>
      <c r="H51" s="47">
        <v>6765</v>
      </c>
      <c r="I51" s="47">
        <v>12569</v>
      </c>
      <c r="J51" s="132">
        <f t="shared" si="8"/>
        <v>19334</v>
      </c>
    </row>
    <row r="52" spans="1:13" ht="21.75" x14ac:dyDescent="0.5">
      <c r="A52" s="137" t="s">
        <v>20</v>
      </c>
      <c r="B52" s="31">
        <v>1336</v>
      </c>
      <c r="C52" s="31">
        <v>2010</v>
      </c>
      <c r="D52" s="31">
        <f t="shared" si="6"/>
        <v>3346</v>
      </c>
      <c r="E52" s="132">
        <v>2921</v>
      </c>
      <c r="F52" s="132">
        <v>3221</v>
      </c>
      <c r="G52" s="132">
        <f t="shared" si="7"/>
        <v>6142</v>
      </c>
      <c r="H52" s="47">
        <v>2231</v>
      </c>
      <c r="I52" s="47">
        <v>3615</v>
      </c>
      <c r="J52" s="132">
        <f t="shared" si="8"/>
        <v>5846</v>
      </c>
    </row>
    <row r="53" spans="1:13" ht="21.75" x14ac:dyDescent="0.5">
      <c r="A53" s="137" t="s">
        <v>21</v>
      </c>
      <c r="B53" s="31">
        <v>536</v>
      </c>
      <c r="C53" s="31">
        <v>647</v>
      </c>
      <c r="D53" s="31">
        <f t="shared" si="6"/>
        <v>1183</v>
      </c>
      <c r="E53" s="132">
        <v>1159</v>
      </c>
      <c r="F53" s="132">
        <v>1064</v>
      </c>
      <c r="G53" s="132">
        <f t="shared" si="7"/>
        <v>2223</v>
      </c>
      <c r="H53" s="47">
        <v>1024</v>
      </c>
      <c r="I53" s="47">
        <v>1268</v>
      </c>
      <c r="J53" s="132">
        <f t="shared" si="8"/>
        <v>2292</v>
      </c>
    </row>
    <row r="54" spans="1:13" ht="21.75" x14ac:dyDescent="0.5">
      <c r="A54" s="136" t="s">
        <v>22</v>
      </c>
      <c r="B54" s="24">
        <f t="shared" ref="B54:J54" si="9">SUM(B32:B53)</f>
        <v>1442606</v>
      </c>
      <c r="C54" s="24">
        <f t="shared" si="9"/>
        <v>1508577</v>
      </c>
      <c r="D54" s="24">
        <f t="shared" si="9"/>
        <v>2951183</v>
      </c>
      <c r="E54" s="132">
        <f t="shared" si="9"/>
        <v>2577406</v>
      </c>
      <c r="F54" s="132">
        <f t="shared" si="9"/>
        <v>2791745</v>
      </c>
      <c r="G54" s="132">
        <f>SUM(G32:G53)</f>
        <v>5369151</v>
      </c>
      <c r="H54" s="132">
        <f t="shared" si="9"/>
        <v>2514901</v>
      </c>
      <c r="I54" s="132">
        <f t="shared" si="9"/>
        <v>2659551</v>
      </c>
      <c r="J54" s="132">
        <f t="shared" si="9"/>
        <v>5174452</v>
      </c>
    </row>
    <row r="55" spans="1:13" s="207" customFormat="1" ht="21" customHeight="1" x14ac:dyDescent="0.5">
      <c r="A55" s="169" t="s">
        <v>223</v>
      </c>
      <c r="C55" s="205"/>
      <c r="D55" s="205"/>
      <c r="E55" s="206"/>
      <c r="F55" s="206"/>
      <c r="G55" s="206"/>
      <c r="H55" s="205"/>
      <c r="I55" s="205"/>
      <c r="J55" s="205"/>
    </row>
    <row r="56" spans="1:13" s="207" customFormat="1" ht="21.75" x14ac:dyDescent="0.5">
      <c r="A56" s="169" t="s">
        <v>213</v>
      </c>
      <c r="C56" s="208"/>
      <c r="D56" s="208"/>
      <c r="E56" s="209"/>
      <c r="F56" s="209"/>
      <c r="G56" s="209"/>
      <c r="H56" s="209"/>
      <c r="I56" s="209"/>
      <c r="J56" s="209"/>
    </row>
    <row r="57" spans="1:13" s="49" customFormat="1" ht="23.25" customHeight="1" x14ac:dyDescent="0.5">
      <c r="A57" s="49" t="s">
        <v>234</v>
      </c>
    </row>
    <row r="58" spans="1:13" ht="21.75" x14ac:dyDescent="0.5">
      <c r="A58" s="127"/>
      <c r="B58" s="316" t="s">
        <v>116</v>
      </c>
      <c r="C58" s="317"/>
      <c r="D58" s="318"/>
      <c r="E58" s="316" t="s">
        <v>75</v>
      </c>
      <c r="F58" s="317"/>
      <c r="G58" s="318"/>
      <c r="H58" s="316" t="s">
        <v>88</v>
      </c>
      <c r="I58" s="317"/>
      <c r="J58" s="318"/>
    </row>
    <row r="59" spans="1:13" ht="21.75" x14ac:dyDescent="0.5">
      <c r="A59" s="137" t="s">
        <v>0</v>
      </c>
      <c r="B59" s="129" t="s">
        <v>24</v>
      </c>
      <c r="C59" s="129" t="s">
        <v>25</v>
      </c>
      <c r="D59" s="129" t="s">
        <v>26</v>
      </c>
      <c r="E59" s="129" t="s">
        <v>24</v>
      </c>
      <c r="F59" s="129" t="s">
        <v>25</v>
      </c>
      <c r="G59" s="129" t="s">
        <v>26</v>
      </c>
      <c r="H59" s="129" t="s">
        <v>24</v>
      </c>
      <c r="I59" s="129" t="s">
        <v>25</v>
      </c>
      <c r="J59" s="129" t="s">
        <v>26</v>
      </c>
    </row>
    <row r="60" spans="1:13" ht="21.75" x14ac:dyDescent="0.5">
      <c r="A60" s="137">
        <v>0</v>
      </c>
      <c r="B60" s="132">
        <v>31767</v>
      </c>
      <c r="C60" s="132">
        <v>29755</v>
      </c>
      <c r="D60" s="132">
        <f>B60+C60</f>
        <v>61522</v>
      </c>
      <c r="E60" s="132">
        <v>20134</v>
      </c>
      <c r="F60" s="132">
        <v>19087</v>
      </c>
      <c r="G60" s="132">
        <f>E60+F60</f>
        <v>39221</v>
      </c>
      <c r="H60" s="132">
        <v>23709</v>
      </c>
      <c r="I60" s="132">
        <v>22686</v>
      </c>
      <c r="J60" s="132">
        <f>H60+I60</f>
        <v>46395</v>
      </c>
      <c r="L60" s="246"/>
      <c r="M60" s="246"/>
    </row>
    <row r="61" spans="1:13" ht="21.75" x14ac:dyDescent="0.5">
      <c r="A61" s="138" t="s">
        <v>1</v>
      </c>
      <c r="B61" s="132">
        <v>136194</v>
      </c>
      <c r="C61" s="132">
        <v>128707</v>
      </c>
      <c r="D61" s="132">
        <f t="shared" ref="D61:D81" si="10">B61+C61</f>
        <v>264901</v>
      </c>
      <c r="E61" s="132">
        <v>94756</v>
      </c>
      <c r="F61" s="132">
        <v>89074</v>
      </c>
      <c r="G61" s="132">
        <f t="shared" ref="G61:G81" si="11">E61+F61</f>
        <v>183830</v>
      </c>
      <c r="H61" s="132">
        <v>112862</v>
      </c>
      <c r="I61" s="132">
        <v>107019</v>
      </c>
      <c r="J61" s="132">
        <f t="shared" ref="J61:J81" si="12">H61+I61</f>
        <v>219881</v>
      </c>
      <c r="L61" s="246"/>
      <c r="M61" s="246"/>
    </row>
    <row r="62" spans="1:13" ht="21.75" x14ac:dyDescent="0.5">
      <c r="A62" s="139" t="s">
        <v>2</v>
      </c>
      <c r="B62" s="132">
        <v>193513</v>
      </c>
      <c r="C62" s="132">
        <v>182362</v>
      </c>
      <c r="D62" s="132">
        <f t="shared" si="10"/>
        <v>375875</v>
      </c>
      <c r="E62" s="132">
        <v>138902</v>
      </c>
      <c r="F62" s="132">
        <v>131114</v>
      </c>
      <c r="G62" s="132">
        <f t="shared" si="11"/>
        <v>270016</v>
      </c>
      <c r="H62" s="132">
        <v>168806</v>
      </c>
      <c r="I62" s="132">
        <v>160111</v>
      </c>
      <c r="J62" s="132">
        <f t="shared" si="12"/>
        <v>328917</v>
      </c>
      <c r="L62" s="246"/>
      <c r="M62" s="246"/>
    </row>
    <row r="63" spans="1:13" ht="21.75" x14ac:dyDescent="0.5">
      <c r="A63" s="137" t="s">
        <v>3</v>
      </c>
      <c r="B63" s="132">
        <v>194011</v>
      </c>
      <c r="C63" s="132">
        <v>184345</v>
      </c>
      <c r="D63" s="132">
        <f t="shared" si="10"/>
        <v>378356</v>
      </c>
      <c r="E63" s="132">
        <v>144437</v>
      </c>
      <c r="F63" s="132">
        <v>136649</v>
      </c>
      <c r="G63" s="132">
        <f t="shared" si="11"/>
        <v>281086</v>
      </c>
      <c r="H63" s="132">
        <v>176059</v>
      </c>
      <c r="I63" s="132">
        <v>168294</v>
      </c>
      <c r="J63" s="132">
        <f t="shared" si="12"/>
        <v>344353</v>
      </c>
      <c r="L63" s="246"/>
      <c r="M63" s="246"/>
    </row>
    <row r="64" spans="1:13" ht="21.75" x14ac:dyDescent="0.5">
      <c r="A64" s="137" t="s">
        <v>4</v>
      </c>
      <c r="B64" s="132">
        <v>191435</v>
      </c>
      <c r="C64" s="132">
        <v>183050</v>
      </c>
      <c r="D64" s="132">
        <f t="shared" si="10"/>
        <v>374485</v>
      </c>
      <c r="E64" s="132">
        <v>151476</v>
      </c>
      <c r="F64" s="132">
        <v>143833</v>
      </c>
      <c r="G64" s="132">
        <f t="shared" si="11"/>
        <v>295309</v>
      </c>
      <c r="H64" s="132">
        <v>181882</v>
      </c>
      <c r="I64" s="132">
        <v>173030</v>
      </c>
      <c r="J64" s="132">
        <f t="shared" si="12"/>
        <v>354912</v>
      </c>
      <c r="L64" s="246"/>
      <c r="M64" s="246"/>
    </row>
    <row r="65" spans="1:13" ht="21.75" x14ac:dyDescent="0.5">
      <c r="A65" s="137" t="s">
        <v>5</v>
      </c>
      <c r="B65" s="132">
        <v>223216</v>
      </c>
      <c r="C65" s="132">
        <v>205711</v>
      </c>
      <c r="D65" s="132">
        <f t="shared" si="10"/>
        <v>428927</v>
      </c>
      <c r="E65" s="132">
        <v>178266</v>
      </c>
      <c r="F65" s="132">
        <v>180006</v>
      </c>
      <c r="G65" s="132">
        <f t="shared" si="11"/>
        <v>358272</v>
      </c>
      <c r="H65" s="132">
        <v>195538</v>
      </c>
      <c r="I65" s="132">
        <v>193000</v>
      </c>
      <c r="J65" s="132">
        <f t="shared" si="12"/>
        <v>388538</v>
      </c>
      <c r="L65" s="246"/>
      <c r="M65" s="246"/>
    </row>
    <row r="66" spans="1:13" ht="21.75" x14ac:dyDescent="0.5">
      <c r="A66" s="137" t="s">
        <v>6</v>
      </c>
      <c r="B66" s="132">
        <v>225027</v>
      </c>
      <c r="C66" s="132">
        <v>222528</v>
      </c>
      <c r="D66" s="132">
        <f t="shared" si="10"/>
        <v>447555</v>
      </c>
      <c r="E66" s="132">
        <v>191774</v>
      </c>
      <c r="F66" s="132">
        <v>182617</v>
      </c>
      <c r="G66" s="132">
        <f t="shared" si="11"/>
        <v>374391</v>
      </c>
      <c r="H66" s="132">
        <v>207643</v>
      </c>
      <c r="I66" s="132">
        <v>197756</v>
      </c>
      <c r="J66" s="132">
        <f t="shared" si="12"/>
        <v>405399</v>
      </c>
      <c r="L66" s="246"/>
      <c r="M66" s="246"/>
    </row>
    <row r="67" spans="1:13" ht="21.75" x14ac:dyDescent="0.5">
      <c r="A67" s="137" t="s">
        <v>7</v>
      </c>
      <c r="B67" s="132">
        <v>219045</v>
      </c>
      <c r="C67" s="132">
        <v>223005</v>
      </c>
      <c r="D67" s="132">
        <f t="shared" si="10"/>
        <v>442050</v>
      </c>
      <c r="E67" s="132">
        <v>177794</v>
      </c>
      <c r="F67" s="132">
        <v>169003</v>
      </c>
      <c r="G67" s="132">
        <f t="shared" si="11"/>
        <v>346797</v>
      </c>
      <c r="H67" s="132">
        <v>193651</v>
      </c>
      <c r="I67" s="132">
        <v>183776</v>
      </c>
      <c r="J67" s="132">
        <f t="shared" si="12"/>
        <v>377427</v>
      </c>
      <c r="L67" s="246"/>
      <c r="M67" s="246"/>
    </row>
    <row r="68" spans="1:13" ht="21.75" x14ac:dyDescent="0.5">
      <c r="A68" s="137" t="s">
        <v>8</v>
      </c>
      <c r="B68" s="132">
        <v>247144</v>
      </c>
      <c r="C68" s="132">
        <v>254218</v>
      </c>
      <c r="D68" s="132">
        <f t="shared" si="10"/>
        <v>501362</v>
      </c>
      <c r="E68" s="132">
        <v>189293</v>
      </c>
      <c r="F68" s="132">
        <v>182182</v>
      </c>
      <c r="G68" s="132">
        <f t="shared" si="11"/>
        <v>371475</v>
      </c>
      <c r="H68" s="132">
        <v>217395</v>
      </c>
      <c r="I68" s="132">
        <v>209950</v>
      </c>
      <c r="J68" s="132">
        <f t="shared" si="12"/>
        <v>427345</v>
      </c>
      <c r="L68" s="246"/>
      <c r="M68" s="246"/>
    </row>
    <row r="69" spans="1:13" ht="21.75" x14ac:dyDescent="0.5">
      <c r="A69" s="137" t="s">
        <v>9</v>
      </c>
      <c r="B69" s="132">
        <v>253710</v>
      </c>
      <c r="C69" s="132">
        <v>262395</v>
      </c>
      <c r="D69" s="132">
        <f t="shared" si="10"/>
        <v>516105</v>
      </c>
      <c r="E69" s="132">
        <v>200731</v>
      </c>
      <c r="F69" s="132">
        <v>199882</v>
      </c>
      <c r="G69" s="132">
        <f t="shared" si="11"/>
        <v>400613</v>
      </c>
      <c r="H69" s="132">
        <v>234793</v>
      </c>
      <c r="I69" s="132">
        <v>230330</v>
      </c>
      <c r="J69" s="132">
        <f t="shared" si="12"/>
        <v>465123</v>
      </c>
      <c r="L69" s="246"/>
      <c r="M69" s="246"/>
    </row>
    <row r="70" spans="1:13" ht="21.75" x14ac:dyDescent="0.5">
      <c r="A70" s="137" t="s">
        <v>10</v>
      </c>
      <c r="B70" s="132">
        <v>238592</v>
      </c>
      <c r="C70" s="132">
        <v>256316</v>
      </c>
      <c r="D70" s="132">
        <f t="shared" si="10"/>
        <v>494908</v>
      </c>
      <c r="E70" s="132">
        <v>215551</v>
      </c>
      <c r="F70" s="132">
        <v>225272</v>
      </c>
      <c r="G70" s="132">
        <f t="shared" si="11"/>
        <v>440823</v>
      </c>
      <c r="H70" s="132">
        <v>238823</v>
      </c>
      <c r="I70" s="132">
        <v>240213</v>
      </c>
      <c r="J70" s="132">
        <f t="shared" si="12"/>
        <v>479036</v>
      </c>
      <c r="L70" s="246"/>
      <c r="M70" s="246"/>
    </row>
    <row r="71" spans="1:13" ht="21.75" x14ac:dyDescent="0.5">
      <c r="A71" s="137" t="s">
        <v>11</v>
      </c>
      <c r="B71" s="132">
        <v>224489</v>
      </c>
      <c r="C71" s="132">
        <v>247094</v>
      </c>
      <c r="D71" s="132">
        <f t="shared" si="10"/>
        <v>471583</v>
      </c>
      <c r="E71" s="132">
        <v>209035</v>
      </c>
      <c r="F71" s="132">
        <v>223023</v>
      </c>
      <c r="G71" s="132">
        <f t="shared" si="11"/>
        <v>432058</v>
      </c>
      <c r="H71" s="132">
        <v>221492</v>
      </c>
      <c r="I71" s="132">
        <v>228624</v>
      </c>
      <c r="J71" s="132">
        <f t="shared" si="12"/>
        <v>450116</v>
      </c>
      <c r="L71" s="246"/>
      <c r="M71" s="246"/>
    </row>
    <row r="72" spans="1:13" ht="21.75" x14ac:dyDescent="0.5">
      <c r="A72" s="137" t="s">
        <v>12</v>
      </c>
      <c r="B72" s="132">
        <v>191086</v>
      </c>
      <c r="C72" s="132">
        <v>217621</v>
      </c>
      <c r="D72" s="132">
        <f t="shared" si="10"/>
        <v>408707</v>
      </c>
      <c r="E72" s="132">
        <v>170286</v>
      </c>
      <c r="F72" s="132">
        <v>184230</v>
      </c>
      <c r="G72" s="132">
        <f t="shared" si="11"/>
        <v>354516</v>
      </c>
      <c r="H72" s="132">
        <v>180050</v>
      </c>
      <c r="I72" s="132">
        <v>188551</v>
      </c>
      <c r="J72" s="132">
        <f t="shared" si="12"/>
        <v>368601</v>
      </c>
      <c r="L72" s="246"/>
      <c r="M72" s="246"/>
    </row>
    <row r="73" spans="1:13" ht="21.75" x14ac:dyDescent="0.5">
      <c r="A73" s="137" t="s">
        <v>13</v>
      </c>
      <c r="B73" s="132">
        <v>140287</v>
      </c>
      <c r="C73" s="132">
        <v>167641</v>
      </c>
      <c r="D73" s="132">
        <f t="shared" si="10"/>
        <v>307928</v>
      </c>
      <c r="E73" s="132">
        <v>133708</v>
      </c>
      <c r="F73" s="132">
        <v>149351</v>
      </c>
      <c r="G73" s="132">
        <f t="shared" si="11"/>
        <v>283059</v>
      </c>
      <c r="H73" s="132">
        <v>140057</v>
      </c>
      <c r="I73" s="132">
        <v>153699</v>
      </c>
      <c r="J73" s="132">
        <f t="shared" si="12"/>
        <v>293756</v>
      </c>
      <c r="L73" s="246"/>
      <c r="M73" s="246"/>
    </row>
    <row r="74" spans="1:13" ht="21.75" x14ac:dyDescent="0.5">
      <c r="A74" s="137" t="s">
        <v>14</v>
      </c>
      <c r="B74" s="132">
        <v>103669</v>
      </c>
      <c r="C74" s="132">
        <v>130270</v>
      </c>
      <c r="D74" s="132">
        <f t="shared" si="10"/>
        <v>233939</v>
      </c>
      <c r="E74" s="132">
        <v>102024</v>
      </c>
      <c r="F74" s="132">
        <v>118589</v>
      </c>
      <c r="G74" s="132">
        <f t="shared" si="11"/>
        <v>220613</v>
      </c>
      <c r="H74" s="132">
        <v>101210</v>
      </c>
      <c r="I74" s="132">
        <v>115816</v>
      </c>
      <c r="J74" s="132">
        <f t="shared" si="12"/>
        <v>217026</v>
      </c>
      <c r="L74" s="246"/>
      <c r="M74" s="246"/>
    </row>
    <row r="75" spans="1:13" ht="21.75" x14ac:dyDescent="0.5">
      <c r="A75" s="137" t="s">
        <v>15</v>
      </c>
      <c r="B75" s="132">
        <v>70384</v>
      </c>
      <c r="C75" s="132">
        <v>90917</v>
      </c>
      <c r="D75" s="132">
        <f t="shared" si="10"/>
        <v>161301</v>
      </c>
      <c r="E75" s="132">
        <v>77010</v>
      </c>
      <c r="F75" s="132">
        <v>94069</v>
      </c>
      <c r="G75" s="132">
        <f t="shared" si="11"/>
        <v>171079</v>
      </c>
      <c r="H75" s="132">
        <v>70652</v>
      </c>
      <c r="I75" s="132">
        <v>84339</v>
      </c>
      <c r="J75" s="132">
        <f t="shared" si="12"/>
        <v>154991</v>
      </c>
      <c r="L75" s="246"/>
      <c r="M75" s="246"/>
    </row>
    <row r="76" spans="1:13" ht="21.75" x14ac:dyDescent="0.5">
      <c r="A76" s="137" t="s">
        <v>16</v>
      </c>
      <c r="B76" s="132">
        <v>45991</v>
      </c>
      <c r="C76" s="132">
        <v>61845</v>
      </c>
      <c r="D76" s="132">
        <f t="shared" si="10"/>
        <v>107836</v>
      </c>
      <c r="E76" s="132">
        <v>45744</v>
      </c>
      <c r="F76" s="132">
        <v>59340</v>
      </c>
      <c r="G76" s="132">
        <f t="shared" si="11"/>
        <v>105084</v>
      </c>
      <c r="H76" s="132">
        <v>42333</v>
      </c>
      <c r="I76" s="132">
        <v>53481</v>
      </c>
      <c r="J76" s="132">
        <f t="shared" si="12"/>
        <v>95814</v>
      </c>
      <c r="L76" s="246"/>
      <c r="M76" s="246"/>
    </row>
    <row r="77" spans="1:13" ht="21.75" x14ac:dyDescent="0.5">
      <c r="A77" s="137" t="s">
        <v>17</v>
      </c>
      <c r="B77" s="132">
        <v>31640</v>
      </c>
      <c r="C77" s="132">
        <v>45819</v>
      </c>
      <c r="D77" s="132">
        <f t="shared" si="10"/>
        <v>77459</v>
      </c>
      <c r="E77" s="132">
        <v>24851</v>
      </c>
      <c r="F77" s="132">
        <v>36466</v>
      </c>
      <c r="G77" s="132">
        <f t="shared" si="11"/>
        <v>61317</v>
      </c>
      <c r="H77" s="132">
        <v>23908</v>
      </c>
      <c r="I77" s="132">
        <v>33737</v>
      </c>
      <c r="J77" s="132">
        <f t="shared" si="12"/>
        <v>57645</v>
      </c>
      <c r="L77" s="246"/>
      <c r="M77" s="246"/>
    </row>
    <row r="78" spans="1:13" ht="21.75" x14ac:dyDescent="0.5">
      <c r="A78" s="137" t="s">
        <v>18</v>
      </c>
      <c r="B78" s="132">
        <v>16481</v>
      </c>
      <c r="C78" s="132">
        <v>26029</v>
      </c>
      <c r="D78" s="132">
        <f t="shared" si="10"/>
        <v>42510</v>
      </c>
      <c r="E78" s="132">
        <v>11204</v>
      </c>
      <c r="F78" s="132">
        <v>18500</v>
      </c>
      <c r="G78" s="132">
        <f t="shared" si="11"/>
        <v>29704</v>
      </c>
      <c r="H78" s="132">
        <v>11556</v>
      </c>
      <c r="I78" s="132">
        <v>17431</v>
      </c>
      <c r="J78" s="132">
        <f t="shared" si="12"/>
        <v>28987</v>
      </c>
      <c r="L78" s="246"/>
      <c r="M78" s="246"/>
    </row>
    <row r="79" spans="1:13" ht="21.75" x14ac:dyDescent="0.5">
      <c r="A79" s="137" t="s">
        <v>19</v>
      </c>
      <c r="B79" s="132">
        <v>6793</v>
      </c>
      <c r="C79" s="132">
        <v>11664</v>
      </c>
      <c r="D79" s="132">
        <f t="shared" si="10"/>
        <v>18457</v>
      </c>
      <c r="E79" s="132">
        <v>3848</v>
      </c>
      <c r="F79" s="132">
        <v>6307</v>
      </c>
      <c r="G79" s="132">
        <f t="shared" si="11"/>
        <v>10155</v>
      </c>
      <c r="H79" s="132">
        <v>4783</v>
      </c>
      <c r="I79" s="132">
        <v>6610</v>
      </c>
      <c r="J79" s="132">
        <f t="shared" si="12"/>
        <v>11393</v>
      </c>
      <c r="L79" s="246"/>
      <c r="M79" s="246"/>
    </row>
    <row r="80" spans="1:13" ht="21.75" x14ac:dyDescent="0.5">
      <c r="A80" s="137" t="s">
        <v>20</v>
      </c>
      <c r="B80" s="132">
        <v>2338</v>
      </c>
      <c r="C80" s="132">
        <v>3585</v>
      </c>
      <c r="D80" s="132">
        <f t="shared" si="10"/>
        <v>5923</v>
      </c>
      <c r="E80" s="132">
        <v>1090</v>
      </c>
      <c r="F80" s="132">
        <v>1556</v>
      </c>
      <c r="G80" s="132">
        <f t="shared" si="11"/>
        <v>2646</v>
      </c>
      <c r="H80" s="132">
        <v>1527</v>
      </c>
      <c r="I80" s="132">
        <v>1868</v>
      </c>
      <c r="J80" s="132">
        <f t="shared" si="12"/>
        <v>3395</v>
      </c>
      <c r="L80" s="246"/>
      <c r="M80" s="246"/>
    </row>
    <row r="81" spans="1:14" ht="21.75" x14ac:dyDescent="0.5">
      <c r="A81" s="137" t="s">
        <v>21</v>
      </c>
      <c r="B81" s="132">
        <v>1136</v>
      </c>
      <c r="C81" s="132">
        <v>1229</v>
      </c>
      <c r="D81" s="132">
        <f t="shared" si="10"/>
        <v>2365</v>
      </c>
      <c r="E81" s="132">
        <v>381</v>
      </c>
      <c r="F81" s="132">
        <v>488</v>
      </c>
      <c r="G81" s="132">
        <f t="shared" si="11"/>
        <v>869</v>
      </c>
      <c r="H81" s="132">
        <v>599</v>
      </c>
      <c r="I81" s="132">
        <v>676</v>
      </c>
      <c r="J81" s="132">
        <f t="shared" si="12"/>
        <v>1275</v>
      </c>
      <c r="L81" s="246"/>
      <c r="M81" s="246"/>
    </row>
    <row r="82" spans="1:14" ht="21.75" x14ac:dyDescent="0.5">
      <c r="A82" s="136" t="s">
        <v>22</v>
      </c>
      <c r="B82" s="132">
        <f t="shared" ref="B82:J82" si="13">SUM(B60:B81)</f>
        <v>2987948</v>
      </c>
      <c r="C82" s="132">
        <f t="shared" si="13"/>
        <v>3136106</v>
      </c>
      <c r="D82" s="132">
        <f t="shared" si="13"/>
        <v>6124054</v>
      </c>
      <c r="E82" s="132">
        <f t="shared" si="13"/>
        <v>2482295</v>
      </c>
      <c r="F82" s="132">
        <f t="shared" si="13"/>
        <v>2550638</v>
      </c>
      <c r="G82" s="132">
        <f t="shared" si="13"/>
        <v>5032933</v>
      </c>
      <c r="H82" s="132">
        <f>SUM(H60:H81)</f>
        <v>2749328</v>
      </c>
      <c r="I82" s="132">
        <f t="shared" si="13"/>
        <v>2770997</v>
      </c>
      <c r="J82" s="132">
        <f t="shared" si="13"/>
        <v>5520325</v>
      </c>
    </row>
    <row r="83" spans="1:14" s="207" customFormat="1" ht="21" customHeight="1" x14ac:dyDescent="0.5">
      <c r="A83" s="169" t="s">
        <v>223</v>
      </c>
      <c r="B83" s="205"/>
      <c r="C83" s="205"/>
      <c r="D83" s="205"/>
      <c r="E83" s="206"/>
      <c r="F83" s="206"/>
      <c r="G83" s="206"/>
      <c r="H83" s="205"/>
      <c r="I83" s="205"/>
      <c r="J83" s="205"/>
    </row>
    <row r="84" spans="1:14" s="207" customFormat="1" ht="21.75" x14ac:dyDescent="0.5">
      <c r="A84" s="169" t="s">
        <v>213</v>
      </c>
      <c r="B84" s="208"/>
      <c r="C84" s="208"/>
      <c r="D84" s="208"/>
      <c r="E84" s="209"/>
      <c r="F84" s="209"/>
      <c r="G84" s="209"/>
      <c r="H84" s="209"/>
      <c r="I84" s="209"/>
      <c r="J84" s="209"/>
    </row>
    <row r="85" spans="1:14" s="49" customFormat="1" ht="23.25" customHeight="1" x14ac:dyDescent="0.5">
      <c r="A85" s="49" t="s">
        <v>234</v>
      </c>
    </row>
    <row r="86" spans="1:14" ht="21.75" x14ac:dyDescent="0.5">
      <c r="A86" s="127"/>
      <c r="B86" s="319" t="s">
        <v>87</v>
      </c>
      <c r="C86" s="320"/>
      <c r="D86" s="321"/>
      <c r="E86" s="316" t="s">
        <v>34</v>
      </c>
      <c r="F86" s="317"/>
      <c r="G86" s="318"/>
      <c r="H86" s="316" t="s">
        <v>98</v>
      </c>
      <c r="I86" s="317"/>
      <c r="J86" s="318"/>
    </row>
    <row r="87" spans="1:14" ht="21.75" x14ac:dyDescent="0.5">
      <c r="A87" s="137" t="s">
        <v>0</v>
      </c>
      <c r="B87" s="130" t="s">
        <v>24</v>
      </c>
      <c r="C87" s="130" t="s">
        <v>25</v>
      </c>
      <c r="D87" s="130" t="s">
        <v>26</v>
      </c>
      <c r="E87" s="129" t="s">
        <v>24</v>
      </c>
      <c r="F87" s="129" t="s">
        <v>25</v>
      </c>
      <c r="G87" s="129" t="s">
        <v>26</v>
      </c>
      <c r="H87" s="129" t="s">
        <v>24</v>
      </c>
      <c r="I87" s="129" t="s">
        <v>25</v>
      </c>
      <c r="J87" s="129" t="s">
        <v>26</v>
      </c>
    </row>
    <row r="88" spans="1:14" ht="21.75" x14ac:dyDescent="0.5">
      <c r="A88" s="137">
        <v>0</v>
      </c>
      <c r="B88" s="132">
        <v>29033</v>
      </c>
      <c r="C88" s="132">
        <v>27425</v>
      </c>
      <c r="D88" s="132">
        <f>B88+C88</f>
        <v>56458</v>
      </c>
      <c r="E88" s="31">
        <v>20570</v>
      </c>
      <c r="F88" s="31">
        <v>19464</v>
      </c>
      <c r="G88" s="132">
        <f>E88+F88</f>
        <v>40034</v>
      </c>
      <c r="H88" s="47">
        <v>23374</v>
      </c>
      <c r="I88" s="47">
        <v>22277</v>
      </c>
      <c r="J88" s="134">
        <f>H88+I88</f>
        <v>45651</v>
      </c>
      <c r="L88" s="246"/>
      <c r="M88" s="246"/>
      <c r="N88" s="246"/>
    </row>
    <row r="89" spans="1:14" ht="21.75" x14ac:dyDescent="0.5">
      <c r="A89" s="138" t="s">
        <v>1</v>
      </c>
      <c r="B89" s="132">
        <v>135582</v>
      </c>
      <c r="C89" s="132">
        <v>128667</v>
      </c>
      <c r="D89" s="132">
        <f t="shared" ref="D89:D109" si="14">B89+C89</f>
        <v>264249</v>
      </c>
      <c r="E89" s="31">
        <v>94009</v>
      </c>
      <c r="F89" s="31">
        <v>89224</v>
      </c>
      <c r="G89" s="132">
        <f t="shared" ref="G89:G109" si="15">E89+F89</f>
        <v>183233</v>
      </c>
      <c r="H89" s="47">
        <v>103718</v>
      </c>
      <c r="I89" s="47">
        <v>98036</v>
      </c>
      <c r="J89" s="134">
        <f t="shared" ref="J89:J109" si="16">H89+I89</f>
        <v>201754</v>
      </c>
      <c r="L89" s="246"/>
      <c r="M89" s="246"/>
    </row>
    <row r="90" spans="1:14" ht="21.75" x14ac:dyDescent="0.5">
      <c r="A90" s="139" t="s">
        <v>2</v>
      </c>
      <c r="B90" s="132">
        <v>201353</v>
      </c>
      <c r="C90" s="132">
        <v>190478</v>
      </c>
      <c r="D90" s="132">
        <f t="shared" si="14"/>
        <v>391831</v>
      </c>
      <c r="E90" s="31">
        <v>138441</v>
      </c>
      <c r="F90" s="31">
        <v>131596</v>
      </c>
      <c r="G90" s="132">
        <f t="shared" si="15"/>
        <v>270037</v>
      </c>
      <c r="H90" s="47">
        <v>151632</v>
      </c>
      <c r="I90" s="47">
        <v>142923</v>
      </c>
      <c r="J90" s="134">
        <f t="shared" si="16"/>
        <v>294555</v>
      </c>
      <c r="L90" s="246"/>
      <c r="M90" s="246"/>
    </row>
    <row r="91" spans="1:14" ht="21.75" x14ac:dyDescent="0.5">
      <c r="A91" s="137" t="s">
        <v>3</v>
      </c>
      <c r="B91" s="132">
        <v>211440</v>
      </c>
      <c r="C91" s="132">
        <v>199347</v>
      </c>
      <c r="D91" s="132">
        <f t="shared" si="14"/>
        <v>410787</v>
      </c>
      <c r="E91" s="31">
        <v>145492</v>
      </c>
      <c r="F91" s="31">
        <v>137554</v>
      </c>
      <c r="G91" s="132">
        <f t="shared" si="15"/>
        <v>283046</v>
      </c>
      <c r="H91" s="47">
        <v>153359</v>
      </c>
      <c r="I91" s="47">
        <v>144414</v>
      </c>
      <c r="J91" s="134">
        <f t="shared" si="16"/>
        <v>297773</v>
      </c>
      <c r="L91" s="246"/>
      <c r="M91" s="246"/>
    </row>
    <row r="92" spans="1:14" ht="21.75" x14ac:dyDescent="0.5">
      <c r="A92" s="137" t="s">
        <v>4</v>
      </c>
      <c r="B92" s="132">
        <v>219657</v>
      </c>
      <c r="C92" s="132">
        <v>205747</v>
      </c>
      <c r="D92" s="132">
        <f t="shared" si="14"/>
        <v>425404</v>
      </c>
      <c r="E92" s="31">
        <v>151223</v>
      </c>
      <c r="F92" s="31">
        <v>141868</v>
      </c>
      <c r="G92" s="132">
        <f t="shared" si="15"/>
        <v>293091</v>
      </c>
      <c r="H92" s="47">
        <v>145896</v>
      </c>
      <c r="I92" s="47">
        <v>139385</v>
      </c>
      <c r="J92" s="134">
        <f t="shared" si="16"/>
        <v>285281</v>
      </c>
      <c r="L92" s="246"/>
      <c r="M92" s="246"/>
    </row>
    <row r="93" spans="1:14" ht="21.75" x14ac:dyDescent="0.5">
      <c r="A93" s="137" t="s">
        <v>5</v>
      </c>
      <c r="B93" s="132">
        <v>239615</v>
      </c>
      <c r="C93" s="132">
        <v>232113</v>
      </c>
      <c r="D93" s="132">
        <f t="shared" si="14"/>
        <v>471728</v>
      </c>
      <c r="E93" s="31">
        <v>167781</v>
      </c>
      <c r="F93" s="31">
        <v>166325</v>
      </c>
      <c r="G93" s="132">
        <f t="shared" si="15"/>
        <v>334106</v>
      </c>
      <c r="H93" s="47">
        <v>159441</v>
      </c>
      <c r="I93" s="47">
        <v>155631</v>
      </c>
      <c r="J93" s="134">
        <f t="shared" si="16"/>
        <v>315072</v>
      </c>
      <c r="L93" s="246"/>
      <c r="M93" s="246"/>
    </row>
    <row r="94" spans="1:14" ht="21.75" x14ac:dyDescent="0.5">
      <c r="A94" s="137" t="s">
        <v>6</v>
      </c>
      <c r="B94" s="132">
        <v>255355</v>
      </c>
      <c r="C94" s="132">
        <v>241240</v>
      </c>
      <c r="D94" s="132">
        <f t="shared" si="14"/>
        <v>496595</v>
      </c>
      <c r="E94" s="31">
        <v>179288</v>
      </c>
      <c r="F94" s="31">
        <v>170408</v>
      </c>
      <c r="G94" s="132">
        <f t="shared" si="15"/>
        <v>349696</v>
      </c>
      <c r="H94" s="47">
        <v>164507</v>
      </c>
      <c r="I94" s="47">
        <v>161611</v>
      </c>
      <c r="J94" s="134">
        <f t="shared" si="16"/>
        <v>326118</v>
      </c>
      <c r="L94" s="246"/>
      <c r="M94" s="246"/>
    </row>
    <row r="95" spans="1:14" ht="21.75" x14ac:dyDescent="0.5">
      <c r="A95" s="137" t="s">
        <v>7</v>
      </c>
      <c r="B95" s="132">
        <v>233520</v>
      </c>
      <c r="C95" s="132">
        <v>222221</v>
      </c>
      <c r="D95" s="132">
        <f t="shared" si="14"/>
        <v>455741</v>
      </c>
      <c r="E95" s="31">
        <v>167170</v>
      </c>
      <c r="F95" s="31">
        <v>156538</v>
      </c>
      <c r="G95" s="132">
        <f t="shared" si="15"/>
        <v>323708</v>
      </c>
      <c r="H95" s="47">
        <v>162802</v>
      </c>
      <c r="I95" s="47">
        <v>161408</v>
      </c>
      <c r="J95" s="134">
        <f t="shared" si="16"/>
        <v>324210</v>
      </c>
      <c r="L95" s="246"/>
      <c r="M95" s="246"/>
    </row>
    <row r="96" spans="1:14" ht="21.75" x14ac:dyDescent="0.5">
      <c r="A96" s="137" t="s">
        <v>8</v>
      </c>
      <c r="B96" s="132">
        <v>256678</v>
      </c>
      <c r="C96" s="132">
        <v>249708</v>
      </c>
      <c r="D96" s="132">
        <f t="shared" si="14"/>
        <v>506386</v>
      </c>
      <c r="E96" s="31">
        <v>179023</v>
      </c>
      <c r="F96" s="31">
        <v>169724</v>
      </c>
      <c r="G96" s="132">
        <f t="shared" si="15"/>
        <v>348747</v>
      </c>
      <c r="H96" s="47">
        <v>173374</v>
      </c>
      <c r="I96" s="47">
        <v>172194</v>
      </c>
      <c r="J96" s="134">
        <f t="shared" si="16"/>
        <v>345568</v>
      </c>
      <c r="L96" s="246"/>
      <c r="M96" s="246"/>
    </row>
    <row r="97" spans="1:13" ht="21.75" x14ac:dyDescent="0.5">
      <c r="A97" s="137" t="s">
        <v>9</v>
      </c>
      <c r="B97" s="132">
        <v>272237</v>
      </c>
      <c r="C97" s="132">
        <v>269663</v>
      </c>
      <c r="D97" s="132">
        <f t="shared" si="14"/>
        <v>541900</v>
      </c>
      <c r="E97" s="31">
        <v>186887</v>
      </c>
      <c r="F97" s="31">
        <v>180968</v>
      </c>
      <c r="G97" s="132">
        <f t="shared" si="15"/>
        <v>367855</v>
      </c>
      <c r="H97" s="47">
        <v>172897</v>
      </c>
      <c r="I97" s="47">
        <v>176283</v>
      </c>
      <c r="J97" s="134">
        <f t="shared" si="16"/>
        <v>349180</v>
      </c>
      <c r="L97" s="246"/>
      <c r="M97" s="246"/>
    </row>
    <row r="98" spans="1:13" ht="21.75" x14ac:dyDescent="0.5">
      <c r="A98" s="137" t="s">
        <v>10</v>
      </c>
      <c r="B98" s="132">
        <v>273968</v>
      </c>
      <c r="C98" s="132">
        <v>283402</v>
      </c>
      <c r="D98" s="132">
        <f t="shared" si="14"/>
        <v>557370</v>
      </c>
      <c r="E98" s="31">
        <v>195812</v>
      </c>
      <c r="F98" s="31">
        <v>196378</v>
      </c>
      <c r="G98" s="132">
        <f t="shared" si="15"/>
        <v>392190</v>
      </c>
      <c r="H98" s="47">
        <v>167751</v>
      </c>
      <c r="I98" s="47">
        <v>175342</v>
      </c>
      <c r="J98" s="134">
        <f t="shared" si="16"/>
        <v>343093</v>
      </c>
      <c r="L98" s="246"/>
      <c r="M98" s="246"/>
    </row>
    <row r="99" spans="1:13" ht="21.75" x14ac:dyDescent="0.5">
      <c r="A99" s="137" t="s">
        <v>11</v>
      </c>
      <c r="B99" s="132">
        <v>254829</v>
      </c>
      <c r="C99" s="132">
        <v>271316</v>
      </c>
      <c r="D99" s="132">
        <f t="shared" si="14"/>
        <v>526145</v>
      </c>
      <c r="E99" s="31">
        <v>181134</v>
      </c>
      <c r="F99" s="31">
        <v>185500</v>
      </c>
      <c r="G99" s="132">
        <f t="shared" si="15"/>
        <v>366634</v>
      </c>
      <c r="H99" s="47">
        <v>157586</v>
      </c>
      <c r="I99" s="47">
        <v>165375</v>
      </c>
      <c r="J99" s="134">
        <f t="shared" si="16"/>
        <v>322961</v>
      </c>
      <c r="L99" s="246"/>
      <c r="M99" s="246"/>
    </row>
    <row r="100" spans="1:13" ht="21.75" x14ac:dyDescent="0.5">
      <c r="A100" s="137" t="s">
        <v>12</v>
      </c>
      <c r="B100" s="132">
        <v>218625</v>
      </c>
      <c r="C100" s="132">
        <v>238318</v>
      </c>
      <c r="D100" s="132">
        <f t="shared" si="14"/>
        <v>456943</v>
      </c>
      <c r="E100" s="31">
        <v>146195</v>
      </c>
      <c r="F100" s="31">
        <v>152773</v>
      </c>
      <c r="G100" s="132">
        <f t="shared" si="15"/>
        <v>298968</v>
      </c>
      <c r="H100" s="47">
        <v>135918</v>
      </c>
      <c r="I100" s="47">
        <v>146497</v>
      </c>
      <c r="J100" s="134">
        <f t="shared" si="16"/>
        <v>282415</v>
      </c>
      <c r="L100" s="246"/>
      <c r="M100" s="246"/>
    </row>
    <row r="101" spans="1:13" ht="21.75" x14ac:dyDescent="0.5">
      <c r="A101" s="137" t="s">
        <v>13</v>
      </c>
      <c r="B101" s="132">
        <v>168692</v>
      </c>
      <c r="C101" s="132">
        <v>189861</v>
      </c>
      <c r="D101" s="132">
        <f t="shared" si="14"/>
        <v>358553</v>
      </c>
      <c r="E101" s="31">
        <v>113222</v>
      </c>
      <c r="F101" s="31">
        <v>122582</v>
      </c>
      <c r="G101" s="132">
        <f t="shared" si="15"/>
        <v>235804</v>
      </c>
      <c r="H101" s="47">
        <v>100605</v>
      </c>
      <c r="I101" s="47">
        <v>112118</v>
      </c>
      <c r="J101" s="134">
        <f t="shared" si="16"/>
        <v>212723</v>
      </c>
      <c r="L101" s="246"/>
      <c r="M101" s="246"/>
    </row>
    <row r="102" spans="1:13" ht="21.75" x14ac:dyDescent="0.5">
      <c r="A102" s="137" t="s">
        <v>14</v>
      </c>
      <c r="B102" s="132">
        <v>131310</v>
      </c>
      <c r="C102" s="132">
        <v>152724</v>
      </c>
      <c r="D102" s="132">
        <f t="shared" si="14"/>
        <v>284034</v>
      </c>
      <c r="E102" s="31">
        <v>84509</v>
      </c>
      <c r="F102" s="31">
        <v>95100</v>
      </c>
      <c r="G102" s="132">
        <f t="shared" si="15"/>
        <v>179609</v>
      </c>
      <c r="H102" s="47">
        <v>73767</v>
      </c>
      <c r="I102" s="47">
        <v>87804</v>
      </c>
      <c r="J102" s="134">
        <f t="shared" si="16"/>
        <v>161571</v>
      </c>
      <c r="L102" s="246"/>
      <c r="M102" s="246"/>
    </row>
    <row r="103" spans="1:13" ht="21.75" x14ac:dyDescent="0.5">
      <c r="A103" s="137" t="s">
        <v>15</v>
      </c>
      <c r="B103" s="132">
        <v>97733</v>
      </c>
      <c r="C103" s="132">
        <v>118925</v>
      </c>
      <c r="D103" s="132">
        <f t="shared" si="14"/>
        <v>216658</v>
      </c>
      <c r="E103" s="31">
        <v>61866</v>
      </c>
      <c r="F103" s="31">
        <v>73239</v>
      </c>
      <c r="G103" s="132">
        <f t="shared" si="15"/>
        <v>135105</v>
      </c>
      <c r="H103" s="47">
        <v>52827</v>
      </c>
      <c r="I103" s="47">
        <v>65971</v>
      </c>
      <c r="J103" s="134">
        <f t="shared" si="16"/>
        <v>118798</v>
      </c>
      <c r="L103" s="246"/>
      <c r="M103" s="246"/>
    </row>
    <row r="104" spans="1:13" ht="21.75" x14ac:dyDescent="0.5">
      <c r="A104" s="137" t="s">
        <v>16</v>
      </c>
      <c r="B104" s="132">
        <v>60635</v>
      </c>
      <c r="C104" s="132">
        <v>78305</v>
      </c>
      <c r="D104" s="132">
        <f t="shared" si="14"/>
        <v>138940</v>
      </c>
      <c r="E104" s="31">
        <v>38748</v>
      </c>
      <c r="F104" s="31">
        <v>48926</v>
      </c>
      <c r="G104" s="132">
        <f t="shared" si="15"/>
        <v>87674</v>
      </c>
      <c r="H104" s="47">
        <v>36527</v>
      </c>
      <c r="I104" s="47">
        <v>48220</v>
      </c>
      <c r="J104" s="134">
        <f t="shared" si="16"/>
        <v>84747</v>
      </c>
      <c r="L104" s="246"/>
      <c r="M104" s="246"/>
    </row>
    <row r="105" spans="1:13" ht="21.75" x14ac:dyDescent="0.5">
      <c r="A105" s="137" t="s">
        <v>17</v>
      </c>
      <c r="B105" s="132">
        <v>40863</v>
      </c>
      <c r="C105" s="132">
        <v>57499</v>
      </c>
      <c r="D105" s="132">
        <f t="shared" si="14"/>
        <v>98362</v>
      </c>
      <c r="E105" s="31">
        <v>23384</v>
      </c>
      <c r="F105" s="31">
        <v>33122</v>
      </c>
      <c r="G105" s="132">
        <f t="shared" si="15"/>
        <v>56506</v>
      </c>
      <c r="H105" s="47">
        <v>26369</v>
      </c>
      <c r="I105" s="47">
        <v>38575</v>
      </c>
      <c r="J105" s="134">
        <f t="shared" si="16"/>
        <v>64944</v>
      </c>
      <c r="L105" s="246"/>
      <c r="M105" s="246"/>
    </row>
    <row r="106" spans="1:13" ht="21.75" x14ac:dyDescent="0.5">
      <c r="A106" s="137" t="s">
        <v>18</v>
      </c>
      <c r="B106" s="132">
        <v>21050</v>
      </c>
      <c r="C106" s="132">
        <v>31627</v>
      </c>
      <c r="D106" s="132">
        <f t="shared" si="14"/>
        <v>52677</v>
      </c>
      <c r="E106" s="31">
        <v>11552</v>
      </c>
      <c r="F106" s="31">
        <v>18160</v>
      </c>
      <c r="G106" s="132">
        <f t="shared" si="15"/>
        <v>29712</v>
      </c>
      <c r="H106" s="47">
        <v>15209</v>
      </c>
      <c r="I106" s="47">
        <v>25266</v>
      </c>
      <c r="J106" s="134">
        <f t="shared" si="16"/>
        <v>40475</v>
      </c>
      <c r="L106" s="246"/>
      <c r="M106" s="246"/>
    </row>
    <row r="107" spans="1:13" ht="21.75" x14ac:dyDescent="0.5">
      <c r="A107" s="137" t="s">
        <v>19</v>
      </c>
      <c r="B107" s="132">
        <v>7834</v>
      </c>
      <c r="C107" s="132">
        <v>12875</v>
      </c>
      <c r="D107" s="132">
        <f t="shared" si="14"/>
        <v>20709</v>
      </c>
      <c r="E107" s="31">
        <v>4201</v>
      </c>
      <c r="F107" s="31">
        <v>6716</v>
      </c>
      <c r="G107" s="132">
        <f t="shared" si="15"/>
        <v>10917</v>
      </c>
      <c r="H107" s="47">
        <v>6402</v>
      </c>
      <c r="I107" s="47">
        <v>11565</v>
      </c>
      <c r="J107" s="134">
        <f t="shared" si="16"/>
        <v>17967</v>
      </c>
      <c r="L107" s="246"/>
      <c r="M107" s="246"/>
    </row>
    <row r="108" spans="1:13" ht="21.75" x14ac:dyDescent="0.5">
      <c r="A108" s="137" t="s">
        <v>20</v>
      </c>
      <c r="B108" s="132">
        <v>2365</v>
      </c>
      <c r="C108" s="132">
        <v>3420</v>
      </c>
      <c r="D108" s="132">
        <f t="shared" si="14"/>
        <v>5785</v>
      </c>
      <c r="E108" s="31">
        <v>1133</v>
      </c>
      <c r="F108" s="31">
        <v>1738</v>
      </c>
      <c r="G108" s="132">
        <f t="shared" si="15"/>
        <v>2871</v>
      </c>
      <c r="H108" s="47">
        <v>1966</v>
      </c>
      <c r="I108" s="47">
        <v>3400</v>
      </c>
      <c r="J108" s="134">
        <f t="shared" si="16"/>
        <v>5366</v>
      </c>
      <c r="L108" s="246"/>
      <c r="M108" s="246"/>
    </row>
    <row r="109" spans="1:13" ht="21.75" x14ac:dyDescent="0.5">
      <c r="A109" s="137" t="s">
        <v>21</v>
      </c>
      <c r="B109" s="132">
        <v>774</v>
      </c>
      <c r="C109" s="132">
        <v>1087</v>
      </c>
      <c r="D109" s="132">
        <f t="shared" si="14"/>
        <v>1861</v>
      </c>
      <c r="E109" s="31">
        <v>355</v>
      </c>
      <c r="F109" s="31">
        <v>514</v>
      </c>
      <c r="G109" s="132">
        <f t="shared" si="15"/>
        <v>869</v>
      </c>
      <c r="H109" s="47">
        <v>750</v>
      </c>
      <c r="I109" s="47">
        <v>1096</v>
      </c>
      <c r="J109" s="134">
        <f t="shared" si="16"/>
        <v>1846</v>
      </c>
      <c r="L109" s="246"/>
      <c r="M109" s="246"/>
    </row>
    <row r="110" spans="1:13" ht="21.75" x14ac:dyDescent="0.5">
      <c r="A110" s="136" t="s">
        <v>22</v>
      </c>
      <c r="B110" s="132">
        <f t="shared" ref="B110:J110" si="17">SUM(B88:B109)</f>
        <v>3333148</v>
      </c>
      <c r="C110" s="132">
        <f t="shared" si="17"/>
        <v>3405968</v>
      </c>
      <c r="D110" s="132">
        <f t="shared" si="17"/>
        <v>6739116</v>
      </c>
      <c r="E110" s="132">
        <f t="shared" si="17"/>
        <v>2291995</v>
      </c>
      <c r="F110" s="132">
        <f t="shared" si="17"/>
        <v>2298417</v>
      </c>
      <c r="G110" s="132">
        <f t="shared" si="17"/>
        <v>4590412</v>
      </c>
      <c r="H110" s="132">
        <v>2186677</v>
      </c>
      <c r="I110" s="132">
        <v>2255391</v>
      </c>
      <c r="J110" s="132">
        <f t="shared" si="17"/>
        <v>4442068</v>
      </c>
    </row>
    <row r="111" spans="1:13" s="207" customFormat="1" ht="21" customHeight="1" x14ac:dyDescent="0.5">
      <c r="A111" s="169" t="s">
        <v>223</v>
      </c>
      <c r="B111" s="205"/>
      <c r="C111" s="205"/>
      <c r="D111" s="205"/>
      <c r="E111" s="206"/>
      <c r="F111" s="206"/>
      <c r="G111" s="206"/>
      <c r="H111" s="205"/>
      <c r="I111" s="205"/>
      <c r="J111" s="205"/>
    </row>
    <row r="112" spans="1:13" s="207" customFormat="1" ht="21.75" x14ac:dyDescent="0.5">
      <c r="A112" s="169" t="s">
        <v>213</v>
      </c>
      <c r="B112" s="208"/>
      <c r="C112" s="208"/>
      <c r="D112" s="208"/>
      <c r="E112" s="209"/>
      <c r="F112" s="209"/>
      <c r="G112" s="209"/>
      <c r="H112" s="209"/>
      <c r="I112" s="209"/>
      <c r="J112" s="209"/>
    </row>
    <row r="113" spans="1:13" s="49" customFormat="1" ht="23.25" customHeight="1" x14ac:dyDescent="0.5">
      <c r="A113" s="49" t="s">
        <v>234</v>
      </c>
    </row>
    <row r="114" spans="1:13" ht="21.75" x14ac:dyDescent="0.5">
      <c r="A114" s="127"/>
      <c r="B114" s="316" t="s">
        <v>106</v>
      </c>
      <c r="C114" s="317"/>
      <c r="D114" s="318"/>
      <c r="E114" s="316" t="s">
        <v>117</v>
      </c>
      <c r="F114" s="317"/>
      <c r="G114" s="318"/>
    </row>
    <row r="115" spans="1:13" ht="21.75" x14ac:dyDescent="0.5">
      <c r="A115" s="137" t="s">
        <v>0</v>
      </c>
      <c r="B115" s="130" t="s">
        <v>24</v>
      </c>
      <c r="C115" s="130" t="s">
        <v>25</v>
      </c>
      <c r="D115" s="130" t="s">
        <v>26</v>
      </c>
      <c r="E115" s="129" t="s">
        <v>24</v>
      </c>
      <c r="F115" s="129" t="s">
        <v>25</v>
      </c>
      <c r="G115" s="129" t="s">
        <v>26</v>
      </c>
    </row>
    <row r="116" spans="1:13" ht="21.75" x14ac:dyDescent="0.5">
      <c r="A116" s="137">
        <v>0</v>
      </c>
      <c r="B116" s="47">
        <v>31774</v>
      </c>
      <c r="C116" s="47">
        <v>29863</v>
      </c>
      <c r="D116" s="132">
        <f>B116+C116</f>
        <v>61637</v>
      </c>
      <c r="E116" s="239">
        <v>21844</v>
      </c>
      <c r="F116" s="239">
        <v>20387</v>
      </c>
      <c r="G116" s="132">
        <f>E116+F116</f>
        <v>42231</v>
      </c>
      <c r="L116" s="247"/>
      <c r="M116" s="247"/>
    </row>
    <row r="117" spans="1:13" ht="21.75" x14ac:dyDescent="0.5">
      <c r="A117" s="140" t="s">
        <v>1</v>
      </c>
      <c r="B117" s="47">
        <v>138301</v>
      </c>
      <c r="C117" s="47">
        <v>130628</v>
      </c>
      <c r="D117" s="132">
        <f t="shared" ref="D117:D137" si="18">B117+C117</f>
        <v>268929</v>
      </c>
      <c r="E117" s="239">
        <v>92170</v>
      </c>
      <c r="F117" s="239">
        <v>87746</v>
      </c>
      <c r="G117" s="132">
        <f t="shared" ref="G117:G137" si="19">E117+F117</f>
        <v>179916</v>
      </c>
      <c r="L117" s="247"/>
      <c r="M117" s="247"/>
    </row>
    <row r="118" spans="1:13" ht="21.75" x14ac:dyDescent="0.5">
      <c r="A118" s="139" t="s">
        <v>2</v>
      </c>
      <c r="B118" s="47">
        <v>194355</v>
      </c>
      <c r="C118" s="47">
        <v>182563</v>
      </c>
      <c r="D118" s="132">
        <f t="shared" si="18"/>
        <v>376918</v>
      </c>
      <c r="E118" s="239">
        <v>136546</v>
      </c>
      <c r="F118" s="239">
        <v>129834</v>
      </c>
      <c r="G118" s="132">
        <f t="shared" si="19"/>
        <v>266380</v>
      </c>
      <c r="L118" s="247"/>
      <c r="M118" s="247"/>
    </row>
    <row r="119" spans="1:13" ht="21.75" x14ac:dyDescent="0.5">
      <c r="A119" s="137" t="s">
        <v>3</v>
      </c>
      <c r="B119" s="47">
        <v>191814</v>
      </c>
      <c r="C119" s="47">
        <v>181823</v>
      </c>
      <c r="D119" s="132">
        <f t="shared" si="18"/>
        <v>373637</v>
      </c>
      <c r="E119" s="239">
        <v>148817</v>
      </c>
      <c r="F119" s="239">
        <v>142446</v>
      </c>
      <c r="G119" s="132">
        <f t="shared" si="19"/>
        <v>291263</v>
      </c>
      <c r="L119" s="247"/>
      <c r="M119" s="247"/>
    </row>
    <row r="120" spans="1:13" ht="21.75" x14ac:dyDescent="0.5">
      <c r="A120" s="137" t="s">
        <v>4</v>
      </c>
      <c r="B120" s="47">
        <v>187785</v>
      </c>
      <c r="C120" s="47">
        <v>178193</v>
      </c>
      <c r="D120" s="132">
        <f t="shared" si="18"/>
        <v>365978</v>
      </c>
      <c r="E120" s="239">
        <v>158333</v>
      </c>
      <c r="F120" s="239">
        <v>154656</v>
      </c>
      <c r="G120" s="132">
        <f t="shared" si="19"/>
        <v>312989</v>
      </c>
      <c r="L120" s="247"/>
      <c r="M120" s="247"/>
    </row>
    <row r="121" spans="1:13" ht="21.75" x14ac:dyDescent="0.5">
      <c r="A121" s="137" t="s">
        <v>5</v>
      </c>
      <c r="B121" s="47">
        <v>199866</v>
      </c>
      <c r="C121" s="47">
        <v>189808</v>
      </c>
      <c r="D121" s="132">
        <f t="shared" si="18"/>
        <v>389674</v>
      </c>
      <c r="E121" s="239">
        <v>195250</v>
      </c>
      <c r="F121" s="239">
        <v>181212</v>
      </c>
      <c r="G121" s="132">
        <f t="shared" si="19"/>
        <v>376462</v>
      </c>
      <c r="L121" s="247"/>
      <c r="M121" s="247"/>
    </row>
    <row r="122" spans="1:13" ht="21.75" x14ac:dyDescent="0.5">
      <c r="A122" s="137" t="s">
        <v>6</v>
      </c>
      <c r="B122" s="47">
        <v>197715</v>
      </c>
      <c r="C122" s="47">
        <v>189434</v>
      </c>
      <c r="D122" s="132">
        <f t="shared" si="18"/>
        <v>387149</v>
      </c>
      <c r="E122" s="239">
        <v>193710</v>
      </c>
      <c r="F122" s="239">
        <v>196033</v>
      </c>
      <c r="G122" s="132">
        <f t="shared" si="19"/>
        <v>389743</v>
      </c>
      <c r="L122" s="247"/>
      <c r="M122" s="247"/>
    </row>
    <row r="123" spans="1:13" ht="21.75" x14ac:dyDescent="0.5">
      <c r="A123" s="137" t="s">
        <v>7</v>
      </c>
      <c r="B123" s="47">
        <v>187293</v>
      </c>
      <c r="C123" s="47">
        <v>183533</v>
      </c>
      <c r="D123" s="132">
        <f t="shared" si="18"/>
        <v>370826</v>
      </c>
      <c r="E123" s="239">
        <v>181736</v>
      </c>
      <c r="F123" s="239">
        <v>193865</v>
      </c>
      <c r="G123" s="132">
        <f t="shared" si="19"/>
        <v>375601</v>
      </c>
      <c r="L123" s="247"/>
      <c r="M123" s="247"/>
    </row>
    <row r="124" spans="1:13" ht="21.75" x14ac:dyDescent="0.5">
      <c r="A124" s="137" t="s">
        <v>8</v>
      </c>
      <c r="B124" s="47">
        <v>182832</v>
      </c>
      <c r="C124" s="47">
        <v>181986</v>
      </c>
      <c r="D124" s="132">
        <f t="shared" si="18"/>
        <v>364818</v>
      </c>
      <c r="E124" s="239">
        <v>201667</v>
      </c>
      <c r="F124" s="239">
        <v>228290</v>
      </c>
      <c r="G124" s="132">
        <f t="shared" si="19"/>
        <v>429957</v>
      </c>
      <c r="L124" s="247"/>
      <c r="M124" s="247"/>
    </row>
    <row r="125" spans="1:13" ht="21.75" x14ac:dyDescent="0.5">
      <c r="A125" s="137" t="s">
        <v>9</v>
      </c>
      <c r="B125" s="47">
        <v>170373</v>
      </c>
      <c r="C125" s="47">
        <v>178052</v>
      </c>
      <c r="D125" s="132">
        <f t="shared" si="18"/>
        <v>348425</v>
      </c>
      <c r="E125" s="239">
        <v>210760</v>
      </c>
      <c r="F125" s="239">
        <v>244363</v>
      </c>
      <c r="G125" s="132">
        <f t="shared" si="19"/>
        <v>455123</v>
      </c>
      <c r="L125" s="247"/>
      <c r="M125" s="247"/>
    </row>
    <row r="126" spans="1:13" ht="21.75" x14ac:dyDescent="0.5">
      <c r="A126" s="137" t="s">
        <v>10</v>
      </c>
      <c r="B126" s="47">
        <v>162664</v>
      </c>
      <c r="C126" s="47">
        <v>176866</v>
      </c>
      <c r="D126" s="132">
        <f t="shared" si="18"/>
        <v>339530</v>
      </c>
      <c r="E126" s="239">
        <v>201567</v>
      </c>
      <c r="F126" s="239">
        <v>239189</v>
      </c>
      <c r="G126" s="132">
        <f t="shared" si="19"/>
        <v>440756</v>
      </c>
      <c r="L126" s="247"/>
      <c r="M126" s="247"/>
    </row>
    <row r="127" spans="1:13" ht="21.75" x14ac:dyDescent="0.5">
      <c r="A127" s="137" t="s">
        <v>11</v>
      </c>
      <c r="B127" s="47">
        <v>150116</v>
      </c>
      <c r="C127" s="47">
        <v>167256</v>
      </c>
      <c r="D127" s="132">
        <f t="shared" si="18"/>
        <v>317372</v>
      </c>
      <c r="E127" s="239">
        <v>198237</v>
      </c>
      <c r="F127" s="239">
        <v>239180</v>
      </c>
      <c r="G127" s="132">
        <f t="shared" si="19"/>
        <v>437417</v>
      </c>
      <c r="L127" s="247"/>
      <c r="M127" s="247"/>
    </row>
    <row r="128" spans="1:13" ht="21.75" x14ac:dyDescent="0.5">
      <c r="A128" s="137" t="s">
        <v>12</v>
      </c>
      <c r="B128" s="47">
        <v>133866</v>
      </c>
      <c r="C128" s="47">
        <v>152422</v>
      </c>
      <c r="D128" s="132">
        <f t="shared" si="18"/>
        <v>286288</v>
      </c>
      <c r="E128" s="239">
        <v>185807</v>
      </c>
      <c r="F128" s="239">
        <v>229033</v>
      </c>
      <c r="G128" s="132">
        <f t="shared" si="19"/>
        <v>414840</v>
      </c>
      <c r="L128" s="247"/>
      <c r="M128" s="247"/>
    </row>
    <row r="129" spans="1:13" ht="21.75" x14ac:dyDescent="0.5">
      <c r="A129" s="137" t="s">
        <v>13</v>
      </c>
      <c r="B129" s="47">
        <v>96714</v>
      </c>
      <c r="C129" s="47">
        <v>113380</v>
      </c>
      <c r="D129" s="132">
        <f t="shared" si="18"/>
        <v>210094</v>
      </c>
      <c r="E129" s="239">
        <v>151198</v>
      </c>
      <c r="F129" s="239">
        <v>195386</v>
      </c>
      <c r="G129" s="132">
        <f t="shared" si="19"/>
        <v>346584</v>
      </c>
      <c r="L129" s="247"/>
      <c r="M129" s="247"/>
    </row>
    <row r="130" spans="1:13" ht="21.75" x14ac:dyDescent="0.5">
      <c r="A130" s="137" t="s">
        <v>14</v>
      </c>
      <c r="B130" s="47">
        <v>77637</v>
      </c>
      <c r="C130" s="47">
        <v>94675</v>
      </c>
      <c r="D130" s="132">
        <f t="shared" si="18"/>
        <v>172312</v>
      </c>
      <c r="E130" s="239">
        <v>117058</v>
      </c>
      <c r="F130" s="239">
        <v>158753</v>
      </c>
      <c r="G130" s="132">
        <f t="shared" si="19"/>
        <v>275811</v>
      </c>
      <c r="L130" s="247"/>
      <c r="M130" s="247"/>
    </row>
    <row r="131" spans="1:13" ht="21.75" x14ac:dyDescent="0.5">
      <c r="A131" s="137" t="s">
        <v>15</v>
      </c>
      <c r="B131" s="47">
        <v>54029</v>
      </c>
      <c r="C131" s="47">
        <v>69344</v>
      </c>
      <c r="D131" s="132">
        <f t="shared" si="18"/>
        <v>123373</v>
      </c>
      <c r="E131" s="239">
        <v>79684</v>
      </c>
      <c r="F131" s="239">
        <v>111640</v>
      </c>
      <c r="G131" s="132">
        <f t="shared" si="19"/>
        <v>191324</v>
      </c>
      <c r="L131" s="247"/>
      <c r="M131" s="247"/>
    </row>
    <row r="132" spans="1:13" ht="21.75" x14ac:dyDescent="0.5">
      <c r="A132" s="137" t="s">
        <v>16</v>
      </c>
      <c r="B132" s="47">
        <v>36106</v>
      </c>
      <c r="C132" s="47">
        <v>48537</v>
      </c>
      <c r="D132" s="132">
        <f t="shared" si="18"/>
        <v>84643</v>
      </c>
      <c r="E132" s="239">
        <v>50319</v>
      </c>
      <c r="F132" s="239">
        <v>74353</v>
      </c>
      <c r="G132" s="132">
        <f t="shared" si="19"/>
        <v>124672</v>
      </c>
      <c r="L132" s="247"/>
      <c r="M132" s="247"/>
    </row>
    <row r="133" spans="1:13" ht="21.75" x14ac:dyDescent="0.5">
      <c r="A133" s="137" t="s">
        <v>17</v>
      </c>
      <c r="B133" s="47">
        <v>26451</v>
      </c>
      <c r="C133" s="47">
        <v>39594</v>
      </c>
      <c r="D133" s="132">
        <f t="shared" si="18"/>
        <v>66045</v>
      </c>
      <c r="E133" s="239">
        <v>35039</v>
      </c>
      <c r="F133" s="239">
        <v>54844</v>
      </c>
      <c r="G133" s="132">
        <f t="shared" si="19"/>
        <v>89883</v>
      </c>
      <c r="L133" s="247"/>
      <c r="M133" s="247"/>
    </row>
    <row r="134" spans="1:13" ht="21.75" x14ac:dyDescent="0.5">
      <c r="A134" s="137" t="s">
        <v>18</v>
      </c>
      <c r="B134" s="47">
        <v>14588</v>
      </c>
      <c r="C134" s="47">
        <v>24450</v>
      </c>
      <c r="D134" s="132">
        <f t="shared" si="18"/>
        <v>39038</v>
      </c>
      <c r="E134" s="239">
        <v>18524</v>
      </c>
      <c r="F134" s="239">
        <v>31483</v>
      </c>
      <c r="G134" s="132">
        <f t="shared" si="19"/>
        <v>50007</v>
      </c>
      <c r="L134" s="247"/>
      <c r="M134" s="247"/>
    </row>
    <row r="135" spans="1:13" ht="21.75" x14ac:dyDescent="0.5">
      <c r="A135" s="131" t="s">
        <v>19</v>
      </c>
      <c r="B135" s="47">
        <v>6613</v>
      </c>
      <c r="C135" s="47">
        <v>11341</v>
      </c>
      <c r="D135" s="132">
        <f t="shared" si="18"/>
        <v>17954</v>
      </c>
      <c r="E135" s="239">
        <v>7393</v>
      </c>
      <c r="F135" s="239">
        <v>13627</v>
      </c>
      <c r="G135" s="132">
        <f t="shared" si="19"/>
        <v>21020</v>
      </c>
      <c r="L135" s="247"/>
      <c r="M135" s="247"/>
    </row>
    <row r="136" spans="1:13" ht="21.75" x14ac:dyDescent="0.5">
      <c r="A136" s="131" t="s">
        <v>20</v>
      </c>
      <c r="B136" s="47">
        <v>2644</v>
      </c>
      <c r="C136" s="47">
        <v>3983</v>
      </c>
      <c r="D136" s="132">
        <f t="shared" si="18"/>
        <v>6627</v>
      </c>
      <c r="E136" s="239">
        <v>2893</v>
      </c>
      <c r="F136" s="239">
        <v>4260</v>
      </c>
      <c r="G136" s="132">
        <f t="shared" si="19"/>
        <v>7153</v>
      </c>
      <c r="L136" s="247"/>
      <c r="M136" s="247"/>
    </row>
    <row r="137" spans="1:13" ht="21.75" x14ac:dyDescent="0.5">
      <c r="A137" s="131" t="s">
        <v>21</v>
      </c>
      <c r="B137" s="47">
        <v>1269</v>
      </c>
      <c r="C137" s="47">
        <v>1890</v>
      </c>
      <c r="D137" s="132">
        <f t="shared" si="18"/>
        <v>3159</v>
      </c>
      <c r="E137" s="239">
        <v>1484</v>
      </c>
      <c r="F137" s="239">
        <v>1637</v>
      </c>
      <c r="G137" s="132">
        <f t="shared" si="19"/>
        <v>3121</v>
      </c>
      <c r="L137" s="247"/>
      <c r="M137" s="247"/>
    </row>
    <row r="138" spans="1:13" ht="21.75" x14ac:dyDescent="0.5">
      <c r="A138" s="131" t="s">
        <v>22</v>
      </c>
      <c r="B138" s="132">
        <f t="shared" ref="B138:G138" si="20">SUM(B116:B137)</f>
        <v>2444805</v>
      </c>
      <c r="C138" s="132">
        <f t="shared" si="20"/>
        <v>2529621</v>
      </c>
      <c r="D138" s="132">
        <f t="shared" si="20"/>
        <v>4974426</v>
      </c>
      <c r="E138" s="132">
        <f t="shared" si="20"/>
        <v>2590036</v>
      </c>
      <c r="F138" s="132">
        <f t="shared" si="20"/>
        <v>2932217</v>
      </c>
      <c r="G138" s="132">
        <f t="shared" si="20"/>
        <v>5522253</v>
      </c>
    </row>
    <row r="139" spans="1:13" s="207" customFormat="1" ht="21" customHeight="1" x14ac:dyDescent="0.5">
      <c r="A139" s="169" t="s">
        <v>223</v>
      </c>
      <c r="B139" s="205"/>
      <c r="C139" s="205"/>
      <c r="D139" s="205"/>
      <c r="E139" s="206"/>
      <c r="F139" s="206"/>
      <c r="G139" s="206"/>
      <c r="H139" s="205"/>
      <c r="I139" s="205"/>
      <c r="J139" s="205"/>
    </row>
    <row r="140" spans="1:13" s="207" customFormat="1" ht="21.75" x14ac:dyDescent="0.5">
      <c r="A140" s="169" t="s">
        <v>213</v>
      </c>
      <c r="B140" s="208"/>
      <c r="C140" s="208"/>
      <c r="D140" s="208"/>
      <c r="E140" s="209"/>
      <c r="F140" s="209"/>
      <c r="G140" s="209"/>
      <c r="H140" s="209"/>
      <c r="I140" s="209"/>
      <c r="J140" s="209"/>
    </row>
  </sheetData>
  <mergeCells count="14">
    <mergeCell ref="E2:G2"/>
    <mergeCell ref="H2:J2"/>
    <mergeCell ref="B30:D30"/>
    <mergeCell ref="B2:D2"/>
    <mergeCell ref="B114:D114"/>
    <mergeCell ref="E114:G114"/>
    <mergeCell ref="E30:G30"/>
    <mergeCell ref="H30:J30"/>
    <mergeCell ref="B58:D58"/>
    <mergeCell ref="E58:G58"/>
    <mergeCell ref="H58:J58"/>
    <mergeCell ref="B86:D86"/>
    <mergeCell ref="E86:G86"/>
    <mergeCell ref="H86:J86"/>
  </mergeCells>
  <phoneticPr fontId="8" type="noConversion"/>
  <pageMargins left="0.74803149606299213" right="0.74803149606299213" top="0.55118110236220474" bottom="0.47" header="0.39370078740157483" footer="0.3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abSelected="1" zoomScale="60" zoomScaleNormal="60" zoomScaleSheetLayoutView="80" workbookViewId="0">
      <selection activeCell="D26" sqref="D26"/>
    </sheetView>
  </sheetViews>
  <sheetFormatPr defaultRowHeight="18.75" customHeight="1" x14ac:dyDescent="0.5"/>
  <cols>
    <col min="1" max="13" width="12.125" style="9" customWidth="1"/>
    <col min="14" max="16384" width="9" style="9"/>
  </cols>
  <sheetData>
    <row r="1" spans="1:24" s="49" customFormat="1" ht="26.25" customHeight="1" x14ac:dyDescent="0.5">
      <c r="A1" s="49" t="s">
        <v>235</v>
      </c>
    </row>
    <row r="2" spans="1:24" ht="18.75" customHeight="1" x14ac:dyDescent="0.5">
      <c r="B2" s="42"/>
      <c r="C2" s="43" t="s">
        <v>35</v>
      </c>
      <c r="D2" s="48"/>
      <c r="E2" s="4"/>
      <c r="F2" s="5" t="s">
        <v>23</v>
      </c>
      <c r="G2" s="8"/>
      <c r="H2" s="10"/>
      <c r="I2" s="11" t="s">
        <v>27</v>
      </c>
      <c r="J2" s="14"/>
    </row>
    <row r="3" spans="1:24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24" ht="18.75" customHeight="1" x14ac:dyDescent="0.5">
      <c r="A4" s="1">
        <v>0</v>
      </c>
      <c r="B4" s="230">
        <f>E4+H4+B32+E32+H32+B60+E60+H60</f>
        <v>22384</v>
      </c>
      <c r="C4" s="230">
        <f>F4+I4+C32+F32+I32+C60+F60+I60</f>
        <v>21234</v>
      </c>
      <c r="D4" s="230">
        <f>G4+J4+D32+G32+J32+D60+G60+J60</f>
        <v>43618</v>
      </c>
      <c r="E4" s="239">
        <v>5188</v>
      </c>
      <c r="F4" s="239">
        <v>4928</v>
      </c>
      <c r="G4" s="232">
        <f>E4+F4</f>
        <v>10116</v>
      </c>
      <c r="H4" s="239">
        <v>1969</v>
      </c>
      <c r="I4" s="239">
        <v>1836</v>
      </c>
      <c r="J4" s="233">
        <f>H4+I4</f>
        <v>3805</v>
      </c>
      <c r="K4" s="225"/>
      <c r="L4" s="225"/>
      <c r="M4" s="225"/>
      <c r="T4" s="225"/>
      <c r="X4" s="225"/>
    </row>
    <row r="5" spans="1:24" ht="18.75" customHeight="1" x14ac:dyDescent="0.5">
      <c r="A5" s="3" t="s">
        <v>1</v>
      </c>
      <c r="B5" s="230">
        <f t="shared" ref="B5:B25" si="0">E5+H5+B33+E33+H33+B61+E61+H61</f>
        <v>101536</v>
      </c>
      <c r="C5" s="230">
        <f t="shared" ref="C5:C25" si="1">F5+I5+C33+F33+I33+C61+F61+I61</f>
        <v>95753</v>
      </c>
      <c r="D5" s="230">
        <f t="shared" ref="D5:D25" si="2">G5+J5+D33+G33+J33+D61+G61+J61</f>
        <v>197289</v>
      </c>
      <c r="E5" s="239">
        <v>23632</v>
      </c>
      <c r="F5" s="239">
        <v>22124</v>
      </c>
      <c r="G5" s="232">
        <f t="shared" ref="G5:G25" si="3">E5+F5</f>
        <v>45756</v>
      </c>
      <c r="H5" s="239">
        <v>8901</v>
      </c>
      <c r="I5" s="239">
        <v>8368</v>
      </c>
      <c r="J5" s="233">
        <f t="shared" ref="J5:J25" si="4">H5+I5</f>
        <v>17269</v>
      </c>
      <c r="K5" s="225"/>
      <c r="L5" s="225"/>
      <c r="M5" s="225"/>
      <c r="T5" s="225"/>
      <c r="X5" s="225"/>
    </row>
    <row r="6" spans="1:24" ht="18.75" customHeight="1" x14ac:dyDescent="0.5">
      <c r="A6" s="2" t="s">
        <v>2</v>
      </c>
      <c r="B6" s="230">
        <f t="shared" si="0"/>
        <v>143510</v>
      </c>
      <c r="C6" s="230">
        <f t="shared" si="1"/>
        <v>136692</v>
      </c>
      <c r="D6" s="230">
        <f t="shared" si="2"/>
        <v>280202</v>
      </c>
      <c r="E6" s="239">
        <v>33756</v>
      </c>
      <c r="F6" s="239">
        <v>31719</v>
      </c>
      <c r="G6" s="232">
        <f t="shared" si="3"/>
        <v>65475</v>
      </c>
      <c r="H6" s="239">
        <v>12358</v>
      </c>
      <c r="I6" s="239">
        <v>11877</v>
      </c>
      <c r="J6" s="233">
        <f t="shared" si="4"/>
        <v>24235</v>
      </c>
      <c r="K6" s="225"/>
      <c r="L6" s="225"/>
      <c r="M6" s="225"/>
      <c r="T6" s="225"/>
      <c r="X6" s="225"/>
    </row>
    <row r="7" spans="1:24" ht="18.75" customHeight="1" x14ac:dyDescent="0.5">
      <c r="A7" s="1" t="s">
        <v>3</v>
      </c>
      <c r="B7" s="230">
        <f t="shared" si="0"/>
        <v>148342</v>
      </c>
      <c r="C7" s="230">
        <f t="shared" si="1"/>
        <v>139221</v>
      </c>
      <c r="D7" s="230">
        <f t="shared" si="2"/>
        <v>287563</v>
      </c>
      <c r="E7" s="239">
        <v>33239</v>
      </c>
      <c r="F7" s="239">
        <v>31455</v>
      </c>
      <c r="G7" s="232">
        <f t="shared" si="3"/>
        <v>64694</v>
      </c>
      <c r="H7" s="239">
        <v>12955</v>
      </c>
      <c r="I7" s="239">
        <v>12131</v>
      </c>
      <c r="J7" s="233">
        <f t="shared" si="4"/>
        <v>25086</v>
      </c>
      <c r="K7" s="225"/>
      <c r="L7" s="225"/>
      <c r="M7" s="225"/>
      <c r="T7" s="225"/>
      <c r="X7" s="225"/>
    </row>
    <row r="8" spans="1:24" ht="18.75" customHeight="1" x14ac:dyDescent="0.5">
      <c r="A8" s="1" t="s">
        <v>4</v>
      </c>
      <c r="B8" s="230">
        <f t="shared" si="0"/>
        <v>154927</v>
      </c>
      <c r="C8" s="230">
        <f t="shared" si="1"/>
        <v>148932</v>
      </c>
      <c r="D8" s="230">
        <f t="shared" si="2"/>
        <v>303859</v>
      </c>
      <c r="E8" s="239">
        <v>34353</v>
      </c>
      <c r="F8" s="239">
        <v>33545</v>
      </c>
      <c r="G8" s="232">
        <f t="shared" si="3"/>
        <v>67898</v>
      </c>
      <c r="H8" s="239">
        <v>12889</v>
      </c>
      <c r="I8" s="239">
        <v>12096</v>
      </c>
      <c r="J8" s="233">
        <f t="shared" si="4"/>
        <v>24985</v>
      </c>
      <c r="K8" s="225"/>
      <c r="L8" s="225"/>
      <c r="M8" s="225"/>
      <c r="T8" s="225"/>
      <c r="X8" s="225"/>
    </row>
    <row r="9" spans="1:24" ht="18.75" customHeight="1" x14ac:dyDescent="0.5">
      <c r="A9" s="1" t="s">
        <v>5</v>
      </c>
      <c r="B9" s="230">
        <f t="shared" si="0"/>
        <v>181267</v>
      </c>
      <c r="C9" s="230">
        <f t="shared" si="1"/>
        <v>181512</v>
      </c>
      <c r="D9" s="230">
        <f t="shared" si="2"/>
        <v>362779</v>
      </c>
      <c r="E9" s="239">
        <v>38770</v>
      </c>
      <c r="F9" s="239">
        <v>39953</v>
      </c>
      <c r="G9" s="232">
        <f t="shared" si="3"/>
        <v>78723</v>
      </c>
      <c r="H9" s="239">
        <v>15961</v>
      </c>
      <c r="I9" s="239">
        <v>15263</v>
      </c>
      <c r="J9" s="233">
        <f t="shared" si="4"/>
        <v>31224</v>
      </c>
      <c r="K9" s="225"/>
      <c r="L9" s="225"/>
      <c r="M9" s="225"/>
      <c r="T9" s="225"/>
      <c r="X9" s="225"/>
    </row>
    <row r="10" spans="1:24" ht="18.75" customHeight="1" x14ac:dyDescent="0.5">
      <c r="A10" s="1" t="s">
        <v>6</v>
      </c>
      <c r="B10" s="230">
        <f t="shared" si="0"/>
        <v>206139</v>
      </c>
      <c r="C10" s="230">
        <f t="shared" si="1"/>
        <v>200156</v>
      </c>
      <c r="D10" s="230">
        <f t="shared" si="2"/>
        <v>406295</v>
      </c>
      <c r="E10" s="239">
        <v>43812</v>
      </c>
      <c r="F10" s="239">
        <v>42524</v>
      </c>
      <c r="G10" s="232">
        <f t="shared" si="3"/>
        <v>86336</v>
      </c>
      <c r="H10" s="239">
        <v>17805</v>
      </c>
      <c r="I10" s="239">
        <v>16863</v>
      </c>
      <c r="J10" s="233">
        <f t="shared" si="4"/>
        <v>34668</v>
      </c>
      <c r="K10" s="225"/>
      <c r="L10" s="225"/>
      <c r="M10" s="225"/>
      <c r="T10" s="225"/>
      <c r="X10" s="225"/>
    </row>
    <row r="11" spans="1:24" ht="19.5" customHeight="1" x14ac:dyDescent="0.5">
      <c r="A11" s="1" t="s">
        <v>7</v>
      </c>
      <c r="B11" s="230">
        <f t="shared" si="0"/>
        <v>195932</v>
      </c>
      <c r="C11" s="230">
        <f t="shared" si="1"/>
        <v>189711</v>
      </c>
      <c r="D11" s="230">
        <f t="shared" si="2"/>
        <v>385643</v>
      </c>
      <c r="E11" s="239">
        <v>40419</v>
      </c>
      <c r="F11" s="239">
        <v>38904</v>
      </c>
      <c r="G11" s="232">
        <f t="shared" si="3"/>
        <v>79323</v>
      </c>
      <c r="H11" s="239">
        <v>17230</v>
      </c>
      <c r="I11" s="239">
        <v>15967</v>
      </c>
      <c r="J11" s="233">
        <f t="shared" si="4"/>
        <v>33197</v>
      </c>
      <c r="K11" s="225"/>
      <c r="L11" s="225"/>
      <c r="M11" s="225"/>
      <c r="T11" s="225"/>
      <c r="X11" s="225"/>
    </row>
    <row r="12" spans="1:24" ht="18.75" customHeight="1" x14ac:dyDescent="0.5">
      <c r="A12" s="1" t="s">
        <v>8</v>
      </c>
      <c r="B12" s="230">
        <f t="shared" si="0"/>
        <v>205148</v>
      </c>
      <c r="C12" s="230">
        <f t="shared" si="1"/>
        <v>200636</v>
      </c>
      <c r="D12" s="230">
        <f t="shared" si="2"/>
        <v>405784</v>
      </c>
      <c r="E12" s="239">
        <v>43366</v>
      </c>
      <c r="F12" s="239">
        <v>42353</v>
      </c>
      <c r="G12" s="232">
        <f t="shared" si="3"/>
        <v>85719</v>
      </c>
      <c r="H12" s="239">
        <v>17946</v>
      </c>
      <c r="I12" s="239">
        <v>16574</v>
      </c>
      <c r="J12" s="233">
        <f t="shared" si="4"/>
        <v>34520</v>
      </c>
      <c r="K12" s="225"/>
      <c r="L12" s="225"/>
      <c r="M12" s="225"/>
      <c r="T12" s="225"/>
      <c r="X12" s="225"/>
    </row>
    <row r="13" spans="1:24" ht="18.75" customHeight="1" x14ac:dyDescent="0.5">
      <c r="A13" s="1" t="s">
        <v>9</v>
      </c>
      <c r="B13" s="230">
        <f t="shared" si="0"/>
        <v>194365</v>
      </c>
      <c r="C13" s="230">
        <f t="shared" si="1"/>
        <v>197255</v>
      </c>
      <c r="D13" s="230">
        <f t="shared" si="2"/>
        <v>391620</v>
      </c>
      <c r="E13" s="239">
        <v>41428</v>
      </c>
      <c r="F13" s="239">
        <v>41630</v>
      </c>
      <c r="G13" s="232">
        <f t="shared" si="3"/>
        <v>83058</v>
      </c>
      <c r="H13" s="239">
        <v>17006</v>
      </c>
      <c r="I13" s="239">
        <v>16558</v>
      </c>
      <c r="J13" s="233">
        <f t="shared" si="4"/>
        <v>33564</v>
      </c>
      <c r="K13" s="225"/>
      <c r="L13" s="225"/>
      <c r="M13" s="225"/>
      <c r="T13" s="225"/>
      <c r="X13" s="225"/>
    </row>
    <row r="14" spans="1:24" ht="18.75" customHeight="1" x14ac:dyDescent="0.5">
      <c r="A14" s="1" t="s">
        <v>10</v>
      </c>
      <c r="B14" s="230">
        <f t="shared" si="0"/>
        <v>188453</v>
      </c>
      <c r="C14" s="230">
        <f t="shared" si="1"/>
        <v>204117</v>
      </c>
      <c r="D14" s="230">
        <f t="shared" si="2"/>
        <v>392570</v>
      </c>
      <c r="E14" s="239">
        <v>40204</v>
      </c>
      <c r="F14" s="239">
        <v>42936</v>
      </c>
      <c r="G14" s="232">
        <f t="shared" si="3"/>
        <v>83140</v>
      </c>
      <c r="H14" s="239">
        <v>16977</v>
      </c>
      <c r="I14" s="239">
        <v>17262</v>
      </c>
      <c r="J14" s="233">
        <f t="shared" si="4"/>
        <v>34239</v>
      </c>
      <c r="K14" s="225"/>
      <c r="L14" s="225"/>
      <c r="M14" s="225"/>
      <c r="T14" s="225"/>
      <c r="X14" s="225"/>
    </row>
    <row r="15" spans="1:24" ht="18.75" customHeight="1" x14ac:dyDescent="0.5">
      <c r="A15" s="1" t="s">
        <v>11</v>
      </c>
      <c r="B15" s="230">
        <f t="shared" si="0"/>
        <v>201859</v>
      </c>
      <c r="C15" s="230">
        <f t="shared" si="1"/>
        <v>236478</v>
      </c>
      <c r="D15" s="230">
        <f t="shared" si="2"/>
        <v>438337</v>
      </c>
      <c r="E15" s="239">
        <v>41454</v>
      </c>
      <c r="F15" s="239">
        <v>49057</v>
      </c>
      <c r="G15" s="232">
        <f t="shared" si="3"/>
        <v>90511</v>
      </c>
      <c r="H15" s="239">
        <v>20094</v>
      </c>
      <c r="I15" s="239">
        <v>21491</v>
      </c>
      <c r="J15" s="233">
        <f>H15+I15</f>
        <v>41585</v>
      </c>
      <c r="K15" s="225"/>
      <c r="L15" s="225"/>
      <c r="M15" s="225"/>
      <c r="T15" s="225"/>
      <c r="X15" s="225"/>
    </row>
    <row r="16" spans="1:24" ht="18.75" customHeight="1" x14ac:dyDescent="0.5">
      <c r="A16" s="1" t="s">
        <v>12</v>
      </c>
      <c r="B16" s="230">
        <f t="shared" si="0"/>
        <v>218170</v>
      </c>
      <c r="C16" s="230">
        <f t="shared" si="1"/>
        <v>252269</v>
      </c>
      <c r="D16" s="230">
        <f t="shared" si="2"/>
        <v>470439</v>
      </c>
      <c r="E16" s="239">
        <v>44518</v>
      </c>
      <c r="F16" s="239">
        <v>51887</v>
      </c>
      <c r="G16" s="232">
        <f t="shared" si="3"/>
        <v>96405</v>
      </c>
      <c r="H16" s="239">
        <v>20158</v>
      </c>
      <c r="I16" s="239">
        <v>20722</v>
      </c>
      <c r="J16" s="233">
        <f t="shared" si="4"/>
        <v>40880</v>
      </c>
      <c r="K16" s="225"/>
      <c r="L16" s="225"/>
      <c r="M16" s="225"/>
      <c r="T16" s="225"/>
      <c r="X16" s="225"/>
    </row>
    <row r="17" spans="1:24" ht="18.75" customHeight="1" x14ac:dyDescent="0.5">
      <c r="A17" s="1" t="s">
        <v>13</v>
      </c>
      <c r="B17" s="230">
        <f t="shared" si="0"/>
        <v>196208</v>
      </c>
      <c r="C17" s="230">
        <f t="shared" si="1"/>
        <v>226428</v>
      </c>
      <c r="D17" s="230">
        <f t="shared" si="2"/>
        <v>422636</v>
      </c>
      <c r="E17" s="239">
        <v>40059</v>
      </c>
      <c r="F17" s="239">
        <v>45781</v>
      </c>
      <c r="G17" s="232">
        <f t="shared" si="3"/>
        <v>85840</v>
      </c>
      <c r="H17" s="239">
        <v>16844</v>
      </c>
      <c r="I17" s="239">
        <v>17619</v>
      </c>
      <c r="J17" s="233">
        <f t="shared" si="4"/>
        <v>34463</v>
      </c>
      <c r="K17" s="225"/>
      <c r="L17" s="225"/>
      <c r="M17" s="225"/>
      <c r="T17" s="225"/>
      <c r="X17" s="225"/>
    </row>
    <row r="18" spans="1:24" ht="18.75" customHeight="1" x14ac:dyDescent="0.5">
      <c r="A18" s="1" t="s">
        <v>14</v>
      </c>
      <c r="B18" s="230">
        <f t="shared" si="0"/>
        <v>143135</v>
      </c>
      <c r="C18" s="230">
        <f t="shared" si="1"/>
        <v>165640</v>
      </c>
      <c r="D18" s="230">
        <f t="shared" si="2"/>
        <v>308775</v>
      </c>
      <c r="E18" s="239">
        <v>29074</v>
      </c>
      <c r="F18" s="239">
        <v>32877</v>
      </c>
      <c r="G18" s="232">
        <f t="shared" si="3"/>
        <v>61951</v>
      </c>
      <c r="H18" s="239">
        <v>11966</v>
      </c>
      <c r="I18" s="239">
        <v>12485</v>
      </c>
      <c r="J18" s="233">
        <f t="shared" si="4"/>
        <v>24451</v>
      </c>
      <c r="K18" s="225"/>
      <c r="L18" s="225"/>
      <c r="M18" s="225"/>
      <c r="T18" s="225"/>
      <c r="X18" s="225"/>
    </row>
    <row r="19" spans="1:24" ht="18.75" customHeight="1" x14ac:dyDescent="0.5">
      <c r="A19" s="1" t="s">
        <v>15</v>
      </c>
      <c r="B19" s="230">
        <f t="shared" si="0"/>
        <v>87330</v>
      </c>
      <c r="C19" s="230">
        <f t="shared" si="1"/>
        <v>100553</v>
      </c>
      <c r="D19" s="230">
        <f t="shared" si="2"/>
        <v>187883</v>
      </c>
      <c r="E19" s="239">
        <v>17396</v>
      </c>
      <c r="F19" s="239">
        <v>19256</v>
      </c>
      <c r="G19" s="232">
        <f t="shared" si="3"/>
        <v>36652</v>
      </c>
      <c r="H19" s="239">
        <v>7123</v>
      </c>
      <c r="I19" s="239">
        <v>7525</v>
      </c>
      <c r="J19" s="233">
        <f t="shared" si="4"/>
        <v>14648</v>
      </c>
      <c r="K19" s="225"/>
      <c r="L19" s="225"/>
      <c r="M19" s="225"/>
      <c r="T19" s="225"/>
      <c r="X19" s="225"/>
    </row>
    <row r="20" spans="1:24" ht="18.75" customHeight="1" x14ac:dyDescent="0.5">
      <c r="A20" s="1" t="s">
        <v>16</v>
      </c>
      <c r="B20" s="230">
        <f t="shared" si="0"/>
        <v>51696</v>
      </c>
      <c r="C20" s="230">
        <f t="shared" si="1"/>
        <v>61280</v>
      </c>
      <c r="D20" s="230">
        <f t="shared" si="2"/>
        <v>112976</v>
      </c>
      <c r="E20" s="239">
        <v>9985</v>
      </c>
      <c r="F20" s="239">
        <v>11511</v>
      </c>
      <c r="G20" s="232">
        <f t="shared" si="3"/>
        <v>21496</v>
      </c>
      <c r="H20" s="239">
        <v>4829</v>
      </c>
      <c r="I20" s="239">
        <v>5513</v>
      </c>
      <c r="J20" s="233">
        <f t="shared" si="4"/>
        <v>10342</v>
      </c>
      <c r="K20" s="225"/>
      <c r="L20" s="225"/>
      <c r="M20" s="225"/>
      <c r="T20" s="225"/>
      <c r="X20" s="225"/>
    </row>
    <row r="21" spans="1:24" ht="18.75" customHeight="1" x14ac:dyDescent="0.5">
      <c r="A21" s="1" t="s">
        <v>17</v>
      </c>
      <c r="B21" s="230">
        <f t="shared" si="0"/>
        <v>35477</v>
      </c>
      <c r="C21" s="230">
        <f t="shared" si="1"/>
        <v>46278</v>
      </c>
      <c r="D21" s="230">
        <f t="shared" si="2"/>
        <v>81755</v>
      </c>
      <c r="E21" s="239">
        <v>6682</v>
      </c>
      <c r="F21" s="239">
        <v>8334</v>
      </c>
      <c r="G21" s="232">
        <f t="shared" si="3"/>
        <v>15016</v>
      </c>
      <c r="H21" s="239">
        <v>3076</v>
      </c>
      <c r="I21" s="239">
        <v>3871</v>
      </c>
      <c r="J21" s="233">
        <f t="shared" si="4"/>
        <v>6947</v>
      </c>
      <c r="K21" s="225"/>
      <c r="L21" s="225"/>
      <c r="M21" s="225"/>
      <c r="T21" s="225"/>
      <c r="X21" s="225"/>
    </row>
    <row r="22" spans="1:24" ht="18.75" customHeight="1" x14ac:dyDescent="0.5">
      <c r="A22" s="1" t="s">
        <v>18</v>
      </c>
      <c r="B22" s="230">
        <f t="shared" si="0"/>
        <v>20491</v>
      </c>
      <c r="C22" s="230">
        <f t="shared" si="1"/>
        <v>29254</v>
      </c>
      <c r="D22" s="230">
        <f t="shared" si="2"/>
        <v>49745</v>
      </c>
      <c r="E22" s="239">
        <v>3763</v>
      </c>
      <c r="F22" s="239">
        <v>5216</v>
      </c>
      <c r="G22" s="232">
        <f t="shared" si="3"/>
        <v>8979</v>
      </c>
      <c r="H22" s="239">
        <v>1659</v>
      </c>
      <c r="I22" s="239">
        <v>2281</v>
      </c>
      <c r="J22" s="233">
        <f t="shared" si="4"/>
        <v>3940</v>
      </c>
      <c r="K22" s="225"/>
      <c r="L22" s="225"/>
      <c r="M22" s="225"/>
      <c r="T22" s="225"/>
      <c r="X22" s="225"/>
    </row>
    <row r="23" spans="1:24" ht="18.75" customHeight="1" x14ac:dyDescent="0.5">
      <c r="A23" s="1" t="s">
        <v>19</v>
      </c>
      <c r="B23" s="230">
        <f t="shared" si="0"/>
        <v>7690</v>
      </c>
      <c r="C23" s="230">
        <f t="shared" si="1"/>
        <v>11354</v>
      </c>
      <c r="D23" s="230">
        <f t="shared" si="2"/>
        <v>19044</v>
      </c>
      <c r="E23" s="239">
        <v>1397</v>
      </c>
      <c r="F23" s="239">
        <v>1927</v>
      </c>
      <c r="G23" s="232">
        <f t="shared" si="3"/>
        <v>3324</v>
      </c>
      <c r="H23" s="239">
        <v>538</v>
      </c>
      <c r="I23" s="239">
        <v>752</v>
      </c>
      <c r="J23" s="233">
        <f t="shared" si="4"/>
        <v>1290</v>
      </c>
      <c r="K23" s="225"/>
      <c r="L23" s="225"/>
      <c r="M23" s="225"/>
      <c r="T23" s="225"/>
      <c r="X23" s="225"/>
    </row>
    <row r="24" spans="1:24" ht="18.75" customHeight="1" x14ac:dyDescent="0.5">
      <c r="A24" s="1" t="s">
        <v>20</v>
      </c>
      <c r="B24" s="230">
        <f t="shared" si="0"/>
        <v>2180</v>
      </c>
      <c r="C24" s="230">
        <f t="shared" si="1"/>
        <v>2883</v>
      </c>
      <c r="D24" s="230">
        <f t="shared" si="2"/>
        <v>5063</v>
      </c>
      <c r="E24" s="239">
        <v>448</v>
      </c>
      <c r="F24" s="239">
        <v>526</v>
      </c>
      <c r="G24" s="232">
        <f t="shared" si="3"/>
        <v>974</v>
      </c>
      <c r="H24" s="239">
        <v>114</v>
      </c>
      <c r="I24" s="239">
        <v>181</v>
      </c>
      <c r="J24" s="233">
        <f t="shared" si="4"/>
        <v>295</v>
      </c>
      <c r="K24" s="225"/>
      <c r="L24" s="225"/>
      <c r="M24" s="225"/>
      <c r="T24" s="225"/>
      <c r="X24" s="225"/>
    </row>
    <row r="25" spans="1:24" ht="18.75" customHeight="1" x14ac:dyDescent="0.5">
      <c r="A25" s="1" t="s">
        <v>21</v>
      </c>
      <c r="B25" s="230">
        <f t="shared" si="0"/>
        <v>854</v>
      </c>
      <c r="C25" s="230">
        <f t="shared" si="1"/>
        <v>1005</v>
      </c>
      <c r="D25" s="230">
        <f t="shared" si="2"/>
        <v>1859</v>
      </c>
      <c r="E25" s="239">
        <v>196</v>
      </c>
      <c r="F25" s="239">
        <v>196</v>
      </c>
      <c r="G25" s="232">
        <f t="shared" si="3"/>
        <v>392</v>
      </c>
      <c r="H25" s="239">
        <v>25</v>
      </c>
      <c r="I25" s="239">
        <v>39</v>
      </c>
      <c r="J25" s="233">
        <f t="shared" si="4"/>
        <v>64</v>
      </c>
      <c r="K25" s="225"/>
      <c r="L25" s="225"/>
      <c r="M25" s="225"/>
      <c r="T25" s="225"/>
      <c r="X25" s="225"/>
    </row>
    <row r="26" spans="1:24" ht="18.75" customHeight="1" x14ac:dyDescent="0.5">
      <c r="A26" s="1" t="s">
        <v>22</v>
      </c>
      <c r="B26" s="37">
        <f>SUM(B4:B25)</f>
        <v>2707093</v>
      </c>
      <c r="C26" s="37">
        <f>SUM(C4:C25)</f>
        <v>2848641</v>
      </c>
      <c r="D26" s="37">
        <f>G26+J26+D54+G54+J54+D82+G82+J82</f>
        <v>5555734</v>
      </c>
      <c r="E26" s="239">
        <f t="shared" ref="E26:J26" si="5">SUM(E4:E25)</f>
        <v>573139</v>
      </c>
      <c r="F26" s="229">
        <f t="shared" si="5"/>
        <v>598639</v>
      </c>
      <c r="G26" s="7">
        <f t="shared" si="5"/>
        <v>1171778</v>
      </c>
      <c r="H26" s="239">
        <f t="shared" si="5"/>
        <v>238423</v>
      </c>
      <c r="I26" s="239">
        <f t="shared" si="5"/>
        <v>237274</v>
      </c>
      <c r="J26" s="13">
        <f t="shared" si="5"/>
        <v>475697</v>
      </c>
      <c r="K26" s="225"/>
      <c r="L26" s="225"/>
      <c r="T26" s="225"/>
      <c r="X26" s="225"/>
    </row>
    <row r="27" spans="1:24" customFormat="1" ht="29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24" customFormat="1" ht="21.75" x14ac:dyDescent="0.5">
      <c r="A28" s="169" t="s">
        <v>213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24" s="49" customFormat="1" ht="26.25" customHeight="1" x14ac:dyDescent="0.5">
      <c r="A29" s="49" t="s">
        <v>236</v>
      </c>
    </row>
    <row r="30" spans="1:24" ht="18.75" customHeight="1" x14ac:dyDescent="0.5">
      <c r="B30" s="15"/>
      <c r="C30" s="16" t="s">
        <v>28</v>
      </c>
      <c r="D30" s="18"/>
      <c r="E30" s="19"/>
      <c r="F30" s="20" t="s">
        <v>29</v>
      </c>
      <c r="G30" s="21"/>
      <c r="H30" s="25"/>
      <c r="I30" s="26" t="s">
        <v>30</v>
      </c>
      <c r="J30" s="170"/>
    </row>
    <row r="31" spans="1:24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24" ht="18.75" customHeight="1" x14ac:dyDescent="0.5">
      <c r="A32" s="1">
        <v>0</v>
      </c>
      <c r="B32" s="239">
        <v>1631</v>
      </c>
      <c r="C32" s="239">
        <v>1488</v>
      </c>
      <c r="D32" s="234">
        <f>B32+C32</f>
        <v>3119</v>
      </c>
      <c r="E32" s="239">
        <v>1381</v>
      </c>
      <c r="F32" s="239">
        <v>1275</v>
      </c>
      <c r="G32" s="235">
        <f>E32+F32</f>
        <v>2656</v>
      </c>
      <c r="H32" s="239">
        <v>7167</v>
      </c>
      <c r="I32" s="239">
        <v>6791</v>
      </c>
      <c r="J32" s="236">
        <f>H32+I32</f>
        <v>13958</v>
      </c>
      <c r="K32" s="225"/>
      <c r="L32" s="225"/>
      <c r="M32" s="225"/>
      <c r="N32" s="243"/>
    </row>
    <row r="33" spans="1:15" ht="18.75" customHeight="1" x14ac:dyDescent="0.5">
      <c r="A33" s="3" t="s">
        <v>1</v>
      </c>
      <c r="B33" s="239">
        <v>7479</v>
      </c>
      <c r="C33" s="239">
        <v>7009</v>
      </c>
      <c r="D33" s="234">
        <f t="shared" ref="D33:D53" si="6">B33+C33</f>
        <v>14488</v>
      </c>
      <c r="E33" s="239">
        <v>6403</v>
      </c>
      <c r="F33" s="239">
        <v>5936</v>
      </c>
      <c r="G33" s="235">
        <f t="shared" ref="G33:G53" si="7">E33+F33</f>
        <v>12339</v>
      </c>
      <c r="H33" s="239">
        <v>31642</v>
      </c>
      <c r="I33" s="239">
        <v>30103</v>
      </c>
      <c r="J33" s="236">
        <f t="shared" ref="J33:J53" si="8">H33+I33</f>
        <v>61745</v>
      </c>
      <c r="K33" s="225"/>
      <c r="L33" s="225"/>
      <c r="M33" s="225"/>
      <c r="N33" s="243"/>
    </row>
    <row r="34" spans="1:15" ht="18.75" customHeight="1" x14ac:dyDescent="0.5">
      <c r="A34" s="2" t="s">
        <v>2</v>
      </c>
      <c r="B34" s="239">
        <v>10685</v>
      </c>
      <c r="C34" s="239">
        <v>10146</v>
      </c>
      <c r="D34" s="234">
        <f t="shared" si="6"/>
        <v>20831</v>
      </c>
      <c r="E34" s="239">
        <v>9303</v>
      </c>
      <c r="F34" s="239">
        <v>8984</v>
      </c>
      <c r="G34" s="235">
        <f t="shared" si="7"/>
        <v>18287</v>
      </c>
      <c r="H34" s="239">
        <v>43885</v>
      </c>
      <c r="I34" s="239">
        <v>41720</v>
      </c>
      <c r="J34" s="236">
        <f t="shared" si="8"/>
        <v>85605</v>
      </c>
      <c r="K34" s="225"/>
      <c r="L34" s="225"/>
      <c r="M34" s="225"/>
      <c r="N34" s="243"/>
      <c r="O34" s="243"/>
    </row>
    <row r="35" spans="1:15" ht="18.75" customHeight="1" x14ac:dyDescent="0.5">
      <c r="A35" s="1" t="s">
        <v>3</v>
      </c>
      <c r="B35" s="239">
        <v>11400</v>
      </c>
      <c r="C35" s="239">
        <v>10620</v>
      </c>
      <c r="D35" s="234">
        <f t="shared" si="6"/>
        <v>22020</v>
      </c>
      <c r="E35" s="239">
        <v>10408</v>
      </c>
      <c r="F35" s="239">
        <v>9654</v>
      </c>
      <c r="G35" s="235">
        <f t="shared" si="7"/>
        <v>20062</v>
      </c>
      <c r="H35" s="239">
        <v>45111</v>
      </c>
      <c r="I35" s="239">
        <v>42248</v>
      </c>
      <c r="J35" s="236">
        <f t="shared" si="8"/>
        <v>87359</v>
      </c>
      <c r="K35" s="225"/>
      <c r="L35" s="225"/>
      <c r="M35" s="225"/>
      <c r="N35" s="243"/>
    </row>
    <row r="36" spans="1:15" ht="18.75" customHeight="1" x14ac:dyDescent="0.5">
      <c r="A36" s="1" t="s">
        <v>4</v>
      </c>
      <c r="B36" s="239">
        <v>11781</v>
      </c>
      <c r="C36" s="239">
        <v>11479</v>
      </c>
      <c r="D36" s="234">
        <f t="shared" si="6"/>
        <v>23260</v>
      </c>
      <c r="E36" s="239">
        <v>11101</v>
      </c>
      <c r="F36" s="239">
        <v>10358</v>
      </c>
      <c r="G36" s="235">
        <f t="shared" si="7"/>
        <v>21459</v>
      </c>
      <c r="H36" s="239">
        <v>47544</v>
      </c>
      <c r="I36" s="239">
        <v>45665</v>
      </c>
      <c r="J36" s="236">
        <f t="shared" si="8"/>
        <v>93209</v>
      </c>
      <c r="K36" s="225"/>
      <c r="L36" s="225"/>
      <c r="M36" s="225"/>
      <c r="N36" s="243"/>
    </row>
    <row r="37" spans="1:15" ht="18.75" customHeight="1" x14ac:dyDescent="0.5">
      <c r="A37" s="1" t="s">
        <v>5</v>
      </c>
      <c r="B37" s="239">
        <v>15455</v>
      </c>
      <c r="C37" s="239">
        <v>15187</v>
      </c>
      <c r="D37" s="234">
        <f t="shared" si="6"/>
        <v>30642</v>
      </c>
      <c r="E37" s="239">
        <v>13123</v>
      </c>
      <c r="F37" s="239">
        <v>13307</v>
      </c>
      <c r="G37" s="235">
        <f t="shared" si="7"/>
        <v>26430</v>
      </c>
      <c r="H37" s="239">
        <v>54023</v>
      </c>
      <c r="I37" s="239">
        <v>53988</v>
      </c>
      <c r="J37" s="236">
        <f t="shared" si="8"/>
        <v>108011</v>
      </c>
      <c r="K37" s="225"/>
      <c r="L37" s="225"/>
      <c r="M37" s="225"/>
      <c r="N37" s="243"/>
    </row>
    <row r="38" spans="1:15" ht="18.75" customHeight="1" x14ac:dyDescent="0.5">
      <c r="A38" s="1" t="s">
        <v>6</v>
      </c>
      <c r="B38" s="239">
        <v>17121</v>
      </c>
      <c r="C38" s="239">
        <v>16420</v>
      </c>
      <c r="D38" s="234">
        <f t="shared" si="6"/>
        <v>33541</v>
      </c>
      <c r="E38" s="239">
        <v>15709</v>
      </c>
      <c r="F38" s="239">
        <v>14953</v>
      </c>
      <c r="G38" s="235">
        <f t="shared" si="7"/>
        <v>30662</v>
      </c>
      <c r="H38" s="239">
        <v>60172</v>
      </c>
      <c r="I38" s="239">
        <v>59913</v>
      </c>
      <c r="J38" s="236">
        <f t="shared" si="8"/>
        <v>120085</v>
      </c>
      <c r="K38" s="225"/>
      <c r="L38" s="225"/>
      <c r="M38" s="225"/>
      <c r="N38" s="243"/>
    </row>
    <row r="39" spans="1:15" ht="18.75" customHeight="1" x14ac:dyDescent="0.5">
      <c r="A39" s="1" t="s">
        <v>7</v>
      </c>
      <c r="B39" s="239">
        <v>15886</v>
      </c>
      <c r="C39" s="239">
        <v>15203</v>
      </c>
      <c r="D39" s="234">
        <f>B39+C39</f>
        <v>31089</v>
      </c>
      <c r="E39" s="239">
        <v>14979</v>
      </c>
      <c r="F39" s="239">
        <v>14105</v>
      </c>
      <c r="G39" s="235">
        <f t="shared" si="7"/>
        <v>29084</v>
      </c>
      <c r="H39" s="239">
        <v>58094</v>
      </c>
      <c r="I39" s="239">
        <v>57995</v>
      </c>
      <c r="J39" s="236">
        <f t="shared" si="8"/>
        <v>116089</v>
      </c>
      <c r="K39" s="225"/>
      <c r="L39" s="225"/>
      <c r="M39" s="225"/>
      <c r="N39" s="243"/>
    </row>
    <row r="40" spans="1:15" ht="18.75" customHeight="1" x14ac:dyDescent="0.5">
      <c r="A40" s="1" t="s">
        <v>8</v>
      </c>
      <c r="B40" s="239">
        <v>17063</v>
      </c>
      <c r="C40" s="239">
        <v>16400</v>
      </c>
      <c r="D40" s="234">
        <f t="shared" si="6"/>
        <v>33463</v>
      </c>
      <c r="E40" s="239">
        <v>15701</v>
      </c>
      <c r="F40" s="239">
        <v>15063</v>
      </c>
      <c r="G40" s="235">
        <f t="shared" si="7"/>
        <v>30764</v>
      </c>
      <c r="H40" s="239">
        <v>61671</v>
      </c>
      <c r="I40" s="239">
        <v>62432</v>
      </c>
      <c r="J40" s="236">
        <f t="shared" si="8"/>
        <v>124103</v>
      </c>
      <c r="K40" s="225"/>
      <c r="L40" s="225"/>
      <c r="M40" s="225"/>
      <c r="N40" s="243"/>
    </row>
    <row r="41" spans="1:15" ht="18.75" customHeight="1" x14ac:dyDescent="0.5">
      <c r="A41" s="1" t="s">
        <v>9</v>
      </c>
      <c r="B41" s="239">
        <v>16627</v>
      </c>
      <c r="C41" s="239">
        <v>16513</v>
      </c>
      <c r="D41" s="234">
        <f t="shared" si="6"/>
        <v>33140</v>
      </c>
      <c r="E41" s="239">
        <v>15324</v>
      </c>
      <c r="F41" s="239">
        <v>15369</v>
      </c>
      <c r="G41" s="235">
        <f t="shared" si="7"/>
        <v>30693</v>
      </c>
      <c r="H41" s="239">
        <v>57422</v>
      </c>
      <c r="I41" s="239">
        <v>59987</v>
      </c>
      <c r="J41" s="236">
        <f t="shared" si="8"/>
        <v>117409</v>
      </c>
      <c r="K41" s="225"/>
      <c r="L41" s="225"/>
      <c r="M41" s="225"/>
      <c r="N41" s="243"/>
    </row>
    <row r="42" spans="1:15" ht="18.75" customHeight="1" x14ac:dyDescent="0.5">
      <c r="A42" s="1" t="s">
        <v>10</v>
      </c>
      <c r="B42" s="239">
        <v>16915</v>
      </c>
      <c r="C42" s="239">
        <v>18525</v>
      </c>
      <c r="D42" s="234">
        <f t="shared" si="6"/>
        <v>35440</v>
      </c>
      <c r="E42" s="239">
        <v>16155</v>
      </c>
      <c r="F42" s="239">
        <v>17432</v>
      </c>
      <c r="G42" s="235">
        <f t="shared" si="7"/>
        <v>33587</v>
      </c>
      <c r="H42" s="239">
        <v>50840</v>
      </c>
      <c r="I42" s="239">
        <v>57075</v>
      </c>
      <c r="J42" s="236">
        <f t="shared" si="8"/>
        <v>107915</v>
      </c>
      <c r="K42" s="225"/>
      <c r="L42" s="225"/>
      <c r="M42" s="225"/>
      <c r="N42" s="243"/>
    </row>
    <row r="43" spans="1:15" ht="18.75" customHeight="1" x14ac:dyDescent="0.5">
      <c r="A43" s="1" t="s">
        <v>11</v>
      </c>
      <c r="B43" s="239">
        <v>18164</v>
      </c>
      <c r="C43" s="239">
        <v>22232</v>
      </c>
      <c r="D43" s="234">
        <f t="shared" si="6"/>
        <v>40396</v>
      </c>
      <c r="E43" s="239">
        <v>18040</v>
      </c>
      <c r="F43" s="239">
        <v>20829</v>
      </c>
      <c r="G43" s="235">
        <f t="shared" si="7"/>
        <v>38869</v>
      </c>
      <c r="H43" s="239">
        <v>52510</v>
      </c>
      <c r="I43" s="239">
        <v>64191</v>
      </c>
      <c r="J43" s="236">
        <f t="shared" si="8"/>
        <v>116701</v>
      </c>
      <c r="K43" s="225"/>
      <c r="L43" s="225"/>
      <c r="M43" s="225"/>
      <c r="N43" s="243"/>
    </row>
    <row r="44" spans="1:15" ht="18.75" customHeight="1" x14ac:dyDescent="0.5">
      <c r="A44" s="1" t="s">
        <v>12</v>
      </c>
      <c r="B44" s="239">
        <v>19977</v>
      </c>
      <c r="C44" s="239">
        <v>23119</v>
      </c>
      <c r="D44" s="234">
        <f t="shared" si="6"/>
        <v>43096</v>
      </c>
      <c r="E44" s="239">
        <v>18728</v>
      </c>
      <c r="F44" s="239">
        <v>21631</v>
      </c>
      <c r="G44" s="235">
        <f t="shared" si="7"/>
        <v>40359</v>
      </c>
      <c r="H44" s="239">
        <v>59028</v>
      </c>
      <c r="I44" s="239">
        <v>72206</v>
      </c>
      <c r="J44" s="236">
        <f t="shared" si="8"/>
        <v>131234</v>
      </c>
      <c r="K44" s="225"/>
      <c r="L44" s="225"/>
      <c r="M44" s="225"/>
      <c r="N44" s="243"/>
    </row>
    <row r="45" spans="1:15" ht="18.75" customHeight="1" x14ac:dyDescent="0.5">
      <c r="A45" s="1" t="s">
        <v>13</v>
      </c>
      <c r="B45" s="239">
        <v>17509</v>
      </c>
      <c r="C45" s="239">
        <v>19995</v>
      </c>
      <c r="D45" s="234">
        <f t="shared" si="6"/>
        <v>37504</v>
      </c>
      <c r="E45" s="239">
        <v>16291</v>
      </c>
      <c r="F45" s="239">
        <v>19237</v>
      </c>
      <c r="G45" s="235">
        <f t="shared" si="7"/>
        <v>35528</v>
      </c>
      <c r="H45" s="239">
        <v>55727</v>
      </c>
      <c r="I45" s="239">
        <v>67973</v>
      </c>
      <c r="J45" s="236">
        <f t="shared" si="8"/>
        <v>123700</v>
      </c>
      <c r="K45" s="225"/>
      <c r="L45" s="225"/>
      <c r="M45" s="225"/>
      <c r="N45" s="243"/>
    </row>
    <row r="46" spans="1:15" ht="18.75" customHeight="1" x14ac:dyDescent="0.5">
      <c r="A46" s="1" t="s">
        <v>14</v>
      </c>
      <c r="B46" s="239">
        <v>13045</v>
      </c>
      <c r="C46" s="239">
        <v>14691</v>
      </c>
      <c r="D46" s="234">
        <f t="shared" si="6"/>
        <v>27736</v>
      </c>
      <c r="E46" s="239">
        <v>12170</v>
      </c>
      <c r="F46" s="239">
        <v>14677</v>
      </c>
      <c r="G46" s="235">
        <f t="shared" si="7"/>
        <v>26847</v>
      </c>
      <c r="H46" s="239">
        <v>40587</v>
      </c>
      <c r="I46" s="239">
        <v>49290</v>
      </c>
      <c r="J46" s="236">
        <f t="shared" si="8"/>
        <v>89877</v>
      </c>
      <c r="K46" s="225"/>
      <c r="L46" s="225"/>
      <c r="M46" s="225"/>
      <c r="N46" s="243"/>
    </row>
    <row r="47" spans="1:15" ht="18.75" customHeight="1" x14ac:dyDescent="0.5">
      <c r="A47" s="1" t="s">
        <v>15</v>
      </c>
      <c r="B47" s="239">
        <v>7738</v>
      </c>
      <c r="C47" s="239">
        <v>8610</v>
      </c>
      <c r="D47" s="234">
        <f t="shared" si="6"/>
        <v>16348</v>
      </c>
      <c r="E47" s="239">
        <v>7592</v>
      </c>
      <c r="F47" s="239">
        <v>9839</v>
      </c>
      <c r="G47" s="235">
        <f t="shared" si="7"/>
        <v>17431</v>
      </c>
      <c r="H47" s="239">
        <v>24732</v>
      </c>
      <c r="I47" s="239">
        <v>29202</v>
      </c>
      <c r="J47" s="236">
        <f t="shared" si="8"/>
        <v>53934</v>
      </c>
      <c r="K47" s="225"/>
      <c r="L47" s="225"/>
      <c r="M47" s="225"/>
      <c r="N47" s="243"/>
    </row>
    <row r="48" spans="1:15" ht="18.75" customHeight="1" x14ac:dyDescent="0.5">
      <c r="A48" s="1" t="s">
        <v>16</v>
      </c>
      <c r="B48" s="239">
        <v>4263</v>
      </c>
      <c r="C48" s="239">
        <v>4966</v>
      </c>
      <c r="D48" s="234">
        <f t="shared" si="6"/>
        <v>9229</v>
      </c>
      <c r="E48" s="239">
        <v>4855</v>
      </c>
      <c r="F48" s="239">
        <v>6662</v>
      </c>
      <c r="G48" s="235">
        <f t="shared" si="7"/>
        <v>11517</v>
      </c>
      <c r="H48" s="239">
        <v>13746</v>
      </c>
      <c r="I48" s="239">
        <v>16226</v>
      </c>
      <c r="J48" s="236">
        <f t="shared" si="8"/>
        <v>29972</v>
      </c>
      <c r="K48" s="225"/>
      <c r="L48" s="225"/>
      <c r="M48" s="225"/>
      <c r="N48" s="243"/>
    </row>
    <row r="49" spans="1:14" ht="18.75" customHeight="1" x14ac:dyDescent="0.5">
      <c r="A49" s="1" t="s">
        <v>17</v>
      </c>
      <c r="B49" s="239">
        <v>2983</v>
      </c>
      <c r="C49" s="239">
        <v>3768</v>
      </c>
      <c r="D49" s="234">
        <f t="shared" si="6"/>
        <v>6751</v>
      </c>
      <c r="E49" s="239">
        <v>2805</v>
      </c>
      <c r="F49" s="239">
        <v>4497</v>
      </c>
      <c r="G49" s="235">
        <f t="shared" si="7"/>
        <v>7302</v>
      </c>
      <c r="H49" s="239">
        <v>10095</v>
      </c>
      <c r="I49" s="239">
        <v>13321</v>
      </c>
      <c r="J49" s="236">
        <f t="shared" si="8"/>
        <v>23416</v>
      </c>
      <c r="K49" s="225"/>
      <c r="L49" s="225"/>
      <c r="M49" s="225"/>
      <c r="N49" s="243"/>
    </row>
    <row r="50" spans="1:14" ht="18.75" customHeight="1" x14ac:dyDescent="0.5">
      <c r="A50" s="1" t="s">
        <v>18</v>
      </c>
      <c r="B50" s="239">
        <v>1540</v>
      </c>
      <c r="C50" s="239">
        <v>2167</v>
      </c>
      <c r="D50" s="234">
        <f t="shared" si="6"/>
        <v>3707</v>
      </c>
      <c r="E50" s="239">
        <v>1293</v>
      </c>
      <c r="F50" s="239">
        <v>2336</v>
      </c>
      <c r="G50" s="235">
        <f t="shared" si="7"/>
        <v>3629</v>
      </c>
      <c r="H50" s="239">
        <v>6486</v>
      </c>
      <c r="I50" s="239">
        <v>9159</v>
      </c>
      <c r="J50" s="236">
        <f t="shared" si="8"/>
        <v>15645</v>
      </c>
      <c r="K50" s="225"/>
      <c r="L50" s="225"/>
      <c r="M50" s="225"/>
      <c r="N50" s="243"/>
    </row>
    <row r="51" spans="1:14" ht="18.75" customHeight="1" x14ac:dyDescent="0.5">
      <c r="A51" s="1" t="s">
        <v>19</v>
      </c>
      <c r="B51" s="239">
        <v>512</v>
      </c>
      <c r="C51" s="239">
        <v>776</v>
      </c>
      <c r="D51" s="234">
        <f t="shared" si="6"/>
        <v>1288</v>
      </c>
      <c r="E51" s="239">
        <v>413</v>
      </c>
      <c r="F51" s="239">
        <v>722</v>
      </c>
      <c r="G51" s="235">
        <f t="shared" si="7"/>
        <v>1135</v>
      </c>
      <c r="H51" s="239">
        <v>2739</v>
      </c>
      <c r="I51" s="239">
        <v>3956</v>
      </c>
      <c r="J51" s="236">
        <f t="shared" si="8"/>
        <v>6695</v>
      </c>
      <c r="K51" s="225"/>
      <c r="L51" s="225"/>
      <c r="M51" s="225"/>
      <c r="N51" s="243"/>
    </row>
    <row r="52" spans="1:14" ht="18.75" customHeight="1" x14ac:dyDescent="0.5">
      <c r="A52" s="1" t="s">
        <v>20</v>
      </c>
      <c r="B52" s="239">
        <v>106</v>
      </c>
      <c r="C52" s="239">
        <v>154</v>
      </c>
      <c r="D52" s="234">
        <f t="shared" si="6"/>
        <v>260</v>
      </c>
      <c r="E52" s="239">
        <v>91</v>
      </c>
      <c r="F52" s="239">
        <v>145</v>
      </c>
      <c r="G52" s="235">
        <f t="shared" si="7"/>
        <v>236</v>
      </c>
      <c r="H52" s="239">
        <v>851</v>
      </c>
      <c r="I52" s="239">
        <v>1108</v>
      </c>
      <c r="J52" s="236">
        <f t="shared" si="8"/>
        <v>1959</v>
      </c>
      <c r="K52" s="225"/>
      <c r="L52" s="225"/>
      <c r="M52" s="225"/>
      <c r="N52" s="243"/>
    </row>
    <row r="53" spans="1:14" ht="18.75" customHeight="1" x14ac:dyDescent="0.5">
      <c r="A53" s="1" t="s">
        <v>21</v>
      </c>
      <c r="B53" s="239">
        <v>25</v>
      </c>
      <c r="C53" s="239">
        <v>38</v>
      </c>
      <c r="D53" s="234">
        <f t="shared" si="6"/>
        <v>63</v>
      </c>
      <c r="E53" s="239">
        <v>18</v>
      </c>
      <c r="F53" s="239">
        <v>29</v>
      </c>
      <c r="G53" s="235">
        <f t="shared" si="7"/>
        <v>47</v>
      </c>
      <c r="H53" s="239">
        <v>365</v>
      </c>
      <c r="I53" s="239">
        <v>448</v>
      </c>
      <c r="J53" s="236">
        <f t="shared" si="8"/>
        <v>813</v>
      </c>
      <c r="K53" s="225"/>
      <c r="L53" s="225"/>
      <c r="M53" s="225"/>
      <c r="N53" s="243"/>
    </row>
    <row r="54" spans="1:14" ht="18.75" customHeight="1" x14ac:dyDescent="0.5">
      <c r="A54" s="1" t="s">
        <v>22</v>
      </c>
      <c r="B54" s="239">
        <f t="shared" ref="B54:J54" si="9">SUM(B32:B53)</f>
        <v>227905</v>
      </c>
      <c r="C54" s="239">
        <f t="shared" si="9"/>
        <v>239506</v>
      </c>
      <c r="D54" s="233">
        <f t="shared" si="9"/>
        <v>467411</v>
      </c>
      <c r="E54" s="239">
        <f t="shared" si="9"/>
        <v>211883</v>
      </c>
      <c r="F54" s="239">
        <f t="shared" si="9"/>
        <v>227040</v>
      </c>
      <c r="G54" s="235">
        <f t="shared" si="9"/>
        <v>438923</v>
      </c>
      <c r="H54" s="239">
        <f t="shared" si="9"/>
        <v>784437</v>
      </c>
      <c r="I54" s="239">
        <f t="shared" si="9"/>
        <v>844997</v>
      </c>
      <c r="J54" s="235">
        <f t="shared" si="9"/>
        <v>1629434</v>
      </c>
      <c r="K54" s="225"/>
      <c r="L54" s="225"/>
    </row>
    <row r="55" spans="1:14" customFormat="1" ht="29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4" customFormat="1" ht="21.75" x14ac:dyDescent="0.5">
      <c r="A56" s="169" t="s">
        <v>213</v>
      </c>
      <c r="B56" s="135"/>
      <c r="C56" s="135"/>
      <c r="D56" s="135"/>
      <c r="E56" s="133"/>
      <c r="F56" s="133"/>
      <c r="G56" s="133"/>
      <c r="H56" s="133"/>
      <c r="I56" s="133"/>
      <c r="J56" s="133"/>
    </row>
    <row r="57" spans="1:14" s="49" customFormat="1" ht="26.25" customHeight="1" x14ac:dyDescent="0.5">
      <c r="A57" s="49" t="s">
        <v>236</v>
      </c>
    </row>
    <row r="58" spans="1:14" ht="18.75" customHeight="1" x14ac:dyDescent="0.5">
      <c r="B58" s="28"/>
      <c r="C58" s="29" t="s">
        <v>31</v>
      </c>
      <c r="D58" s="32"/>
      <c r="E58" s="33"/>
      <c r="F58" s="34" t="s">
        <v>32</v>
      </c>
      <c r="G58" s="38"/>
      <c r="H58" s="39"/>
      <c r="I58" s="40" t="s">
        <v>33</v>
      </c>
      <c r="J58" s="171"/>
    </row>
    <row r="59" spans="1:14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  <c r="H59" s="41" t="s">
        <v>24</v>
      </c>
      <c r="I59" s="41" t="s">
        <v>25</v>
      </c>
      <c r="J59" s="41" t="s">
        <v>26</v>
      </c>
    </row>
    <row r="60" spans="1:14" ht="18.75" customHeight="1" x14ac:dyDescent="0.5">
      <c r="A60" s="1">
        <v>0</v>
      </c>
      <c r="B60" s="239">
        <v>1434</v>
      </c>
      <c r="C60" s="239">
        <v>1373</v>
      </c>
      <c r="D60" s="230">
        <f>B60+C60</f>
        <v>2807</v>
      </c>
      <c r="E60" s="239">
        <v>2184</v>
      </c>
      <c r="F60" s="239">
        <v>2113</v>
      </c>
      <c r="G60" s="237">
        <f>E60+F60</f>
        <v>4297</v>
      </c>
      <c r="H60" s="239">
        <v>1430</v>
      </c>
      <c r="I60" s="239">
        <v>1430</v>
      </c>
      <c r="J60" s="238">
        <f>H60+I60</f>
        <v>2860</v>
      </c>
      <c r="K60" s="225"/>
      <c r="L60" s="225"/>
      <c r="N60" s="243"/>
    </row>
    <row r="61" spans="1:14" ht="18.75" customHeight="1" x14ac:dyDescent="0.5">
      <c r="A61" s="3" t="s">
        <v>1</v>
      </c>
      <c r="B61" s="239">
        <v>6488</v>
      </c>
      <c r="C61" s="239">
        <v>6023</v>
      </c>
      <c r="D61" s="230">
        <f t="shared" ref="D61:D81" si="10">B61+C61</f>
        <v>12511</v>
      </c>
      <c r="E61" s="239">
        <v>10441</v>
      </c>
      <c r="F61" s="239">
        <v>9915</v>
      </c>
      <c r="G61" s="237">
        <f t="shared" ref="G61:G81" si="11">E61+F61</f>
        <v>20356</v>
      </c>
      <c r="H61" s="239">
        <v>6550</v>
      </c>
      <c r="I61" s="239">
        <v>6275</v>
      </c>
      <c r="J61" s="238">
        <f t="shared" ref="J61:J81" si="12">H61+I61</f>
        <v>12825</v>
      </c>
      <c r="K61" s="225"/>
      <c r="L61" s="225"/>
      <c r="N61" s="243"/>
    </row>
    <row r="62" spans="1:14" ht="18.75" customHeight="1" x14ac:dyDescent="0.5">
      <c r="A62" s="2" t="s">
        <v>2</v>
      </c>
      <c r="B62" s="239">
        <v>9251</v>
      </c>
      <c r="C62" s="239">
        <v>8801</v>
      </c>
      <c r="D62" s="230">
        <f t="shared" si="10"/>
        <v>18052</v>
      </c>
      <c r="E62" s="239">
        <v>15119</v>
      </c>
      <c r="F62" s="239">
        <v>14556</v>
      </c>
      <c r="G62" s="237">
        <f t="shared" si="11"/>
        <v>29675</v>
      </c>
      <c r="H62" s="239">
        <v>9153</v>
      </c>
      <c r="I62" s="239">
        <v>8889</v>
      </c>
      <c r="J62" s="238">
        <f t="shared" si="12"/>
        <v>18042</v>
      </c>
      <c r="K62" s="225"/>
      <c r="L62" s="225"/>
      <c r="N62" s="243"/>
    </row>
    <row r="63" spans="1:14" ht="18.75" customHeight="1" x14ac:dyDescent="0.5">
      <c r="A63" s="1" t="s">
        <v>3</v>
      </c>
      <c r="B63" s="239">
        <v>9361</v>
      </c>
      <c r="C63" s="239">
        <v>8789</v>
      </c>
      <c r="D63" s="230">
        <f t="shared" si="10"/>
        <v>18150</v>
      </c>
      <c r="E63" s="239">
        <v>16298</v>
      </c>
      <c r="F63" s="239">
        <v>15456</v>
      </c>
      <c r="G63" s="237">
        <f t="shared" si="11"/>
        <v>31754</v>
      </c>
      <c r="H63" s="239">
        <v>9570</v>
      </c>
      <c r="I63" s="239">
        <v>8868</v>
      </c>
      <c r="J63" s="238">
        <f t="shared" si="12"/>
        <v>18438</v>
      </c>
      <c r="K63" s="225"/>
      <c r="L63" s="225"/>
      <c r="N63" s="243"/>
    </row>
    <row r="64" spans="1:14" ht="18.75" customHeight="1" x14ac:dyDescent="0.5">
      <c r="A64" s="1" t="s">
        <v>4</v>
      </c>
      <c r="B64" s="239">
        <v>9875</v>
      </c>
      <c r="C64" s="239">
        <v>9361</v>
      </c>
      <c r="D64" s="230">
        <f t="shared" si="10"/>
        <v>19236</v>
      </c>
      <c r="E64" s="239">
        <v>17664</v>
      </c>
      <c r="F64" s="239">
        <v>17157</v>
      </c>
      <c r="G64" s="237">
        <f t="shared" si="11"/>
        <v>34821</v>
      </c>
      <c r="H64" s="239">
        <v>9720</v>
      </c>
      <c r="I64" s="239">
        <v>9271</v>
      </c>
      <c r="J64" s="238">
        <f t="shared" si="12"/>
        <v>18991</v>
      </c>
      <c r="K64" s="225"/>
      <c r="L64" s="225"/>
      <c r="N64" s="243"/>
    </row>
    <row r="65" spans="1:14" ht="18.75" customHeight="1" x14ac:dyDescent="0.5">
      <c r="A65" s="1" t="s">
        <v>5</v>
      </c>
      <c r="B65" s="239">
        <v>9730</v>
      </c>
      <c r="C65" s="239">
        <v>9633</v>
      </c>
      <c r="D65" s="230">
        <f t="shared" si="10"/>
        <v>19363</v>
      </c>
      <c r="E65" s="239">
        <v>23086</v>
      </c>
      <c r="F65" s="239">
        <v>22885</v>
      </c>
      <c r="G65" s="237">
        <f t="shared" si="11"/>
        <v>45971</v>
      </c>
      <c r="H65" s="239">
        <v>11119</v>
      </c>
      <c r="I65" s="239">
        <v>11296</v>
      </c>
      <c r="J65" s="238">
        <f t="shared" si="12"/>
        <v>22415</v>
      </c>
      <c r="K65" s="225"/>
      <c r="L65" s="225"/>
      <c r="N65" s="243"/>
    </row>
    <row r="66" spans="1:14" ht="18.75" customHeight="1" x14ac:dyDescent="0.5">
      <c r="A66" s="1" t="s">
        <v>6</v>
      </c>
      <c r="B66" s="239">
        <v>10344</v>
      </c>
      <c r="C66" s="239">
        <v>9854</v>
      </c>
      <c r="D66" s="230">
        <f t="shared" si="10"/>
        <v>20198</v>
      </c>
      <c r="E66" s="239">
        <v>27022</v>
      </c>
      <c r="F66" s="239">
        <v>25573</v>
      </c>
      <c r="G66" s="237">
        <f t="shared" si="11"/>
        <v>52595</v>
      </c>
      <c r="H66" s="239">
        <v>14154</v>
      </c>
      <c r="I66" s="239">
        <v>14056</v>
      </c>
      <c r="J66" s="238">
        <f t="shared" si="12"/>
        <v>28210</v>
      </c>
      <c r="K66" s="225"/>
      <c r="L66" s="225"/>
      <c r="N66" s="243"/>
    </row>
    <row r="67" spans="1:14" ht="18.75" customHeight="1" x14ac:dyDescent="0.5">
      <c r="A67" s="1" t="s">
        <v>7</v>
      </c>
      <c r="B67" s="239">
        <v>9674</v>
      </c>
      <c r="C67" s="239">
        <v>9122</v>
      </c>
      <c r="D67" s="230">
        <f t="shared" si="10"/>
        <v>18796</v>
      </c>
      <c r="E67" s="239">
        <v>25371</v>
      </c>
      <c r="F67" s="239">
        <v>24445</v>
      </c>
      <c r="G67" s="237">
        <f t="shared" si="11"/>
        <v>49816</v>
      </c>
      <c r="H67" s="239">
        <v>14279</v>
      </c>
      <c r="I67" s="239">
        <v>13970</v>
      </c>
      <c r="J67" s="238">
        <f t="shared" si="12"/>
        <v>28249</v>
      </c>
      <c r="K67" s="225"/>
      <c r="L67" s="225"/>
      <c r="N67" s="243"/>
    </row>
    <row r="68" spans="1:14" ht="18.75" customHeight="1" x14ac:dyDescent="0.5">
      <c r="A68" s="1" t="s">
        <v>8</v>
      </c>
      <c r="B68" s="239">
        <v>9519</v>
      </c>
      <c r="C68" s="239">
        <v>8739</v>
      </c>
      <c r="D68" s="230">
        <f t="shared" si="10"/>
        <v>18258</v>
      </c>
      <c r="E68" s="239">
        <v>24886</v>
      </c>
      <c r="F68" s="239">
        <v>23910</v>
      </c>
      <c r="G68" s="237">
        <f t="shared" si="11"/>
        <v>48796</v>
      </c>
      <c r="H68" s="239">
        <v>14996</v>
      </c>
      <c r="I68" s="239">
        <v>15165</v>
      </c>
      <c r="J68" s="238">
        <f t="shared" si="12"/>
        <v>30161</v>
      </c>
      <c r="K68" s="225"/>
      <c r="L68" s="225"/>
      <c r="N68" s="243"/>
    </row>
    <row r="69" spans="1:14" ht="18.75" customHeight="1" x14ac:dyDescent="0.5">
      <c r="A69" s="1" t="s">
        <v>9</v>
      </c>
      <c r="B69" s="239">
        <v>8162</v>
      </c>
      <c r="C69" s="239">
        <v>7731</v>
      </c>
      <c r="D69" s="230">
        <f t="shared" si="10"/>
        <v>15893</v>
      </c>
      <c r="E69" s="239">
        <v>24458</v>
      </c>
      <c r="F69" s="239">
        <v>24939</v>
      </c>
      <c r="G69" s="237">
        <f t="shared" si="11"/>
        <v>49397</v>
      </c>
      <c r="H69" s="239">
        <v>13938</v>
      </c>
      <c r="I69" s="239">
        <v>14528</v>
      </c>
      <c r="J69" s="238">
        <f t="shared" si="12"/>
        <v>28466</v>
      </c>
      <c r="K69" s="225"/>
      <c r="L69" s="225"/>
      <c r="N69" s="243"/>
    </row>
    <row r="70" spans="1:14" ht="18.75" customHeight="1" x14ac:dyDescent="0.5">
      <c r="A70" s="1" t="s">
        <v>10</v>
      </c>
      <c r="B70" s="239">
        <v>7452</v>
      </c>
      <c r="C70" s="239">
        <v>7356</v>
      </c>
      <c r="D70" s="230">
        <f t="shared" si="10"/>
        <v>14808</v>
      </c>
      <c r="E70" s="239">
        <v>26682</v>
      </c>
      <c r="F70" s="239">
        <v>28975</v>
      </c>
      <c r="G70" s="237">
        <f t="shared" si="11"/>
        <v>55657</v>
      </c>
      <c r="H70" s="239">
        <v>13228</v>
      </c>
      <c r="I70" s="239">
        <v>14556</v>
      </c>
      <c r="J70" s="238">
        <f t="shared" si="12"/>
        <v>27784</v>
      </c>
      <c r="K70" s="225"/>
      <c r="L70" s="225"/>
      <c r="N70" s="243"/>
    </row>
    <row r="71" spans="1:14" ht="18.75" customHeight="1" x14ac:dyDescent="0.5">
      <c r="A71" s="1" t="s">
        <v>11</v>
      </c>
      <c r="B71" s="239">
        <v>7354</v>
      </c>
      <c r="C71" s="239">
        <v>7522</v>
      </c>
      <c r="D71" s="230">
        <f t="shared" si="10"/>
        <v>14876</v>
      </c>
      <c r="E71" s="239">
        <v>29559</v>
      </c>
      <c r="F71" s="239">
        <v>33871</v>
      </c>
      <c r="G71" s="237">
        <f t="shared" si="11"/>
        <v>63430</v>
      </c>
      <c r="H71" s="239">
        <v>14684</v>
      </c>
      <c r="I71" s="239">
        <v>17285</v>
      </c>
      <c r="J71" s="238">
        <f t="shared" si="12"/>
        <v>31969</v>
      </c>
      <c r="K71" s="225"/>
      <c r="L71" s="225"/>
      <c r="N71" s="243"/>
    </row>
    <row r="72" spans="1:14" ht="18.75" customHeight="1" x14ac:dyDescent="0.5">
      <c r="A72" s="1" t="s">
        <v>12</v>
      </c>
      <c r="B72" s="239">
        <v>6615</v>
      </c>
      <c r="C72" s="239">
        <v>6740</v>
      </c>
      <c r="D72" s="230">
        <f t="shared" si="10"/>
        <v>13355</v>
      </c>
      <c r="E72" s="239">
        <v>32334</v>
      </c>
      <c r="F72" s="239">
        <v>36117</v>
      </c>
      <c r="G72" s="237">
        <f t="shared" si="11"/>
        <v>68451</v>
      </c>
      <c r="H72" s="239">
        <v>16812</v>
      </c>
      <c r="I72" s="239">
        <v>19847</v>
      </c>
      <c r="J72" s="238">
        <f t="shared" si="12"/>
        <v>36659</v>
      </c>
      <c r="K72" s="225"/>
      <c r="L72" s="225"/>
      <c r="N72" s="243"/>
    </row>
    <row r="73" spans="1:14" ht="18.75" customHeight="1" x14ac:dyDescent="0.5">
      <c r="A73" s="1" t="s">
        <v>13</v>
      </c>
      <c r="B73" s="239">
        <v>5240</v>
      </c>
      <c r="C73" s="239">
        <v>5152</v>
      </c>
      <c r="D73" s="230">
        <f t="shared" si="10"/>
        <v>10392</v>
      </c>
      <c r="E73" s="239">
        <v>29034</v>
      </c>
      <c r="F73" s="239">
        <v>32117</v>
      </c>
      <c r="G73" s="237">
        <f t="shared" si="11"/>
        <v>61151</v>
      </c>
      <c r="H73" s="239">
        <v>15504</v>
      </c>
      <c r="I73" s="239">
        <v>18554</v>
      </c>
      <c r="J73" s="238">
        <f t="shared" si="12"/>
        <v>34058</v>
      </c>
      <c r="K73" s="225"/>
      <c r="L73" s="225"/>
      <c r="N73" s="243"/>
    </row>
    <row r="74" spans="1:14" ht="18.75" customHeight="1" x14ac:dyDescent="0.5">
      <c r="A74" s="1" t="s">
        <v>14</v>
      </c>
      <c r="B74" s="239">
        <v>4037</v>
      </c>
      <c r="C74" s="239">
        <v>4409</v>
      </c>
      <c r="D74" s="230">
        <f t="shared" si="10"/>
        <v>8446</v>
      </c>
      <c r="E74" s="239">
        <v>20931</v>
      </c>
      <c r="F74" s="239">
        <v>23647</v>
      </c>
      <c r="G74" s="237">
        <f t="shared" si="11"/>
        <v>44578</v>
      </c>
      <c r="H74" s="239">
        <v>11325</v>
      </c>
      <c r="I74" s="239">
        <v>13564</v>
      </c>
      <c r="J74" s="238">
        <f t="shared" si="12"/>
        <v>24889</v>
      </c>
      <c r="K74" s="225"/>
      <c r="L74" s="225"/>
      <c r="N74" s="243"/>
    </row>
    <row r="75" spans="1:14" ht="18.75" customHeight="1" x14ac:dyDescent="0.5">
      <c r="A75" s="1" t="s">
        <v>15</v>
      </c>
      <c r="B75" s="239">
        <v>2773</v>
      </c>
      <c r="C75" s="239">
        <v>2823</v>
      </c>
      <c r="D75" s="230">
        <f t="shared" si="10"/>
        <v>5596</v>
      </c>
      <c r="E75" s="239">
        <v>13093</v>
      </c>
      <c r="F75" s="239">
        <v>14942</v>
      </c>
      <c r="G75" s="237">
        <f t="shared" si="11"/>
        <v>28035</v>
      </c>
      <c r="H75" s="239">
        <v>6883</v>
      </c>
      <c r="I75" s="239">
        <v>8356</v>
      </c>
      <c r="J75" s="238">
        <f t="shared" si="12"/>
        <v>15239</v>
      </c>
      <c r="K75" s="225"/>
      <c r="L75" s="225"/>
      <c r="N75" s="243"/>
    </row>
    <row r="76" spans="1:14" ht="18.75" customHeight="1" x14ac:dyDescent="0.5">
      <c r="A76" s="1" t="s">
        <v>16</v>
      </c>
      <c r="B76" s="239">
        <v>1906</v>
      </c>
      <c r="C76" s="239">
        <v>1958</v>
      </c>
      <c r="D76" s="230">
        <f t="shared" si="10"/>
        <v>3864</v>
      </c>
      <c r="E76" s="239">
        <v>7891</v>
      </c>
      <c r="F76" s="239">
        <v>9468</v>
      </c>
      <c r="G76" s="237">
        <f t="shared" si="11"/>
        <v>17359</v>
      </c>
      <c r="H76" s="239">
        <v>4221</v>
      </c>
      <c r="I76" s="239">
        <v>4976</v>
      </c>
      <c r="J76" s="238">
        <f t="shared" si="12"/>
        <v>9197</v>
      </c>
      <c r="K76" s="225"/>
      <c r="L76" s="225"/>
      <c r="N76" s="243"/>
    </row>
    <row r="77" spans="1:14" ht="18.75" customHeight="1" x14ac:dyDescent="0.5">
      <c r="A77" s="1" t="s">
        <v>17</v>
      </c>
      <c r="B77" s="239">
        <v>1414</v>
      </c>
      <c r="C77" s="239">
        <v>1522</v>
      </c>
      <c r="D77" s="230">
        <f t="shared" si="10"/>
        <v>2936</v>
      </c>
      <c r="E77" s="239">
        <v>5560</v>
      </c>
      <c r="F77" s="239">
        <v>7400</v>
      </c>
      <c r="G77" s="237">
        <f t="shared" si="11"/>
        <v>12960</v>
      </c>
      <c r="H77" s="239">
        <v>2862</v>
      </c>
      <c r="I77" s="239">
        <v>3565</v>
      </c>
      <c r="J77" s="238">
        <f t="shared" si="12"/>
        <v>6427</v>
      </c>
      <c r="K77" s="225"/>
      <c r="L77" s="225"/>
      <c r="N77" s="243"/>
    </row>
    <row r="78" spans="1:14" ht="18.75" customHeight="1" x14ac:dyDescent="0.5">
      <c r="A78" s="1" t="s">
        <v>18</v>
      </c>
      <c r="B78" s="239">
        <v>853</v>
      </c>
      <c r="C78" s="239">
        <v>996</v>
      </c>
      <c r="D78" s="230">
        <f t="shared" si="10"/>
        <v>1849</v>
      </c>
      <c r="E78" s="239">
        <v>3320</v>
      </c>
      <c r="F78" s="239">
        <v>4742</v>
      </c>
      <c r="G78" s="237">
        <f t="shared" si="11"/>
        <v>8062</v>
      </c>
      <c r="H78" s="239">
        <v>1577</v>
      </c>
      <c r="I78" s="239">
        <v>2357</v>
      </c>
      <c r="J78" s="238">
        <f t="shared" si="12"/>
        <v>3934</v>
      </c>
      <c r="K78" s="225"/>
      <c r="L78" s="225"/>
      <c r="N78" s="243"/>
    </row>
    <row r="79" spans="1:14" ht="18.75" customHeight="1" x14ac:dyDescent="0.5">
      <c r="A79" s="1" t="s">
        <v>19</v>
      </c>
      <c r="B79" s="239">
        <v>414</v>
      </c>
      <c r="C79" s="239">
        <v>502</v>
      </c>
      <c r="D79" s="230">
        <f t="shared" si="10"/>
        <v>916</v>
      </c>
      <c r="E79" s="239">
        <v>1085</v>
      </c>
      <c r="F79" s="239">
        <v>1826</v>
      </c>
      <c r="G79" s="237">
        <f t="shared" si="11"/>
        <v>2911</v>
      </c>
      <c r="H79" s="239">
        <v>592</v>
      </c>
      <c r="I79" s="239">
        <v>893</v>
      </c>
      <c r="J79" s="238">
        <f t="shared" si="12"/>
        <v>1485</v>
      </c>
      <c r="K79" s="225"/>
      <c r="L79" s="225"/>
      <c r="N79" s="243"/>
    </row>
    <row r="80" spans="1:14" ht="18.75" customHeight="1" x14ac:dyDescent="0.5">
      <c r="A80" s="1" t="s">
        <v>20</v>
      </c>
      <c r="B80" s="239">
        <v>155</v>
      </c>
      <c r="C80" s="239">
        <v>162</v>
      </c>
      <c r="D80" s="230">
        <f t="shared" si="10"/>
        <v>317</v>
      </c>
      <c r="E80" s="239">
        <v>292</v>
      </c>
      <c r="F80" s="239">
        <v>410</v>
      </c>
      <c r="G80" s="237">
        <f t="shared" si="11"/>
        <v>702</v>
      </c>
      <c r="H80" s="239">
        <v>123</v>
      </c>
      <c r="I80" s="239">
        <v>197</v>
      </c>
      <c r="J80" s="238">
        <f t="shared" si="12"/>
        <v>320</v>
      </c>
      <c r="K80" s="225"/>
      <c r="L80" s="225"/>
      <c r="N80" s="243"/>
    </row>
    <row r="81" spans="1:14" ht="18.75" customHeight="1" x14ac:dyDescent="0.5">
      <c r="A81" s="1" t="s">
        <v>21</v>
      </c>
      <c r="B81" s="239">
        <v>101</v>
      </c>
      <c r="C81" s="239">
        <v>99</v>
      </c>
      <c r="D81" s="230">
        <f t="shared" si="10"/>
        <v>200</v>
      </c>
      <c r="E81" s="239">
        <v>88</v>
      </c>
      <c r="F81" s="239">
        <v>100</v>
      </c>
      <c r="G81" s="237">
        <f t="shared" si="11"/>
        <v>188</v>
      </c>
      <c r="H81" s="239">
        <v>36</v>
      </c>
      <c r="I81" s="239">
        <v>56</v>
      </c>
      <c r="J81" s="238">
        <f t="shared" si="12"/>
        <v>92</v>
      </c>
      <c r="K81" s="225"/>
      <c r="L81" s="225"/>
      <c r="N81" s="243"/>
    </row>
    <row r="82" spans="1:14" ht="18.75" customHeight="1" x14ac:dyDescent="0.5">
      <c r="A82" s="1" t="s">
        <v>22</v>
      </c>
      <c r="B82" s="239">
        <f t="shared" ref="B82:J82" si="13">SUM(B60:B81)</f>
        <v>122152</v>
      </c>
      <c r="C82" s="239">
        <f t="shared" si="13"/>
        <v>118667</v>
      </c>
      <c r="D82" s="235">
        <f t="shared" si="13"/>
        <v>240819</v>
      </c>
      <c r="E82" s="239">
        <f t="shared" si="13"/>
        <v>356398</v>
      </c>
      <c r="F82" s="239">
        <f t="shared" si="13"/>
        <v>374564</v>
      </c>
      <c r="G82" s="237">
        <f t="shared" si="13"/>
        <v>730962</v>
      </c>
      <c r="H82" s="239">
        <f t="shared" si="13"/>
        <v>192756</v>
      </c>
      <c r="I82" s="239">
        <f t="shared" si="13"/>
        <v>207954</v>
      </c>
      <c r="J82" s="237">
        <f t="shared" si="13"/>
        <v>400710</v>
      </c>
      <c r="K82" s="225"/>
      <c r="L82" s="225"/>
    </row>
    <row r="83" spans="1:14" customFormat="1" ht="29.25" customHeight="1" x14ac:dyDescent="0.5">
      <c r="A83" s="169" t="s">
        <v>223</v>
      </c>
      <c r="B83" s="128"/>
      <c r="C83" s="128"/>
      <c r="D83" s="128"/>
      <c r="E83" s="22"/>
      <c r="F83" s="22"/>
      <c r="G83" s="22"/>
      <c r="H83" s="128"/>
      <c r="I83" s="128"/>
      <c r="J83" s="128"/>
    </row>
    <row r="84" spans="1:14" customFormat="1" ht="21.75" x14ac:dyDescent="0.5">
      <c r="A84" s="169" t="s">
        <v>213</v>
      </c>
      <c r="B84" s="135"/>
      <c r="C84" s="135"/>
      <c r="D84" s="135"/>
      <c r="E84" s="133"/>
      <c r="F84" s="133"/>
      <c r="G84" s="133"/>
      <c r="H84" s="133"/>
      <c r="I84" s="133"/>
      <c r="J84" s="133"/>
    </row>
    <row r="88" spans="1:14" ht="18.75" customHeight="1" x14ac:dyDescent="0.5">
      <c r="K88" s="9" t="s">
        <v>207</v>
      </c>
    </row>
  </sheetData>
  <phoneticPr fontId="8" type="noConversion"/>
  <pageMargins left="0.74803149606299213" right="0.74803149606299213" top="0.55000000000000004" bottom="0.47244094488188981" header="0.68" footer="0.3937007874015748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70" zoomScaleNormal="70" workbookViewId="0">
      <selection activeCell="O45" sqref="O45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237</v>
      </c>
    </row>
    <row r="2" spans="1:17" ht="18.75" customHeight="1" x14ac:dyDescent="0.5">
      <c r="B2" s="28"/>
      <c r="C2" s="43" t="s">
        <v>47</v>
      </c>
      <c r="D2" s="32"/>
      <c r="E2" s="4"/>
      <c r="F2" s="50" t="s">
        <v>36</v>
      </c>
      <c r="G2" s="8"/>
      <c r="H2" s="10"/>
      <c r="I2" s="51" t="s">
        <v>37</v>
      </c>
      <c r="J2" s="14"/>
    </row>
    <row r="3" spans="1:17" ht="18.75" customHeight="1" x14ac:dyDescent="0.5">
      <c r="A3" s="1" t="s">
        <v>0</v>
      </c>
      <c r="B3" s="30" t="s">
        <v>24</v>
      </c>
      <c r="C3" s="30" t="s">
        <v>25</v>
      </c>
      <c r="D3" s="30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0">
        <f>E4+H4+B32+E32+H32</f>
        <v>14652</v>
      </c>
      <c r="C4" s="230">
        <f t="shared" ref="C4:C25" si="0">F4+I4+C32+F32+I32</f>
        <v>13773</v>
      </c>
      <c r="D4" s="230">
        <f>G4+J4+D32+G32+J32</f>
        <v>28425</v>
      </c>
      <c r="E4" s="239">
        <v>3469</v>
      </c>
      <c r="F4" s="239">
        <v>3316</v>
      </c>
      <c r="G4" s="232">
        <f>E4+F4</f>
        <v>6785</v>
      </c>
      <c r="H4" s="239">
        <v>3442</v>
      </c>
      <c r="I4" s="239">
        <v>3235</v>
      </c>
      <c r="J4" s="233">
        <f>H4+I4</f>
        <v>6677</v>
      </c>
      <c r="K4" s="225"/>
      <c r="L4" s="225"/>
      <c r="N4" s="243"/>
      <c r="Q4" s="225"/>
    </row>
    <row r="5" spans="1:17" ht="18.75" customHeight="1" x14ac:dyDescent="0.5">
      <c r="A5" s="3" t="s">
        <v>1</v>
      </c>
      <c r="B5" s="230">
        <f t="shared" ref="B5:B25" si="1">E5+H5+B33+E33+H33</f>
        <v>67634</v>
      </c>
      <c r="C5" s="230">
        <f>F5+I5+C33+F33+I33</f>
        <v>63528</v>
      </c>
      <c r="D5" s="230">
        <f t="shared" ref="D5:D25" si="2">G5+J5+D33+G33+J33</f>
        <v>131162</v>
      </c>
      <c r="E5" s="239">
        <v>15068</v>
      </c>
      <c r="F5" s="239">
        <v>14384</v>
      </c>
      <c r="G5" s="232">
        <f t="shared" ref="G5:G25" si="3">E5+F5</f>
        <v>29452</v>
      </c>
      <c r="H5" s="239">
        <v>15940</v>
      </c>
      <c r="I5" s="239">
        <v>15066</v>
      </c>
      <c r="J5" s="233">
        <f t="shared" ref="J5:J25" si="4">H5+I5</f>
        <v>31006</v>
      </c>
      <c r="K5" s="225"/>
      <c r="L5" s="225"/>
      <c r="N5" s="243"/>
      <c r="Q5" s="225"/>
    </row>
    <row r="6" spans="1:17" ht="18.75" customHeight="1" x14ac:dyDescent="0.5">
      <c r="A6" s="2" t="s">
        <v>2</v>
      </c>
      <c r="B6" s="230">
        <f t="shared" si="1"/>
        <v>99187</v>
      </c>
      <c r="C6" s="230">
        <f t="shared" si="0"/>
        <v>93808</v>
      </c>
      <c r="D6" s="230">
        <f t="shared" si="2"/>
        <v>192995</v>
      </c>
      <c r="E6" s="239">
        <v>21295</v>
      </c>
      <c r="F6" s="239">
        <v>20130</v>
      </c>
      <c r="G6" s="232">
        <f t="shared" si="3"/>
        <v>41425</v>
      </c>
      <c r="H6" s="239">
        <v>23251</v>
      </c>
      <c r="I6" s="239">
        <v>21950</v>
      </c>
      <c r="J6" s="233">
        <f t="shared" si="4"/>
        <v>45201</v>
      </c>
      <c r="K6" s="225"/>
      <c r="L6" s="225"/>
      <c r="N6" s="243"/>
      <c r="Q6" s="225"/>
    </row>
    <row r="7" spans="1:17" ht="18.75" customHeight="1" x14ac:dyDescent="0.5">
      <c r="A7" s="1" t="s">
        <v>3</v>
      </c>
      <c r="B7" s="230">
        <f t="shared" si="1"/>
        <v>105571</v>
      </c>
      <c r="C7" s="230">
        <f t="shared" si="0"/>
        <v>98830</v>
      </c>
      <c r="D7" s="230">
        <f t="shared" si="2"/>
        <v>204401</v>
      </c>
      <c r="E7" s="239">
        <v>22028</v>
      </c>
      <c r="F7" s="239">
        <v>20854</v>
      </c>
      <c r="G7" s="232">
        <f t="shared" si="3"/>
        <v>42882</v>
      </c>
      <c r="H7" s="239">
        <v>24331</v>
      </c>
      <c r="I7" s="239">
        <v>23080</v>
      </c>
      <c r="J7" s="233">
        <f t="shared" si="4"/>
        <v>47411</v>
      </c>
      <c r="K7" s="225"/>
      <c r="L7" s="225"/>
      <c r="N7" s="243"/>
      <c r="Q7" s="225"/>
    </row>
    <row r="8" spans="1:17" ht="18.75" customHeight="1" x14ac:dyDescent="0.5">
      <c r="A8" s="1" t="s">
        <v>4</v>
      </c>
      <c r="B8" s="230">
        <f t="shared" si="1"/>
        <v>108086</v>
      </c>
      <c r="C8" s="230">
        <f t="shared" si="0"/>
        <v>103066</v>
      </c>
      <c r="D8" s="230">
        <f t="shared" si="2"/>
        <v>211152</v>
      </c>
      <c r="E8" s="239">
        <v>22312</v>
      </c>
      <c r="F8" s="239">
        <v>21525</v>
      </c>
      <c r="G8" s="232">
        <f t="shared" si="3"/>
        <v>43837</v>
      </c>
      <c r="H8" s="239">
        <v>25381</v>
      </c>
      <c r="I8" s="239">
        <v>25343</v>
      </c>
      <c r="J8" s="233">
        <f t="shared" si="4"/>
        <v>50724</v>
      </c>
      <c r="K8" s="225"/>
      <c r="L8" s="225"/>
      <c r="N8" s="243"/>
      <c r="Q8" s="225"/>
    </row>
    <row r="9" spans="1:17" ht="18.75" customHeight="1" x14ac:dyDescent="0.5">
      <c r="A9" s="1" t="s">
        <v>5</v>
      </c>
      <c r="B9" s="230">
        <f t="shared" si="1"/>
        <v>123933</v>
      </c>
      <c r="C9" s="230">
        <f t="shared" si="0"/>
        <v>115709</v>
      </c>
      <c r="D9" s="230">
        <f t="shared" si="2"/>
        <v>239642</v>
      </c>
      <c r="E9" s="239">
        <v>22355</v>
      </c>
      <c r="F9" s="239">
        <v>20821</v>
      </c>
      <c r="G9" s="232">
        <f t="shared" si="3"/>
        <v>43176</v>
      </c>
      <c r="H9" s="239">
        <v>33132</v>
      </c>
      <c r="I9" s="239">
        <v>29415</v>
      </c>
      <c r="J9" s="233">
        <f t="shared" si="4"/>
        <v>62547</v>
      </c>
      <c r="K9" s="225"/>
      <c r="L9" s="225"/>
      <c r="N9" s="243"/>
      <c r="Q9" s="225"/>
    </row>
    <row r="10" spans="1:17" ht="18.75" customHeight="1" x14ac:dyDescent="0.5">
      <c r="A10" s="1" t="s">
        <v>6</v>
      </c>
      <c r="B10" s="230">
        <f t="shared" si="1"/>
        <v>123864</v>
      </c>
      <c r="C10" s="230">
        <f t="shared" si="0"/>
        <v>116439</v>
      </c>
      <c r="D10" s="230">
        <f t="shared" si="2"/>
        <v>240303</v>
      </c>
      <c r="E10" s="239">
        <v>21608</v>
      </c>
      <c r="F10" s="239">
        <v>20050</v>
      </c>
      <c r="G10" s="232">
        <f t="shared" si="3"/>
        <v>41658</v>
      </c>
      <c r="H10" s="239">
        <v>30662</v>
      </c>
      <c r="I10" s="239">
        <v>28811</v>
      </c>
      <c r="J10" s="233">
        <f t="shared" si="4"/>
        <v>59473</v>
      </c>
      <c r="K10" s="225"/>
      <c r="L10" s="225"/>
      <c r="N10" s="243"/>
      <c r="Q10" s="225"/>
    </row>
    <row r="11" spans="1:17" ht="18.75" customHeight="1" x14ac:dyDescent="0.5">
      <c r="A11" s="1" t="s">
        <v>7</v>
      </c>
      <c r="B11" s="230">
        <f t="shared" si="1"/>
        <v>114859</v>
      </c>
      <c r="C11" s="230">
        <f t="shared" si="0"/>
        <v>109755</v>
      </c>
      <c r="D11" s="230">
        <f t="shared" si="2"/>
        <v>224614</v>
      </c>
      <c r="E11" s="239">
        <v>19387</v>
      </c>
      <c r="F11" s="239">
        <v>18246</v>
      </c>
      <c r="G11" s="232">
        <f t="shared" si="3"/>
        <v>37633</v>
      </c>
      <c r="H11" s="239">
        <v>28716</v>
      </c>
      <c r="I11" s="239">
        <v>27716</v>
      </c>
      <c r="J11" s="233">
        <f t="shared" si="4"/>
        <v>56432</v>
      </c>
      <c r="K11" s="225"/>
      <c r="L11" s="225"/>
      <c r="N11" s="243"/>
      <c r="Q11" s="225"/>
    </row>
    <row r="12" spans="1:17" ht="18.75" customHeight="1" x14ac:dyDescent="0.5">
      <c r="A12" s="1" t="s">
        <v>8</v>
      </c>
      <c r="B12" s="230">
        <f t="shared" si="1"/>
        <v>123185</v>
      </c>
      <c r="C12" s="230">
        <f t="shared" si="0"/>
        <v>119423</v>
      </c>
      <c r="D12" s="230">
        <f t="shared" si="2"/>
        <v>242608</v>
      </c>
      <c r="E12" s="239">
        <v>18763</v>
      </c>
      <c r="F12" s="239">
        <v>17921</v>
      </c>
      <c r="G12" s="232">
        <f t="shared" si="3"/>
        <v>36684</v>
      </c>
      <c r="H12" s="239">
        <v>31323</v>
      </c>
      <c r="I12" s="239">
        <v>30663</v>
      </c>
      <c r="J12" s="233">
        <f t="shared" si="4"/>
        <v>61986</v>
      </c>
      <c r="K12" s="225"/>
      <c r="L12" s="225"/>
      <c r="N12" s="243"/>
      <c r="Q12" s="225"/>
    </row>
    <row r="13" spans="1:17" ht="18.75" customHeight="1" x14ac:dyDescent="0.5">
      <c r="A13" s="1" t="s">
        <v>9</v>
      </c>
      <c r="B13" s="230">
        <f t="shared" si="1"/>
        <v>130339</v>
      </c>
      <c r="C13" s="230">
        <f t="shared" si="0"/>
        <v>130792</v>
      </c>
      <c r="D13" s="230">
        <f t="shared" si="2"/>
        <v>261131</v>
      </c>
      <c r="E13" s="239">
        <v>18750</v>
      </c>
      <c r="F13" s="239">
        <v>18137</v>
      </c>
      <c r="G13" s="232">
        <f t="shared" si="3"/>
        <v>36887</v>
      </c>
      <c r="H13" s="239">
        <v>32121</v>
      </c>
      <c r="I13" s="239">
        <v>32844</v>
      </c>
      <c r="J13" s="233">
        <f t="shared" si="4"/>
        <v>64965</v>
      </c>
      <c r="K13" s="225"/>
      <c r="L13" s="225"/>
      <c r="N13" s="243"/>
      <c r="Q13" s="225"/>
    </row>
    <row r="14" spans="1:17" ht="18.75" customHeight="1" x14ac:dyDescent="0.5">
      <c r="A14" s="1" t="s">
        <v>10</v>
      </c>
      <c r="B14" s="230">
        <f t="shared" si="1"/>
        <v>131310</v>
      </c>
      <c r="C14" s="230">
        <f t="shared" si="0"/>
        <v>137734</v>
      </c>
      <c r="D14" s="230">
        <f t="shared" si="2"/>
        <v>269044</v>
      </c>
      <c r="E14" s="239">
        <v>17876</v>
      </c>
      <c r="F14" s="239">
        <v>18178</v>
      </c>
      <c r="G14" s="232">
        <f t="shared" si="3"/>
        <v>36054</v>
      </c>
      <c r="H14" s="239">
        <v>32243</v>
      </c>
      <c r="I14" s="239">
        <v>34543</v>
      </c>
      <c r="J14" s="233">
        <f t="shared" si="4"/>
        <v>66786</v>
      </c>
      <c r="K14" s="225"/>
      <c r="L14" s="225"/>
      <c r="N14" s="243"/>
      <c r="Q14" s="225"/>
    </row>
    <row r="15" spans="1:17" ht="18.75" customHeight="1" x14ac:dyDescent="0.5">
      <c r="A15" s="1" t="s">
        <v>11</v>
      </c>
      <c r="B15" s="230">
        <f t="shared" si="1"/>
        <v>128974</v>
      </c>
      <c r="C15" s="230">
        <f t="shared" si="0"/>
        <v>141483</v>
      </c>
      <c r="D15" s="230">
        <f t="shared" si="2"/>
        <v>270457</v>
      </c>
      <c r="E15" s="239">
        <v>17224</v>
      </c>
      <c r="F15" s="239">
        <v>18103</v>
      </c>
      <c r="G15" s="232">
        <f t="shared" si="3"/>
        <v>35327</v>
      </c>
      <c r="H15" s="239">
        <v>32723</v>
      </c>
      <c r="I15" s="239">
        <v>36536</v>
      </c>
      <c r="J15" s="233">
        <f t="shared" si="4"/>
        <v>69259</v>
      </c>
      <c r="K15" s="225"/>
      <c r="L15" s="225"/>
      <c r="N15" s="243"/>
      <c r="Q15" s="225"/>
    </row>
    <row r="16" spans="1:17" ht="18.75" customHeight="1" x14ac:dyDescent="0.5">
      <c r="A16" s="1" t="s">
        <v>12</v>
      </c>
      <c r="B16" s="230">
        <f t="shared" si="1"/>
        <v>121198</v>
      </c>
      <c r="C16" s="230">
        <f t="shared" si="0"/>
        <v>136485</v>
      </c>
      <c r="D16" s="230">
        <f t="shared" si="2"/>
        <v>257683</v>
      </c>
      <c r="E16" s="239">
        <v>15463</v>
      </c>
      <c r="F16" s="239">
        <v>16832</v>
      </c>
      <c r="G16" s="232">
        <f t="shared" si="3"/>
        <v>32295</v>
      </c>
      <c r="H16" s="239">
        <v>31333</v>
      </c>
      <c r="I16" s="239">
        <v>35509</v>
      </c>
      <c r="J16" s="233">
        <f t="shared" si="4"/>
        <v>66842</v>
      </c>
      <c r="K16" s="225"/>
      <c r="L16" s="225"/>
      <c r="N16" s="243"/>
      <c r="Q16" s="225"/>
    </row>
    <row r="17" spans="1:17" ht="18.75" customHeight="1" x14ac:dyDescent="0.5">
      <c r="A17" s="1" t="s">
        <v>13</v>
      </c>
      <c r="B17" s="230">
        <f t="shared" si="1"/>
        <v>96635</v>
      </c>
      <c r="C17" s="230">
        <f t="shared" si="0"/>
        <v>109932</v>
      </c>
      <c r="D17" s="230">
        <f t="shared" si="2"/>
        <v>206567</v>
      </c>
      <c r="E17" s="239">
        <v>12367</v>
      </c>
      <c r="F17" s="239">
        <v>13414</v>
      </c>
      <c r="G17" s="232">
        <f t="shared" si="3"/>
        <v>25781</v>
      </c>
      <c r="H17" s="239">
        <v>24856</v>
      </c>
      <c r="I17" s="239">
        <v>28277</v>
      </c>
      <c r="J17" s="233">
        <f t="shared" si="4"/>
        <v>53133</v>
      </c>
      <c r="K17" s="225"/>
      <c r="L17" s="225"/>
      <c r="N17" s="243"/>
      <c r="Q17" s="225"/>
    </row>
    <row r="18" spans="1:17" ht="18.75" customHeight="1" x14ac:dyDescent="0.5">
      <c r="A18" s="1" t="s">
        <v>14</v>
      </c>
      <c r="B18" s="230">
        <f t="shared" si="1"/>
        <v>74360</v>
      </c>
      <c r="C18" s="230">
        <f t="shared" si="0"/>
        <v>88125</v>
      </c>
      <c r="D18" s="230">
        <f t="shared" si="2"/>
        <v>162485</v>
      </c>
      <c r="E18" s="239">
        <v>9244</v>
      </c>
      <c r="F18" s="239">
        <v>10344</v>
      </c>
      <c r="G18" s="232">
        <f t="shared" si="3"/>
        <v>19588</v>
      </c>
      <c r="H18" s="239">
        <v>18836</v>
      </c>
      <c r="I18" s="239">
        <v>22811</v>
      </c>
      <c r="J18" s="233">
        <f t="shared" si="4"/>
        <v>41647</v>
      </c>
      <c r="K18" s="225"/>
      <c r="L18" s="225"/>
      <c r="N18" s="243"/>
      <c r="Q18" s="225"/>
    </row>
    <row r="19" spans="1:17" ht="18.75" customHeight="1" x14ac:dyDescent="0.5">
      <c r="A19" s="1" t="s">
        <v>15</v>
      </c>
      <c r="B19" s="230">
        <f t="shared" si="1"/>
        <v>50671</v>
      </c>
      <c r="C19" s="230">
        <f t="shared" si="0"/>
        <v>62723</v>
      </c>
      <c r="D19" s="230">
        <f t="shared" si="2"/>
        <v>113394</v>
      </c>
      <c r="E19" s="239">
        <v>6469</v>
      </c>
      <c r="F19" s="239">
        <v>7334</v>
      </c>
      <c r="G19" s="232">
        <f t="shared" si="3"/>
        <v>13803</v>
      </c>
      <c r="H19" s="239">
        <v>12724</v>
      </c>
      <c r="I19" s="239">
        <v>15795</v>
      </c>
      <c r="J19" s="233">
        <f t="shared" si="4"/>
        <v>28519</v>
      </c>
      <c r="K19" s="225"/>
      <c r="L19" s="225"/>
      <c r="N19" s="243"/>
      <c r="Q19" s="225"/>
    </row>
    <row r="20" spans="1:17" ht="18.75" customHeight="1" x14ac:dyDescent="0.5">
      <c r="A20" s="1" t="s">
        <v>16</v>
      </c>
      <c r="B20" s="230">
        <f t="shared" si="1"/>
        <v>31492</v>
      </c>
      <c r="C20" s="230">
        <f t="shared" si="0"/>
        <v>40960</v>
      </c>
      <c r="D20" s="230">
        <f t="shared" si="2"/>
        <v>72452</v>
      </c>
      <c r="E20" s="239">
        <v>3941</v>
      </c>
      <c r="F20" s="239">
        <v>4811</v>
      </c>
      <c r="G20" s="232">
        <f t="shared" si="3"/>
        <v>8752</v>
      </c>
      <c r="H20" s="239">
        <v>7838</v>
      </c>
      <c r="I20" s="239">
        <v>10562</v>
      </c>
      <c r="J20" s="233">
        <f t="shared" si="4"/>
        <v>18400</v>
      </c>
      <c r="K20" s="225"/>
      <c r="L20" s="225"/>
      <c r="N20" s="243"/>
      <c r="Q20" s="225"/>
    </row>
    <row r="21" spans="1:17" ht="18.75" customHeight="1" x14ac:dyDescent="0.5">
      <c r="A21" s="1" t="s">
        <v>17</v>
      </c>
      <c r="B21" s="230">
        <f t="shared" si="1"/>
        <v>21269</v>
      </c>
      <c r="C21" s="230">
        <f t="shared" si="0"/>
        <v>30936</v>
      </c>
      <c r="D21" s="230">
        <f t="shared" si="2"/>
        <v>52205</v>
      </c>
      <c r="E21" s="239">
        <v>2552</v>
      </c>
      <c r="F21" s="239">
        <v>3330</v>
      </c>
      <c r="G21" s="232">
        <f t="shared" si="3"/>
        <v>5882</v>
      </c>
      <c r="H21" s="239">
        <v>5605</v>
      </c>
      <c r="I21" s="239">
        <v>7979</v>
      </c>
      <c r="J21" s="233">
        <f t="shared" si="4"/>
        <v>13584</v>
      </c>
      <c r="K21" s="225"/>
      <c r="L21" s="225"/>
      <c r="N21" s="243"/>
      <c r="Q21" s="225"/>
    </row>
    <row r="22" spans="1:17" ht="18.75" customHeight="1" x14ac:dyDescent="0.5">
      <c r="A22" s="1" t="s">
        <v>18</v>
      </c>
      <c r="B22" s="230">
        <f t="shared" si="1"/>
        <v>10991</v>
      </c>
      <c r="C22" s="230">
        <f t="shared" si="0"/>
        <v>17580</v>
      </c>
      <c r="D22" s="230">
        <f t="shared" si="2"/>
        <v>28571</v>
      </c>
      <c r="E22" s="239">
        <v>1446</v>
      </c>
      <c r="F22" s="239">
        <v>1953</v>
      </c>
      <c r="G22" s="232">
        <f t="shared" si="3"/>
        <v>3399</v>
      </c>
      <c r="H22" s="239">
        <v>2762</v>
      </c>
      <c r="I22" s="239">
        <v>4417</v>
      </c>
      <c r="J22" s="233">
        <f t="shared" si="4"/>
        <v>7179</v>
      </c>
      <c r="K22" s="225"/>
      <c r="L22" s="225"/>
      <c r="N22" s="243"/>
      <c r="Q22" s="225"/>
    </row>
    <row r="23" spans="1:17" ht="18.75" customHeight="1" x14ac:dyDescent="0.5">
      <c r="A23" s="1" t="s">
        <v>19</v>
      </c>
      <c r="B23" s="230">
        <f t="shared" si="1"/>
        <v>4177</v>
      </c>
      <c r="C23" s="230">
        <f t="shared" si="0"/>
        <v>7094</v>
      </c>
      <c r="D23" s="230">
        <f t="shared" si="2"/>
        <v>11271</v>
      </c>
      <c r="E23" s="239">
        <v>580</v>
      </c>
      <c r="F23" s="239">
        <v>837</v>
      </c>
      <c r="G23" s="232">
        <f t="shared" si="3"/>
        <v>1417</v>
      </c>
      <c r="H23" s="239">
        <v>1099</v>
      </c>
      <c r="I23" s="239">
        <v>1819</v>
      </c>
      <c r="J23" s="233">
        <f t="shared" si="4"/>
        <v>2918</v>
      </c>
      <c r="K23" s="225"/>
      <c r="L23" s="225"/>
      <c r="N23" s="243"/>
      <c r="Q23" s="225"/>
    </row>
    <row r="24" spans="1:17" ht="18.75" customHeight="1" x14ac:dyDescent="0.5">
      <c r="A24" s="1" t="s">
        <v>20</v>
      </c>
      <c r="B24" s="230">
        <f t="shared" si="1"/>
        <v>1349</v>
      </c>
      <c r="C24" s="230">
        <f t="shared" si="0"/>
        <v>1866</v>
      </c>
      <c r="D24" s="230">
        <f t="shared" si="2"/>
        <v>3215</v>
      </c>
      <c r="E24" s="239">
        <v>208</v>
      </c>
      <c r="F24" s="239">
        <v>247</v>
      </c>
      <c r="G24" s="232">
        <f t="shared" si="3"/>
        <v>455</v>
      </c>
      <c r="H24" s="239">
        <v>347</v>
      </c>
      <c r="I24" s="239">
        <v>471</v>
      </c>
      <c r="J24" s="233">
        <f t="shared" si="4"/>
        <v>818</v>
      </c>
      <c r="K24" s="225"/>
      <c r="L24" s="225"/>
      <c r="N24" s="243"/>
      <c r="Q24" s="225"/>
    </row>
    <row r="25" spans="1:17" ht="18.75" customHeight="1" x14ac:dyDescent="0.5">
      <c r="A25" s="1" t="s">
        <v>21</v>
      </c>
      <c r="B25" s="230">
        <f t="shared" si="1"/>
        <v>568</v>
      </c>
      <c r="C25" s="230">
        <f t="shared" si="0"/>
        <v>687</v>
      </c>
      <c r="D25" s="230">
        <f t="shared" si="2"/>
        <v>1255</v>
      </c>
      <c r="E25" s="239">
        <v>103</v>
      </c>
      <c r="F25" s="239">
        <v>112</v>
      </c>
      <c r="G25" s="232">
        <f t="shared" si="3"/>
        <v>215</v>
      </c>
      <c r="H25" s="239">
        <v>130</v>
      </c>
      <c r="I25" s="239">
        <v>119</v>
      </c>
      <c r="J25" s="233">
        <f t="shared" si="4"/>
        <v>249</v>
      </c>
      <c r="K25" s="225"/>
      <c r="L25" s="225"/>
      <c r="N25" s="243"/>
      <c r="Q25" s="225"/>
    </row>
    <row r="26" spans="1:17" ht="18.75" customHeight="1" x14ac:dyDescent="0.5">
      <c r="A26" s="1" t="s">
        <v>22</v>
      </c>
      <c r="B26" s="230">
        <f>E26+H26+B54+E54+H54</f>
        <v>1684304</v>
      </c>
      <c r="C26" s="230">
        <f>F26+I26+C54+F54+I54</f>
        <v>1740728</v>
      </c>
      <c r="D26" s="230">
        <f>G26+J26+D54+G54+J54</f>
        <v>3425032</v>
      </c>
      <c r="E26" s="239">
        <f t="shared" ref="E26:J26" si="5">SUM(E4:E25)</f>
        <v>272508</v>
      </c>
      <c r="F26" s="239">
        <f t="shared" si="5"/>
        <v>270879</v>
      </c>
      <c r="G26" s="232">
        <f t="shared" si="5"/>
        <v>543387</v>
      </c>
      <c r="H26" s="239">
        <f t="shared" si="5"/>
        <v>418795</v>
      </c>
      <c r="I26" s="239">
        <f t="shared" si="5"/>
        <v>436961</v>
      </c>
      <c r="J26" s="233">
        <f t="shared" si="5"/>
        <v>855756</v>
      </c>
      <c r="K26" s="225"/>
      <c r="L26" s="225"/>
      <c r="Q26" s="225"/>
    </row>
    <row r="27" spans="1:17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17" customFormat="1" ht="21.75" x14ac:dyDescent="0.5">
      <c r="A28" s="169" t="s">
        <v>213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17" s="49" customFormat="1" ht="22.5" customHeight="1" x14ac:dyDescent="0.5">
      <c r="A29" s="49" t="s">
        <v>238</v>
      </c>
    </row>
    <row r="30" spans="1:17" ht="18.75" customHeight="1" x14ac:dyDescent="0.5">
      <c r="B30" s="15"/>
      <c r="C30" s="52" t="s">
        <v>38</v>
      </c>
      <c r="D30" s="18"/>
      <c r="E30" s="19"/>
      <c r="F30" s="53" t="s">
        <v>39</v>
      </c>
      <c r="G30" s="21"/>
      <c r="H30" s="25"/>
      <c r="I30" s="54" t="s">
        <v>40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4182</v>
      </c>
      <c r="C32" s="239">
        <v>3851</v>
      </c>
      <c r="D32" s="234">
        <f>B32+C32</f>
        <v>8033</v>
      </c>
      <c r="E32" s="239">
        <v>2076</v>
      </c>
      <c r="F32" s="239">
        <v>1990</v>
      </c>
      <c r="G32" s="235">
        <f>E32+F32</f>
        <v>4066</v>
      </c>
      <c r="H32" s="239">
        <v>1483</v>
      </c>
      <c r="I32" s="239">
        <v>1381</v>
      </c>
      <c r="J32" s="236">
        <f>H32+I32</f>
        <v>2864</v>
      </c>
      <c r="K32" s="225"/>
      <c r="L32" s="225"/>
      <c r="N32" s="243"/>
      <c r="O32" s="243"/>
      <c r="P32" s="225"/>
      <c r="Q32" s="225"/>
    </row>
    <row r="33" spans="1:17" ht="18.75" customHeight="1" x14ac:dyDescent="0.5">
      <c r="A33" s="3" t="s">
        <v>1</v>
      </c>
      <c r="B33" s="239">
        <v>19474</v>
      </c>
      <c r="C33" s="239">
        <v>17814</v>
      </c>
      <c r="D33" s="234">
        <f t="shared" ref="D33:D53" si="6">B33+C33</f>
        <v>37288</v>
      </c>
      <c r="E33" s="239">
        <v>9996</v>
      </c>
      <c r="F33" s="239">
        <v>9528</v>
      </c>
      <c r="G33" s="235">
        <f t="shared" ref="G33:G53" si="7">E33+F33</f>
        <v>19524</v>
      </c>
      <c r="H33" s="239">
        <v>7156</v>
      </c>
      <c r="I33" s="239">
        <v>6736</v>
      </c>
      <c r="J33" s="236">
        <f t="shared" ref="J33:J53" si="8">H33+I33</f>
        <v>13892</v>
      </c>
      <c r="K33" s="225"/>
      <c r="L33" s="225"/>
      <c r="N33" s="243"/>
      <c r="O33" s="243"/>
      <c r="P33" s="225"/>
      <c r="Q33" s="225"/>
    </row>
    <row r="34" spans="1:17" ht="18.75" customHeight="1" x14ac:dyDescent="0.5">
      <c r="A34" s="2" t="s">
        <v>2</v>
      </c>
      <c r="B34" s="239">
        <v>28048</v>
      </c>
      <c r="C34" s="239">
        <v>26700</v>
      </c>
      <c r="D34" s="234">
        <f t="shared" si="6"/>
        <v>54748</v>
      </c>
      <c r="E34" s="239">
        <v>15411</v>
      </c>
      <c r="F34" s="239">
        <v>14539</v>
      </c>
      <c r="G34" s="235">
        <f t="shared" si="7"/>
        <v>29950</v>
      </c>
      <c r="H34" s="239">
        <v>11182</v>
      </c>
      <c r="I34" s="239">
        <v>10489</v>
      </c>
      <c r="J34" s="236">
        <f t="shared" si="8"/>
        <v>21671</v>
      </c>
      <c r="K34" s="225"/>
      <c r="L34" s="225"/>
      <c r="N34" s="243"/>
      <c r="O34" s="243"/>
      <c r="P34" s="225"/>
      <c r="Q34" s="225"/>
    </row>
    <row r="35" spans="1:17" ht="18.75" customHeight="1" x14ac:dyDescent="0.5">
      <c r="A35" s="1" t="s">
        <v>3</v>
      </c>
      <c r="B35" s="239">
        <v>29815</v>
      </c>
      <c r="C35" s="239">
        <v>27852</v>
      </c>
      <c r="D35" s="234">
        <f t="shared" si="6"/>
        <v>57667</v>
      </c>
      <c r="E35" s="239">
        <v>16936</v>
      </c>
      <c r="F35" s="239">
        <v>15553</v>
      </c>
      <c r="G35" s="235">
        <f t="shared" si="7"/>
        <v>32489</v>
      </c>
      <c r="H35" s="239">
        <v>12461</v>
      </c>
      <c r="I35" s="239">
        <v>11491</v>
      </c>
      <c r="J35" s="236">
        <f t="shared" si="8"/>
        <v>23952</v>
      </c>
      <c r="K35" s="225"/>
      <c r="L35" s="225"/>
      <c r="N35" s="243"/>
      <c r="O35" s="243"/>
      <c r="P35" s="225"/>
      <c r="Q35" s="225"/>
    </row>
    <row r="36" spans="1:17" ht="18.75" customHeight="1" x14ac:dyDescent="0.5">
      <c r="A36" s="1" t="s">
        <v>4</v>
      </c>
      <c r="B36" s="239">
        <v>30280</v>
      </c>
      <c r="C36" s="239">
        <v>28496</v>
      </c>
      <c r="D36" s="234">
        <f t="shared" si="6"/>
        <v>58776</v>
      </c>
      <c r="E36" s="239">
        <v>16990</v>
      </c>
      <c r="F36" s="239">
        <v>15433</v>
      </c>
      <c r="G36" s="235">
        <f t="shared" si="7"/>
        <v>32423</v>
      </c>
      <c r="H36" s="239">
        <v>13123</v>
      </c>
      <c r="I36" s="239">
        <v>12269</v>
      </c>
      <c r="J36" s="236">
        <f t="shared" si="8"/>
        <v>25392</v>
      </c>
      <c r="K36" s="225"/>
      <c r="L36" s="225"/>
      <c r="N36" s="243"/>
      <c r="O36" s="243"/>
      <c r="P36" s="225"/>
      <c r="Q36" s="225"/>
    </row>
    <row r="37" spans="1:17" ht="18.75" customHeight="1" x14ac:dyDescent="0.5">
      <c r="A37" s="1" t="s">
        <v>5</v>
      </c>
      <c r="B37" s="239">
        <v>35077</v>
      </c>
      <c r="C37" s="239">
        <v>32626</v>
      </c>
      <c r="D37" s="234">
        <f t="shared" si="6"/>
        <v>67703</v>
      </c>
      <c r="E37" s="239">
        <v>18236</v>
      </c>
      <c r="F37" s="239">
        <v>18281</v>
      </c>
      <c r="G37" s="235">
        <f t="shared" si="7"/>
        <v>36517</v>
      </c>
      <c r="H37" s="239">
        <v>15133</v>
      </c>
      <c r="I37" s="239">
        <v>14566</v>
      </c>
      <c r="J37" s="236">
        <f t="shared" si="8"/>
        <v>29699</v>
      </c>
      <c r="K37" s="225"/>
      <c r="L37" s="225"/>
      <c r="N37" s="243"/>
      <c r="O37" s="243"/>
      <c r="P37" s="225"/>
      <c r="Q37" s="225"/>
    </row>
    <row r="38" spans="1:17" ht="18.75" customHeight="1" x14ac:dyDescent="0.5">
      <c r="A38" s="1" t="s">
        <v>6</v>
      </c>
      <c r="B38" s="239">
        <v>36009</v>
      </c>
      <c r="C38" s="239">
        <v>33532</v>
      </c>
      <c r="D38" s="234">
        <f t="shared" si="6"/>
        <v>69541</v>
      </c>
      <c r="E38" s="239">
        <v>20373</v>
      </c>
      <c r="F38" s="239">
        <v>19566</v>
      </c>
      <c r="G38" s="235">
        <f t="shared" si="7"/>
        <v>39939</v>
      </c>
      <c r="H38" s="239">
        <v>15212</v>
      </c>
      <c r="I38" s="239">
        <v>14480</v>
      </c>
      <c r="J38" s="236">
        <f t="shared" si="8"/>
        <v>29692</v>
      </c>
      <c r="K38" s="225"/>
      <c r="L38" s="225"/>
      <c r="N38" s="243"/>
      <c r="O38" s="243"/>
      <c r="P38" s="225"/>
      <c r="Q38" s="225"/>
    </row>
    <row r="39" spans="1:17" ht="18.75" customHeight="1" x14ac:dyDescent="0.5">
      <c r="A39" s="1" t="s">
        <v>7</v>
      </c>
      <c r="B39" s="239">
        <v>33302</v>
      </c>
      <c r="C39" s="239">
        <v>31772</v>
      </c>
      <c r="D39" s="234">
        <f t="shared" si="6"/>
        <v>65074</v>
      </c>
      <c r="E39" s="239">
        <v>19233</v>
      </c>
      <c r="F39" s="239">
        <v>18355</v>
      </c>
      <c r="G39" s="235">
        <f t="shared" si="7"/>
        <v>37588</v>
      </c>
      <c r="H39" s="239">
        <v>14221</v>
      </c>
      <c r="I39" s="239">
        <v>13666</v>
      </c>
      <c r="J39" s="236">
        <f t="shared" si="8"/>
        <v>27887</v>
      </c>
      <c r="K39" s="225"/>
      <c r="L39" s="225"/>
      <c r="N39" s="243"/>
      <c r="O39" s="243"/>
      <c r="P39" s="225"/>
      <c r="Q39" s="225"/>
    </row>
    <row r="40" spans="1:17" ht="18.75" customHeight="1" x14ac:dyDescent="0.5">
      <c r="A40" s="1" t="s">
        <v>8</v>
      </c>
      <c r="B40" s="239">
        <v>37698</v>
      </c>
      <c r="C40" s="239">
        <v>36208</v>
      </c>
      <c r="D40" s="234">
        <f t="shared" si="6"/>
        <v>73906</v>
      </c>
      <c r="E40" s="239">
        <v>20185</v>
      </c>
      <c r="F40" s="239">
        <v>19743</v>
      </c>
      <c r="G40" s="235">
        <f t="shared" si="7"/>
        <v>39928</v>
      </c>
      <c r="H40" s="239">
        <v>15216</v>
      </c>
      <c r="I40" s="239">
        <v>14888</v>
      </c>
      <c r="J40" s="236">
        <f t="shared" si="8"/>
        <v>30104</v>
      </c>
      <c r="K40" s="225"/>
      <c r="L40" s="225"/>
      <c r="N40" s="243"/>
      <c r="O40" s="243"/>
      <c r="P40" s="225"/>
      <c r="Q40" s="225"/>
    </row>
    <row r="41" spans="1:17" ht="18.75" customHeight="1" x14ac:dyDescent="0.5">
      <c r="A41" s="1" t="s">
        <v>9</v>
      </c>
      <c r="B41" s="239">
        <v>39704</v>
      </c>
      <c r="C41" s="239">
        <v>39372</v>
      </c>
      <c r="D41" s="234">
        <f t="shared" si="6"/>
        <v>79076</v>
      </c>
      <c r="E41" s="239">
        <v>22871</v>
      </c>
      <c r="F41" s="239">
        <v>23285</v>
      </c>
      <c r="G41" s="235">
        <f t="shared" si="7"/>
        <v>46156</v>
      </c>
      <c r="H41" s="239">
        <v>16893</v>
      </c>
      <c r="I41" s="239">
        <v>17154</v>
      </c>
      <c r="J41" s="236">
        <f t="shared" si="8"/>
        <v>34047</v>
      </c>
      <c r="K41" s="225"/>
      <c r="L41" s="225"/>
      <c r="N41" s="243"/>
      <c r="O41" s="243"/>
      <c r="P41" s="225"/>
      <c r="Q41" s="225"/>
    </row>
    <row r="42" spans="1:17" ht="18.75" customHeight="1" x14ac:dyDescent="0.5">
      <c r="A42" s="1" t="s">
        <v>10</v>
      </c>
      <c r="B42" s="239">
        <v>39061</v>
      </c>
      <c r="C42" s="239">
        <v>40548</v>
      </c>
      <c r="D42" s="234">
        <f t="shared" si="6"/>
        <v>79609</v>
      </c>
      <c r="E42" s="239">
        <v>23823</v>
      </c>
      <c r="F42" s="239">
        <v>25226</v>
      </c>
      <c r="G42" s="235">
        <f t="shared" si="7"/>
        <v>49049</v>
      </c>
      <c r="H42" s="239">
        <v>18307</v>
      </c>
      <c r="I42" s="239">
        <v>19239</v>
      </c>
      <c r="J42" s="236">
        <f t="shared" si="8"/>
        <v>37546</v>
      </c>
      <c r="K42" s="225"/>
      <c r="L42" s="225"/>
      <c r="N42" s="243"/>
      <c r="O42" s="243"/>
      <c r="P42" s="225"/>
      <c r="Q42" s="225"/>
    </row>
    <row r="43" spans="1:17" ht="18.75" customHeight="1" x14ac:dyDescent="0.5">
      <c r="A43" s="1" t="s">
        <v>11</v>
      </c>
      <c r="B43" s="239">
        <v>37323</v>
      </c>
      <c r="C43" s="239">
        <v>40521</v>
      </c>
      <c r="D43" s="234">
        <f t="shared" si="6"/>
        <v>77844</v>
      </c>
      <c r="E43" s="239">
        <v>23680</v>
      </c>
      <c r="F43" s="239">
        <v>26433</v>
      </c>
      <c r="G43" s="235">
        <f t="shared" si="7"/>
        <v>50113</v>
      </c>
      <c r="H43" s="239">
        <v>18024</v>
      </c>
      <c r="I43" s="239">
        <v>19890</v>
      </c>
      <c r="J43" s="236">
        <f t="shared" si="8"/>
        <v>37914</v>
      </c>
      <c r="K43" s="225"/>
      <c r="L43" s="225"/>
      <c r="N43" s="243"/>
      <c r="O43" s="243"/>
      <c r="P43" s="225"/>
      <c r="Q43" s="225"/>
    </row>
    <row r="44" spans="1:17" ht="18.75" customHeight="1" x14ac:dyDescent="0.5">
      <c r="A44" s="1" t="s">
        <v>12</v>
      </c>
      <c r="B44" s="239">
        <v>33980</v>
      </c>
      <c r="C44" s="239">
        <v>37911</v>
      </c>
      <c r="D44" s="234">
        <f t="shared" si="6"/>
        <v>71891</v>
      </c>
      <c r="E44" s="239">
        <v>23118</v>
      </c>
      <c r="F44" s="239">
        <v>26586</v>
      </c>
      <c r="G44" s="235">
        <f t="shared" si="7"/>
        <v>49704</v>
      </c>
      <c r="H44" s="239">
        <v>17304</v>
      </c>
      <c r="I44" s="239">
        <v>19647</v>
      </c>
      <c r="J44" s="236">
        <f t="shared" si="8"/>
        <v>36951</v>
      </c>
      <c r="K44" s="225"/>
      <c r="L44" s="225"/>
      <c r="N44" s="243"/>
      <c r="O44" s="243"/>
      <c r="P44" s="225"/>
      <c r="Q44" s="225"/>
    </row>
    <row r="45" spans="1:17" ht="18.75" customHeight="1" x14ac:dyDescent="0.5">
      <c r="A45" s="1" t="s">
        <v>13</v>
      </c>
      <c r="B45" s="239">
        <v>27060</v>
      </c>
      <c r="C45" s="239">
        <v>31000</v>
      </c>
      <c r="D45" s="234">
        <f t="shared" si="6"/>
        <v>58060</v>
      </c>
      <c r="E45" s="239">
        <v>17859</v>
      </c>
      <c r="F45" s="239">
        <v>20698</v>
      </c>
      <c r="G45" s="235">
        <f t="shared" si="7"/>
        <v>38557</v>
      </c>
      <c r="H45" s="239">
        <v>14493</v>
      </c>
      <c r="I45" s="239">
        <v>16543</v>
      </c>
      <c r="J45" s="236">
        <f t="shared" si="8"/>
        <v>31036</v>
      </c>
      <c r="K45" s="225"/>
      <c r="L45" s="225"/>
      <c r="N45" s="243"/>
      <c r="O45" s="243"/>
      <c r="P45" s="225"/>
      <c r="Q45" s="225"/>
    </row>
    <row r="46" spans="1:17" ht="18.75" customHeight="1" x14ac:dyDescent="0.5">
      <c r="A46" s="1" t="s">
        <v>14</v>
      </c>
      <c r="B46" s="239">
        <v>21032</v>
      </c>
      <c r="C46" s="239">
        <v>24615</v>
      </c>
      <c r="D46" s="234">
        <f t="shared" si="6"/>
        <v>45647</v>
      </c>
      <c r="E46" s="239">
        <v>13853</v>
      </c>
      <c r="F46" s="239">
        <v>17034</v>
      </c>
      <c r="G46" s="235">
        <f t="shared" si="7"/>
        <v>30887</v>
      </c>
      <c r="H46" s="239">
        <v>11395</v>
      </c>
      <c r="I46" s="239">
        <v>13321</v>
      </c>
      <c r="J46" s="236">
        <f t="shared" si="8"/>
        <v>24716</v>
      </c>
      <c r="K46" s="225"/>
      <c r="L46" s="225"/>
      <c r="N46" s="243"/>
      <c r="O46" s="243"/>
      <c r="P46" s="225"/>
      <c r="Q46" s="225"/>
    </row>
    <row r="47" spans="1:17" ht="18.75" customHeight="1" x14ac:dyDescent="0.5">
      <c r="A47" s="1" t="s">
        <v>15</v>
      </c>
      <c r="B47" s="239">
        <v>14411</v>
      </c>
      <c r="C47" s="239">
        <v>17757</v>
      </c>
      <c r="D47" s="234">
        <f t="shared" si="6"/>
        <v>32168</v>
      </c>
      <c r="E47" s="239">
        <v>9487</v>
      </c>
      <c r="F47" s="239">
        <v>12572</v>
      </c>
      <c r="G47" s="235">
        <f t="shared" si="7"/>
        <v>22059</v>
      </c>
      <c r="H47" s="239">
        <v>7580</v>
      </c>
      <c r="I47" s="239">
        <v>9265</v>
      </c>
      <c r="J47" s="236">
        <f t="shared" si="8"/>
        <v>16845</v>
      </c>
      <c r="K47" s="225"/>
      <c r="L47" s="225"/>
      <c r="N47" s="243"/>
      <c r="O47" s="243"/>
      <c r="P47" s="225"/>
      <c r="Q47" s="225"/>
    </row>
    <row r="48" spans="1:17" ht="18.75" customHeight="1" x14ac:dyDescent="0.5">
      <c r="A48" s="1" t="s">
        <v>16</v>
      </c>
      <c r="B48" s="239">
        <v>9106</v>
      </c>
      <c r="C48" s="239">
        <v>11419</v>
      </c>
      <c r="D48" s="234">
        <f t="shared" si="6"/>
        <v>20525</v>
      </c>
      <c r="E48" s="239">
        <v>5709</v>
      </c>
      <c r="F48" s="239">
        <v>7982</v>
      </c>
      <c r="G48" s="235">
        <f t="shared" si="7"/>
        <v>13691</v>
      </c>
      <c r="H48" s="239">
        <v>4898</v>
      </c>
      <c r="I48" s="239">
        <v>6186</v>
      </c>
      <c r="J48" s="236">
        <f t="shared" si="8"/>
        <v>11084</v>
      </c>
      <c r="K48" s="225"/>
      <c r="L48" s="225"/>
      <c r="N48" s="243"/>
      <c r="O48" s="243"/>
      <c r="P48" s="225"/>
      <c r="Q48" s="225"/>
    </row>
    <row r="49" spans="1:17" ht="18.75" customHeight="1" x14ac:dyDescent="0.5">
      <c r="A49" s="1" t="s">
        <v>17</v>
      </c>
      <c r="B49" s="239">
        <v>5994</v>
      </c>
      <c r="C49" s="239">
        <v>8678</v>
      </c>
      <c r="D49" s="234">
        <f t="shared" si="6"/>
        <v>14672</v>
      </c>
      <c r="E49" s="239">
        <v>3909</v>
      </c>
      <c r="F49" s="239">
        <v>6276</v>
      </c>
      <c r="G49" s="235">
        <f t="shared" si="7"/>
        <v>10185</v>
      </c>
      <c r="H49" s="239">
        <v>3209</v>
      </c>
      <c r="I49" s="239">
        <v>4673</v>
      </c>
      <c r="J49" s="236">
        <f t="shared" si="8"/>
        <v>7882</v>
      </c>
      <c r="K49" s="225"/>
      <c r="L49" s="225"/>
      <c r="N49" s="243"/>
      <c r="O49" s="243"/>
      <c r="P49" s="225"/>
      <c r="Q49" s="225"/>
    </row>
    <row r="50" spans="1:17" ht="18.75" customHeight="1" x14ac:dyDescent="0.5">
      <c r="A50" s="1" t="s">
        <v>18</v>
      </c>
      <c r="B50" s="239">
        <v>3110</v>
      </c>
      <c r="C50" s="239">
        <v>4936</v>
      </c>
      <c r="D50" s="234">
        <f t="shared" si="6"/>
        <v>8046</v>
      </c>
      <c r="E50" s="239">
        <v>1905</v>
      </c>
      <c r="F50" s="239">
        <v>3482</v>
      </c>
      <c r="G50" s="235">
        <f t="shared" si="7"/>
        <v>5387</v>
      </c>
      <c r="H50" s="239">
        <v>1768</v>
      </c>
      <c r="I50" s="239">
        <v>2792</v>
      </c>
      <c r="J50" s="236">
        <f t="shared" si="8"/>
        <v>4560</v>
      </c>
      <c r="K50" s="225"/>
      <c r="L50" s="225"/>
      <c r="N50" s="243"/>
      <c r="O50" s="243"/>
      <c r="P50" s="225"/>
      <c r="Q50" s="225"/>
    </row>
    <row r="51" spans="1:17" ht="18.75" customHeight="1" x14ac:dyDescent="0.5">
      <c r="A51" s="1" t="s">
        <v>19</v>
      </c>
      <c r="B51" s="239">
        <v>1306</v>
      </c>
      <c r="C51" s="239">
        <v>2112</v>
      </c>
      <c r="D51" s="234">
        <f t="shared" si="6"/>
        <v>3418</v>
      </c>
      <c r="E51" s="239">
        <v>603</v>
      </c>
      <c r="F51" s="239">
        <v>1301</v>
      </c>
      <c r="G51" s="235">
        <f t="shared" si="7"/>
        <v>1904</v>
      </c>
      <c r="H51" s="239">
        <v>589</v>
      </c>
      <c r="I51" s="239">
        <v>1025</v>
      </c>
      <c r="J51" s="236">
        <f t="shared" si="8"/>
        <v>1614</v>
      </c>
      <c r="K51" s="225"/>
      <c r="L51" s="225"/>
      <c r="N51" s="243"/>
      <c r="O51" s="243"/>
      <c r="P51" s="225"/>
      <c r="Q51" s="225"/>
    </row>
    <row r="52" spans="1:17" ht="18.75" customHeight="1" x14ac:dyDescent="0.5">
      <c r="A52" s="1" t="s">
        <v>20</v>
      </c>
      <c r="B52" s="239">
        <v>453</v>
      </c>
      <c r="C52" s="239">
        <v>610</v>
      </c>
      <c r="D52" s="234">
        <f t="shared" si="6"/>
        <v>1063</v>
      </c>
      <c r="E52" s="239">
        <v>190</v>
      </c>
      <c r="F52" s="239">
        <v>317</v>
      </c>
      <c r="G52" s="235">
        <f t="shared" si="7"/>
        <v>507</v>
      </c>
      <c r="H52" s="239">
        <v>151</v>
      </c>
      <c r="I52" s="239">
        <v>221</v>
      </c>
      <c r="J52" s="236">
        <f t="shared" si="8"/>
        <v>372</v>
      </c>
      <c r="K52" s="225"/>
      <c r="L52" s="225"/>
      <c r="N52" s="243"/>
      <c r="O52" s="243"/>
      <c r="P52" s="225"/>
      <c r="Q52" s="225"/>
    </row>
    <row r="53" spans="1:17" ht="18.75" customHeight="1" x14ac:dyDescent="0.5">
      <c r="A53" s="1" t="s">
        <v>21</v>
      </c>
      <c r="B53" s="239">
        <v>222</v>
      </c>
      <c r="C53" s="239">
        <v>282</v>
      </c>
      <c r="D53" s="234">
        <f t="shared" si="6"/>
        <v>504</v>
      </c>
      <c r="E53" s="239">
        <v>68</v>
      </c>
      <c r="F53" s="239">
        <v>98</v>
      </c>
      <c r="G53" s="235">
        <f t="shared" si="7"/>
        <v>166</v>
      </c>
      <c r="H53" s="239">
        <v>45</v>
      </c>
      <c r="I53" s="239">
        <v>76</v>
      </c>
      <c r="J53" s="236">
        <f t="shared" si="8"/>
        <v>121</v>
      </c>
      <c r="K53" s="225"/>
      <c r="L53" s="225"/>
      <c r="N53" s="243"/>
      <c r="O53" s="243"/>
      <c r="P53" s="225"/>
      <c r="Q53" s="225"/>
    </row>
    <row r="54" spans="1:17" ht="18.75" customHeight="1" x14ac:dyDescent="0.5">
      <c r="A54" s="1" t="s">
        <v>22</v>
      </c>
      <c r="B54" s="239">
        <f t="shared" ref="B54:J54" si="9">SUM(B32:B53)</f>
        <v>486647</v>
      </c>
      <c r="C54" s="239">
        <f t="shared" si="9"/>
        <v>498612</v>
      </c>
      <c r="D54" s="233">
        <f t="shared" si="9"/>
        <v>985259</v>
      </c>
      <c r="E54" s="239">
        <f t="shared" si="9"/>
        <v>286511</v>
      </c>
      <c r="F54" s="239">
        <f t="shared" si="9"/>
        <v>304278</v>
      </c>
      <c r="G54" s="235">
        <f t="shared" si="9"/>
        <v>590789</v>
      </c>
      <c r="H54" s="239">
        <f t="shared" si="9"/>
        <v>219843</v>
      </c>
      <c r="I54" s="239">
        <f t="shared" si="9"/>
        <v>229998</v>
      </c>
      <c r="J54" s="235">
        <f t="shared" si="9"/>
        <v>449841</v>
      </c>
      <c r="K54" s="225"/>
      <c r="L54" s="225"/>
    </row>
    <row r="55" spans="1:17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7" customFormat="1" ht="21.75" x14ac:dyDescent="0.5">
      <c r="A56" s="169" t="s">
        <v>214</v>
      </c>
      <c r="B56" s="135"/>
      <c r="C56" s="135"/>
      <c r="D56" s="135"/>
      <c r="E56" s="133"/>
      <c r="F56" s="133"/>
      <c r="G56" s="133"/>
      <c r="H56" s="133"/>
      <c r="I56" s="133"/>
      <c r="J56" s="133"/>
    </row>
  </sheetData>
  <phoneticPr fontId="8" type="noConversion"/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60" zoomScaleNormal="60" zoomScaleSheetLayoutView="80" workbookViewId="0">
      <selection activeCell="D26" sqref="D26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17" s="49" customFormat="1" ht="22.5" customHeight="1" x14ac:dyDescent="0.5">
      <c r="A1" s="49" t="s">
        <v>239</v>
      </c>
    </row>
    <row r="2" spans="1:17" ht="18.75" customHeight="1" x14ac:dyDescent="0.5">
      <c r="B2" s="28"/>
      <c r="C2" s="43" t="s">
        <v>46</v>
      </c>
      <c r="D2" s="32"/>
      <c r="E2" s="4"/>
      <c r="F2" s="55" t="s">
        <v>41</v>
      </c>
      <c r="G2" s="8"/>
      <c r="H2" s="10"/>
      <c r="I2" s="56" t="s">
        <v>42</v>
      </c>
      <c r="J2" s="14"/>
    </row>
    <row r="3" spans="1:17" ht="18.75" customHeight="1" x14ac:dyDescent="0.5">
      <c r="A3" s="1" t="s">
        <v>0</v>
      </c>
      <c r="B3" s="30" t="s">
        <v>24</v>
      </c>
      <c r="C3" s="30" t="s">
        <v>25</v>
      </c>
      <c r="D3" s="30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17" ht="18.75" customHeight="1" x14ac:dyDescent="0.5">
      <c r="A4" s="1">
        <v>0</v>
      </c>
      <c r="B4" s="230">
        <f>E4+H4+B32+E32+H32</f>
        <v>11362</v>
      </c>
      <c r="C4" s="230">
        <f>F4+I4+C32+F32+I32</f>
        <v>10695</v>
      </c>
      <c r="D4" s="230">
        <f>G4+J4+D32+G32+J32</f>
        <v>22057</v>
      </c>
      <c r="E4" s="239">
        <v>1116</v>
      </c>
      <c r="F4" s="239">
        <v>1093</v>
      </c>
      <c r="G4" s="232">
        <f>E4+F4</f>
        <v>2209</v>
      </c>
      <c r="H4" s="239">
        <v>2978</v>
      </c>
      <c r="I4" s="239">
        <v>2752</v>
      </c>
      <c r="J4" s="233">
        <f>H4+I4</f>
        <v>5730</v>
      </c>
      <c r="K4" s="225"/>
      <c r="L4" s="225"/>
      <c r="N4" s="243"/>
      <c r="O4" s="243"/>
      <c r="P4" s="225"/>
      <c r="Q4" s="225"/>
    </row>
    <row r="5" spans="1:17" ht="18.75" customHeight="1" x14ac:dyDescent="0.5">
      <c r="A5" s="3" t="s">
        <v>1</v>
      </c>
      <c r="B5" s="230">
        <f t="shared" ref="B5:B25" si="0">E5+H5+B33+E33+H33</f>
        <v>53514</v>
      </c>
      <c r="C5" s="230">
        <f t="shared" ref="C5:C25" si="1">F5+I5+C33+F33+I33</f>
        <v>49999</v>
      </c>
      <c r="D5" s="230">
        <f t="shared" ref="D5:D25" si="2">G5+J5+D33+G33+J33</f>
        <v>103513</v>
      </c>
      <c r="E5" s="239">
        <v>5484</v>
      </c>
      <c r="F5" s="239">
        <v>5120</v>
      </c>
      <c r="G5" s="232">
        <f t="shared" ref="G5:G25" si="3">E5+F5</f>
        <v>10604</v>
      </c>
      <c r="H5" s="239">
        <v>13876</v>
      </c>
      <c r="I5" s="239">
        <v>12812</v>
      </c>
      <c r="J5" s="233">
        <f t="shared" ref="J5:J25" si="4">H5+I5</f>
        <v>26688</v>
      </c>
      <c r="K5" s="225"/>
      <c r="L5" s="225"/>
      <c r="N5" s="243"/>
      <c r="O5" s="243"/>
      <c r="P5" s="225"/>
      <c r="Q5" s="225"/>
    </row>
    <row r="6" spans="1:17" ht="18.75" customHeight="1" x14ac:dyDescent="0.5">
      <c r="A6" s="2" t="s">
        <v>2</v>
      </c>
      <c r="B6" s="230">
        <f t="shared" si="0"/>
        <v>82032</v>
      </c>
      <c r="C6" s="230">
        <f t="shared" si="1"/>
        <v>76979</v>
      </c>
      <c r="D6" s="230">
        <f t="shared" si="2"/>
        <v>159011</v>
      </c>
      <c r="E6" s="239">
        <v>8384</v>
      </c>
      <c r="F6" s="239">
        <v>7904</v>
      </c>
      <c r="G6" s="232">
        <f t="shared" si="3"/>
        <v>16288</v>
      </c>
      <c r="H6" s="239">
        <v>21329</v>
      </c>
      <c r="I6" s="239">
        <v>19828</v>
      </c>
      <c r="J6" s="233">
        <f t="shared" si="4"/>
        <v>41157</v>
      </c>
      <c r="K6" s="225"/>
      <c r="L6" s="225"/>
      <c r="N6" s="243"/>
      <c r="O6" s="243"/>
      <c r="P6" s="225"/>
      <c r="Q6" s="225"/>
    </row>
    <row r="7" spans="1:17" ht="18.75" customHeight="1" x14ac:dyDescent="0.5">
      <c r="A7" s="1" t="s">
        <v>3</v>
      </c>
      <c r="B7" s="230">
        <f t="shared" si="0"/>
        <v>88574</v>
      </c>
      <c r="C7" s="230">
        <f t="shared" si="1"/>
        <v>82961</v>
      </c>
      <c r="D7" s="230">
        <f t="shared" si="2"/>
        <v>171535</v>
      </c>
      <c r="E7" s="239">
        <v>9097</v>
      </c>
      <c r="F7" s="239">
        <v>8524</v>
      </c>
      <c r="G7" s="232">
        <f t="shared" si="3"/>
        <v>17621</v>
      </c>
      <c r="H7" s="239">
        <v>22930</v>
      </c>
      <c r="I7" s="239">
        <v>21484</v>
      </c>
      <c r="J7" s="233">
        <f t="shared" si="4"/>
        <v>44414</v>
      </c>
      <c r="K7" s="225"/>
      <c r="L7" s="225"/>
      <c r="N7" s="243"/>
      <c r="O7" s="243"/>
      <c r="P7" s="225"/>
      <c r="Q7" s="225"/>
    </row>
    <row r="8" spans="1:17" ht="18.75" customHeight="1" x14ac:dyDescent="0.5">
      <c r="A8" s="1" t="s">
        <v>4</v>
      </c>
      <c r="B8" s="230">
        <f t="shared" si="0"/>
        <v>88199</v>
      </c>
      <c r="C8" s="230">
        <f t="shared" si="1"/>
        <v>81816</v>
      </c>
      <c r="D8" s="230">
        <f t="shared" si="2"/>
        <v>170015</v>
      </c>
      <c r="E8" s="239">
        <v>8893</v>
      </c>
      <c r="F8" s="239">
        <v>8487</v>
      </c>
      <c r="G8" s="232">
        <f t="shared" si="3"/>
        <v>17380</v>
      </c>
      <c r="H8" s="239">
        <v>22758</v>
      </c>
      <c r="I8" s="239">
        <v>20977</v>
      </c>
      <c r="J8" s="233">
        <f t="shared" si="4"/>
        <v>43735</v>
      </c>
      <c r="K8" s="225"/>
      <c r="L8" s="225"/>
      <c r="N8" s="243"/>
      <c r="O8" s="243"/>
      <c r="P8" s="225"/>
      <c r="Q8" s="225"/>
    </row>
    <row r="9" spans="1:17" ht="18.75" customHeight="1" x14ac:dyDescent="0.5">
      <c r="A9" s="1" t="s">
        <v>5</v>
      </c>
      <c r="B9" s="230">
        <f t="shared" si="0"/>
        <v>97396</v>
      </c>
      <c r="C9" s="230">
        <f t="shared" si="1"/>
        <v>94844</v>
      </c>
      <c r="D9" s="230">
        <f t="shared" si="2"/>
        <v>192240</v>
      </c>
      <c r="E9" s="239">
        <v>9830</v>
      </c>
      <c r="F9" s="239">
        <v>9843</v>
      </c>
      <c r="G9" s="232">
        <f t="shared" si="3"/>
        <v>19673</v>
      </c>
      <c r="H9" s="239">
        <v>23863</v>
      </c>
      <c r="I9" s="239">
        <v>23723</v>
      </c>
      <c r="J9" s="233">
        <f t="shared" si="4"/>
        <v>47586</v>
      </c>
      <c r="K9" s="225"/>
      <c r="L9" s="225"/>
      <c r="N9" s="243"/>
      <c r="O9" s="243"/>
      <c r="P9" s="225"/>
      <c r="Q9" s="225"/>
    </row>
    <row r="10" spans="1:17" ht="18.75" customHeight="1" x14ac:dyDescent="0.5">
      <c r="A10" s="1" t="s">
        <v>6</v>
      </c>
      <c r="B10" s="230">
        <f t="shared" si="0"/>
        <v>105416</v>
      </c>
      <c r="C10" s="230">
        <f t="shared" si="1"/>
        <v>100444</v>
      </c>
      <c r="D10" s="230">
        <f t="shared" si="2"/>
        <v>205860</v>
      </c>
      <c r="E10" s="239">
        <v>11159</v>
      </c>
      <c r="F10" s="239">
        <v>10735</v>
      </c>
      <c r="G10" s="232">
        <f t="shared" si="3"/>
        <v>21894</v>
      </c>
      <c r="H10" s="239">
        <v>26358</v>
      </c>
      <c r="I10" s="239">
        <v>25233</v>
      </c>
      <c r="J10" s="233">
        <f t="shared" si="4"/>
        <v>51591</v>
      </c>
      <c r="K10" s="225"/>
      <c r="L10" s="225"/>
      <c r="N10" s="243"/>
      <c r="O10" s="243"/>
      <c r="P10" s="225"/>
      <c r="Q10" s="225"/>
    </row>
    <row r="11" spans="1:17" ht="18.75" customHeight="1" x14ac:dyDescent="0.5">
      <c r="A11" s="1" t="s">
        <v>7</v>
      </c>
      <c r="B11" s="230">
        <f t="shared" si="0"/>
        <v>98246</v>
      </c>
      <c r="C11" s="230">
        <f t="shared" si="1"/>
        <v>93445</v>
      </c>
      <c r="D11" s="230">
        <f t="shared" si="2"/>
        <v>191691</v>
      </c>
      <c r="E11" s="239">
        <v>10292</v>
      </c>
      <c r="F11" s="239">
        <v>9864</v>
      </c>
      <c r="G11" s="232">
        <f t="shared" si="3"/>
        <v>20156</v>
      </c>
      <c r="H11" s="239">
        <v>24741</v>
      </c>
      <c r="I11" s="239">
        <v>23565</v>
      </c>
      <c r="J11" s="233">
        <f t="shared" si="4"/>
        <v>48306</v>
      </c>
      <c r="K11" s="225"/>
      <c r="L11" s="225"/>
      <c r="N11" s="243"/>
      <c r="O11" s="243"/>
      <c r="P11" s="225"/>
      <c r="Q11" s="225"/>
    </row>
    <row r="12" spans="1:17" ht="18.75" customHeight="1" x14ac:dyDescent="0.5">
      <c r="A12" s="1" t="s">
        <v>8</v>
      </c>
      <c r="B12" s="230">
        <f t="shared" si="0"/>
        <v>106265</v>
      </c>
      <c r="C12" s="230">
        <f t="shared" si="1"/>
        <v>103590</v>
      </c>
      <c r="D12" s="230">
        <f t="shared" si="2"/>
        <v>209855</v>
      </c>
      <c r="E12" s="239">
        <v>11158</v>
      </c>
      <c r="F12" s="239">
        <v>10833</v>
      </c>
      <c r="G12" s="232">
        <f t="shared" si="3"/>
        <v>21991</v>
      </c>
      <c r="H12" s="239">
        <v>26541</v>
      </c>
      <c r="I12" s="239">
        <v>25656</v>
      </c>
      <c r="J12" s="233">
        <f t="shared" si="4"/>
        <v>52197</v>
      </c>
      <c r="K12" s="225"/>
      <c r="L12" s="225"/>
      <c r="N12" s="243"/>
      <c r="O12" s="243"/>
      <c r="P12" s="225"/>
      <c r="Q12" s="225"/>
    </row>
    <row r="13" spans="1:17" ht="18.75" customHeight="1" x14ac:dyDescent="0.5">
      <c r="A13" s="1" t="s">
        <v>9</v>
      </c>
      <c r="B13" s="230">
        <f t="shared" si="0"/>
        <v>111216</v>
      </c>
      <c r="C13" s="230">
        <f t="shared" si="1"/>
        <v>111188</v>
      </c>
      <c r="D13" s="230">
        <f t="shared" si="2"/>
        <v>222404</v>
      </c>
      <c r="E13" s="239">
        <v>11813</v>
      </c>
      <c r="F13" s="239">
        <v>11977</v>
      </c>
      <c r="G13" s="232">
        <f t="shared" si="3"/>
        <v>23790</v>
      </c>
      <c r="H13" s="239">
        <v>28264</v>
      </c>
      <c r="I13" s="239">
        <v>28142</v>
      </c>
      <c r="J13" s="233">
        <f t="shared" si="4"/>
        <v>56406</v>
      </c>
      <c r="K13" s="225"/>
      <c r="L13" s="225"/>
      <c r="N13" s="243"/>
      <c r="O13" s="243"/>
      <c r="P13" s="225"/>
      <c r="Q13" s="225"/>
    </row>
    <row r="14" spans="1:17" ht="18.75" customHeight="1" x14ac:dyDescent="0.5">
      <c r="A14" s="1" t="s">
        <v>10</v>
      </c>
      <c r="B14" s="230">
        <f t="shared" si="0"/>
        <v>111983</v>
      </c>
      <c r="C14" s="230">
        <f t="shared" si="1"/>
        <v>116432</v>
      </c>
      <c r="D14" s="230">
        <f t="shared" si="2"/>
        <v>228415</v>
      </c>
      <c r="E14" s="239">
        <v>12007</v>
      </c>
      <c r="F14" s="239">
        <v>12458</v>
      </c>
      <c r="G14" s="232">
        <f t="shared" si="3"/>
        <v>24465</v>
      </c>
      <c r="H14" s="239">
        <v>28333</v>
      </c>
      <c r="I14" s="239">
        <v>28882</v>
      </c>
      <c r="J14" s="233">
        <f t="shared" si="4"/>
        <v>57215</v>
      </c>
      <c r="K14" s="225"/>
      <c r="L14" s="225"/>
      <c r="N14" s="243"/>
      <c r="O14" s="243"/>
      <c r="P14" s="225"/>
      <c r="Q14" s="225"/>
    </row>
    <row r="15" spans="1:17" ht="18.75" customHeight="1" x14ac:dyDescent="0.5">
      <c r="A15" s="1" t="s">
        <v>11</v>
      </c>
      <c r="B15" s="230">
        <f t="shared" si="0"/>
        <v>113204</v>
      </c>
      <c r="C15" s="230">
        <f t="shared" si="1"/>
        <v>125203</v>
      </c>
      <c r="D15" s="230">
        <f t="shared" si="2"/>
        <v>238407</v>
      </c>
      <c r="E15" s="239">
        <v>12474</v>
      </c>
      <c r="F15" s="239">
        <v>14080</v>
      </c>
      <c r="G15" s="232">
        <f t="shared" si="3"/>
        <v>26554</v>
      </c>
      <c r="H15" s="239">
        <v>27593</v>
      </c>
      <c r="I15" s="239">
        <v>29774</v>
      </c>
      <c r="J15" s="233">
        <f t="shared" si="4"/>
        <v>57367</v>
      </c>
      <c r="K15" s="225"/>
      <c r="L15" s="225"/>
      <c r="N15" s="243"/>
      <c r="O15" s="243"/>
      <c r="P15" s="225"/>
      <c r="Q15" s="225"/>
    </row>
    <row r="16" spans="1:17" ht="18.75" customHeight="1" x14ac:dyDescent="0.5">
      <c r="A16" s="1" t="s">
        <v>12</v>
      </c>
      <c r="B16" s="230">
        <f t="shared" si="0"/>
        <v>107657</v>
      </c>
      <c r="C16" s="230">
        <f t="shared" si="1"/>
        <v>121786</v>
      </c>
      <c r="D16" s="230">
        <f t="shared" si="2"/>
        <v>229443</v>
      </c>
      <c r="E16" s="239">
        <v>12294</v>
      </c>
      <c r="F16" s="239">
        <v>14546</v>
      </c>
      <c r="G16" s="232">
        <f t="shared" si="3"/>
        <v>26840</v>
      </c>
      <c r="H16" s="239">
        <v>25491</v>
      </c>
      <c r="I16" s="239">
        <v>27888</v>
      </c>
      <c r="J16" s="233">
        <f t="shared" si="4"/>
        <v>53379</v>
      </c>
      <c r="K16" s="225"/>
      <c r="L16" s="225"/>
      <c r="N16" s="243"/>
      <c r="O16" s="243"/>
      <c r="P16" s="225"/>
      <c r="Q16" s="225"/>
    </row>
    <row r="17" spans="1:17" ht="18.75" customHeight="1" x14ac:dyDescent="0.5">
      <c r="A17" s="1" t="s">
        <v>13</v>
      </c>
      <c r="B17" s="230">
        <f t="shared" si="0"/>
        <v>83869</v>
      </c>
      <c r="C17" s="230">
        <f t="shared" si="1"/>
        <v>99168</v>
      </c>
      <c r="D17" s="230">
        <f t="shared" si="2"/>
        <v>183037</v>
      </c>
      <c r="E17" s="239">
        <v>9664</v>
      </c>
      <c r="F17" s="239">
        <v>12109</v>
      </c>
      <c r="G17" s="232">
        <f t="shared" si="3"/>
        <v>21773</v>
      </c>
      <c r="H17" s="239">
        <v>19578</v>
      </c>
      <c r="I17" s="239">
        <v>22501</v>
      </c>
      <c r="J17" s="233">
        <f t="shared" si="4"/>
        <v>42079</v>
      </c>
      <c r="K17" s="225"/>
      <c r="L17" s="225"/>
      <c r="N17" s="243"/>
      <c r="O17" s="243"/>
      <c r="P17" s="225"/>
      <c r="Q17" s="225"/>
    </row>
    <row r="18" spans="1:17" ht="18.75" customHeight="1" x14ac:dyDescent="0.5">
      <c r="A18" s="1" t="s">
        <v>14</v>
      </c>
      <c r="B18" s="230">
        <f t="shared" si="0"/>
        <v>67826</v>
      </c>
      <c r="C18" s="230">
        <f t="shared" si="1"/>
        <v>82369</v>
      </c>
      <c r="D18" s="230">
        <f t="shared" si="2"/>
        <v>150195</v>
      </c>
      <c r="E18" s="239">
        <v>7961</v>
      </c>
      <c r="F18" s="239">
        <v>10329</v>
      </c>
      <c r="G18" s="232">
        <f t="shared" si="3"/>
        <v>18290</v>
      </c>
      <c r="H18" s="239">
        <v>15607</v>
      </c>
      <c r="I18" s="239">
        <v>17967</v>
      </c>
      <c r="J18" s="233">
        <f t="shared" si="4"/>
        <v>33574</v>
      </c>
      <c r="K18" s="225"/>
      <c r="L18" s="225"/>
      <c r="N18" s="243"/>
      <c r="O18" s="243"/>
      <c r="P18" s="225"/>
      <c r="Q18" s="225"/>
    </row>
    <row r="19" spans="1:17" ht="18.75" customHeight="1" x14ac:dyDescent="0.5">
      <c r="A19" s="1" t="s">
        <v>15</v>
      </c>
      <c r="B19" s="230">
        <f t="shared" si="0"/>
        <v>47531</v>
      </c>
      <c r="C19" s="230">
        <f t="shared" si="1"/>
        <v>60025</v>
      </c>
      <c r="D19" s="230">
        <f t="shared" si="2"/>
        <v>107556</v>
      </c>
      <c r="E19" s="239">
        <v>5743</v>
      </c>
      <c r="F19" s="239">
        <v>7711</v>
      </c>
      <c r="G19" s="232">
        <f t="shared" si="3"/>
        <v>13454</v>
      </c>
      <c r="H19" s="239">
        <v>10656</v>
      </c>
      <c r="I19" s="239">
        <v>12829</v>
      </c>
      <c r="J19" s="233">
        <f t="shared" si="4"/>
        <v>23485</v>
      </c>
      <c r="K19" s="225"/>
      <c r="L19" s="225"/>
      <c r="N19" s="243"/>
      <c r="O19" s="243"/>
      <c r="P19" s="225"/>
      <c r="Q19" s="225"/>
    </row>
    <row r="20" spans="1:17" ht="18.75" customHeight="1" x14ac:dyDescent="0.5">
      <c r="A20" s="1" t="s">
        <v>16</v>
      </c>
      <c r="B20" s="230">
        <f t="shared" si="0"/>
        <v>30032</v>
      </c>
      <c r="C20" s="230">
        <f t="shared" si="1"/>
        <v>39779</v>
      </c>
      <c r="D20" s="230">
        <f t="shared" si="2"/>
        <v>69811</v>
      </c>
      <c r="E20" s="239">
        <v>3773</v>
      </c>
      <c r="F20" s="239">
        <v>5155</v>
      </c>
      <c r="G20" s="232">
        <f t="shared" si="3"/>
        <v>8928</v>
      </c>
      <c r="H20" s="239">
        <v>6422</v>
      </c>
      <c r="I20" s="239">
        <v>8068</v>
      </c>
      <c r="J20" s="233">
        <f t="shared" si="4"/>
        <v>14490</v>
      </c>
      <c r="K20" s="225"/>
      <c r="L20" s="225"/>
      <c r="N20" s="243"/>
      <c r="O20" s="243"/>
      <c r="P20" s="225"/>
      <c r="Q20" s="225"/>
    </row>
    <row r="21" spans="1:17" ht="18.75" customHeight="1" x14ac:dyDescent="0.5">
      <c r="A21" s="1" t="s">
        <v>17</v>
      </c>
      <c r="B21" s="230">
        <f t="shared" si="0"/>
        <v>21141</v>
      </c>
      <c r="C21" s="230">
        <f t="shared" si="1"/>
        <v>30984</v>
      </c>
      <c r="D21" s="230">
        <f t="shared" si="2"/>
        <v>52125</v>
      </c>
      <c r="E21" s="239">
        <v>2718</v>
      </c>
      <c r="F21" s="239">
        <v>4126</v>
      </c>
      <c r="G21" s="232">
        <f t="shared" si="3"/>
        <v>6844</v>
      </c>
      <c r="H21" s="239">
        <v>4301</v>
      </c>
      <c r="I21" s="239">
        <v>5944</v>
      </c>
      <c r="J21" s="233">
        <f t="shared" si="4"/>
        <v>10245</v>
      </c>
      <c r="K21" s="225"/>
      <c r="L21" s="225"/>
      <c r="N21" s="243"/>
      <c r="O21" s="243"/>
      <c r="P21" s="225"/>
      <c r="Q21" s="225"/>
    </row>
    <row r="22" spans="1:17" ht="18.75" customHeight="1" x14ac:dyDescent="0.5">
      <c r="A22" s="1" t="s">
        <v>18</v>
      </c>
      <c r="B22" s="230">
        <f t="shared" si="0"/>
        <v>11069</v>
      </c>
      <c r="C22" s="230">
        <f t="shared" si="1"/>
        <v>17210</v>
      </c>
      <c r="D22" s="230">
        <f t="shared" si="2"/>
        <v>28279</v>
      </c>
      <c r="E22" s="239">
        <v>1397</v>
      </c>
      <c r="F22" s="239">
        <v>2246</v>
      </c>
      <c r="G22" s="232">
        <f t="shared" si="3"/>
        <v>3643</v>
      </c>
      <c r="H22" s="239">
        <v>2283</v>
      </c>
      <c r="I22" s="239">
        <v>3378</v>
      </c>
      <c r="J22" s="233">
        <f t="shared" si="4"/>
        <v>5661</v>
      </c>
      <c r="K22" s="225"/>
      <c r="L22" s="225"/>
      <c r="N22" s="243"/>
      <c r="O22" s="243"/>
      <c r="P22" s="225"/>
      <c r="Q22" s="225"/>
    </row>
    <row r="23" spans="1:17" ht="18.75" customHeight="1" x14ac:dyDescent="0.5">
      <c r="A23" s="1" t="s">
        <v>19</v>
      </c>
      <c r="B23" s="230">
        <f t="shared" si="0"/>
        <v>4202</v>
      </c>
      <c r="C23" s="230">
        <f t="shared" si="1"/>
        <v>7003</v>
      </c>
      <c r="D23" s="230">
        <f t="shared" si="2"/>
        <v>11205</v>
      </c>
      <c r="E23" s="239">
        <v>479</v>
      </c>
      <c r="F23" s="239">
        <v>906</v>
      </c>
      <c r="G23" s="232">
        <f t="shared" si="3"/>
        <v>1385</v>
      </c>
      <c r="H23" s="239">
        <v>823</v>
      </c>
      <c r="I23" s="239">
        <v>1312</v>
      </c>
      <c r="J23" s="233">
        <f t="shared" si="4"/>
        <v>2135</v>
      </c>
      <c r="K23" s="225"/>
      <c r="L23" s="225"/>
      <c r="N23" s="243"/>
      <c r="O23" s="243"/>
      <c r="P23" s="225"/>
      <c r="Q23" s="225"/>
    </row>
    <row r="24" spans="1:17" ht="18.75" customHeight="1" x14ac:dyDescent="0.5">
      <c r="A24" s="1" t="s">
        <v>20</v>
      </c>
      <c r="B24" s="230">
        <f t="shared" si="0"/>
        <v>1336</v>
      </c>
      <c r="C24" s="230">
        <f t="shared" si="1"/>
        <v>2010</v>
      </c>
      <c r="D24" s="230">
        <f t="shared" si="2"/>
        <v>3346</v>
      </c>
      <c r="E24" s="239">
        <v>117</v>
      </c>
      <c r="F24" s="239">
        <v>222</v>
      </c>
      <c r="G24" s="232">
        <f t="shared" si="3"/>
        <v>339</v>
      </c>
      <c r="H24" s="239">
        <v>270</v>
      </c>
      <c r="I24" s="239">
        <v>430</v>
      </c>
      <c r="J24" s="233">
        <f t="shared" si="4"/>
        <v>700</v>
      </c>
      <c r="K24" s="225"/>
      <c r="L24" s="225"/>
      <c r="N24" s="243"/>
      <c r="O24" s="243"/>
      <c r="P24" s="225"/>
      <c r="Q24" s="225"/>
    </row>
    <row r="25" spans="1:17" ht="18.75" customHeight="1" x14ac:dyDescent="0.5">
      <c r="A25" s="1" t="s">
        <v>21</v>
      </c>
      <c r="B25" s="230">
        <f t="shared" si="0"/>
        <v>536</v>
      </c>
      <c r="C25" s="230">
        <f t="shared" si="1"/>
        <v>647</v>
      </c>
      <c r="D25" s="230">
        <f t="shared" si="2"/>
        <v>1183</v>
      </c>
      <c r="E25" s="239">
        <v>35</v>
      </c>
      <c r="F25" s="239">
        <v>39</v>
      </c>
      <c r="G25" s="232">
        <f t="shared" si="3"/>
        <v>74</v>
      </c>
      <c r="H25" s="239">
        <v>122</v>
      </c>
      <c r="I25" s="239">
        <v>165</v>
      </c>
      <c r="J25" s="233">
        <f t="shared" si="4"/>
        <v>287</v>
      </c>
      <c r="K25" s="225"/>
      <c r="L25" s="225"/>
      <c r="N25" s="243"/>
      <c r="O25" s="243"/>
      <c r="P25" s="225"/>
      <c r="Q25" s="225"/>
    </row>
    <row r="26" spans="1:17" ht="18.75" customHeight="1" x14ac:dyDescent="0.5">
      <c r="A26" s="1" t="s">
        <v>22</v>
      </c>
      <c r="B26" s="235">
        <f>E26+H26+B54+E54+H54</f>
        <v>1442606</v>
      </c>
      <c r="C26" s="235">
        <f>F26+I26+C54+F54+I54</f>
        <v>1508577</v>
      </c>
      <c r="D26" s="235">
        <f>G26+J26+D54+G54+J54</f>
        <v>2951183</v>
      </c>
      <c r="E26" s="239">
        <f t="shared" ref="E26:J26" si="5">SUM(E4:E25)</f>
        <v>155888</v>
      </c>
      <c r="F26" s="239">
        <f t="shared" si="5"/>
        <v>168307</v>
      </c>
      <c r="G26" s="232">
        <f t="shared" si="5"/>
        <v>324195</v>
      </c>
      <c r="H26" s="239">
        <f t="shared" si="5"/>
        <v>355117</v>
      </c>
      <c r="I26" s="239">
        <f t="shared" si="5"/>
        <v>363310</v>
      </c>
      <c r="J26" s="233">
        <f t="shared" si="5"/>
        <v>718427</v>
      </c>
      <c r="K26" s="225"/>
      <c r="L26" s="225"/>
      <c r="P26" s="225"/>
    </row>
    <row r="27" spans="1:17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17" customFormat="1" ht="21.75" x14ac:dyDescent="0.5">
      <c r="A28" s="169" t="s">
        <v>213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17" s="49" customFormat="1" ht="22.5" customHeight="1" x14ac:dyDescent="0.5">
      <c r="A29" s="49" t="s">
        <v>240</v>
      </c>
    </row>
    <row r="30" spans="1:17" ht="18.75" customHeight="1" x14ac:dyDescent="0.5">
      <c r="B30" s="15"/>
      <c r="C30" s="57" t="s">
        <v>43</v>
      </c>
      <c r="D30" s="18"/>
      <c r="E30" s="19"/>
      <c r="F30" s="58" t="s">
        <v>44</v>
      </c>
      <c r="G30" s="21"/>
      <c r="H30" s="25"/>
      <c r="I30" s="59" t="s">
        <v>45</v>
      </c>
      <c r="J30" s="170"/>
    </row>
    <row r="31" spans="1:1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17" ht="18.75" customHeight="1" x14ac:dyDescent="0.5">
      <c r="A32" s="1">
        <v>0</v>
      </c>
      <c r="B32" s="239">
        <v>1941</v>
      </c>
      <c r="C32" s="239">
        <v>1845</v>
      </c>
      <c r="D32" s="234">
        <f>B32+C32</f>
        <v>3786</v>
      </c>
      <c r="E32" s="239">
        <v>3948</v>
      </c>
      <c r="F32" s="239">
        <v>3717</v>
      </c>
      <c r="G32" s="235">
        <f>E32+F32</f>
        <v>7665</v>
      </c>
      <c r="H32" s="239">
        <v>1379</v>
      </c>
      <c r="I32" s="239">
        <v>1288</v>
      </c>
      <c r="J32" s="236">
        <f>H32+I32</f>
        <v>2667</v>
      </c>
      <c r="K32" s="225"/>
      <c r="L32" s="225"/>
      <c r="N32" s="243"/>
      <c r="O32" s="243"/>
      <c r="Q32" s="225"/>
    </row>
    <row r="33" spans="1:17" ht="18.75" customHeight="1" x14ac:dyDescent="0.5">
      <c r="A33" s="3" t="s">
        <v>1</v>
      </c>
      <c r="B33" s="239">
        <v>9085</v>
      </c>
      <c r="C33" s="239">
        <v>8723</v>
      </c>
      <c r="D33" s="234">
        <f t="shared" ref="D33:D53" si="6">B33+C33</f>
        <v>17808</v>
      </c>
      <c r="E33" s="239">
        <v>18664</v>
      </c>
      <c r="F33" s="239">
        <v>17288</v>
      </c>
      <c r="G33" s="235">
        <f t="shared" ref="G33:G53" si="7">E33+F33</f>
        <v>35952</v>
      </c>
      <c r="H33" s="239">
        <v>6405</v>
      </c>
      <c r="I33" s="239">
        <v>6056</v>
      </c>
      <c r="J33" s="236">
        <f t="shared" ref="J33:J53" si="8">H33+I33</f>
        <v>12461</v>
      </c>
      <c r="K33" s="225"/>
      <c r="L33" s="225"/>
      <c r="N33" s="243"/>
      <c r="O33" s="243"/>
      <c r="Q33" s="225"/>
    </row>
    <row r="34" spans="1:17" ht="18.75" customHeight="1" x14ac:dyDescent="0.5">
      <c r="A34" s="2" t="s">
        <v>2</v>
      </c>
      <c r="B34" s="239">
        <v>14484</v>
      </c>
      <c r="C34" s="239">
        <v>13511</v>
      </c>
      <c r="D34" s="234">
        <f t="shared" si="6"/>
        <v>27995</v>
      </c>
      <c r="E34" s="239">
        <v>28587</v>
      </c>
      <c r="F34" s="239">
        <v>26877</v>
      </c>
      <c r="G34" s="235">
        <f t="shared" si="7"/>
        <v>55464</v>
      </c>
      <c r="H34" s="239">
        <v>9248</v>
      </c>
      <c r="I34" s="239">
        <v>8859</v>
      </c>
      <c r="J34" s="236">
        <f t="shared" si="8"/>
        <v>18107</v>
      </c>
      <c r="K34" s="225"/>
      <c r="L34" s="225"/>
      <c r="N34" s="243"/>
      <c r="O34" s="243"/>
      <c r="Q34" s="225"/>
    </row>
    <row r="35" spans="1:17" ht="18.75" customHeight="1" x14ac:dyDescent="0.5">
      <c r="A35" s="1" t="s">
        <v>3</v>
      </c>
      <c r="B35" s="239">
        <v>15936</v>
      </c>
      <c r="C35" s="239">
        <v>14886</v>
      </c>
      <c r="D35" s="234">
        <f t="shared" si="6"/>
        <v>30822</v>
      </c>
      <c r="E35" s="239">
        <v>30581</v>
      </c>
      <c r="F35" s="239">
        <v>28702</v>
      </c>
      <c r="G35" s="235">
        <f t="shared" si="7"/>
        <v>59283</v>
      </c>
      <c r="H35" s="239">
        <v>10030</v>
      </c>
      <c r="I35" s="239">
        <v>9365</v>
      </c>
      <c r="J35" s="236">
        <f t="shared" si="8"/>
        <v>19395</v>
      </c>
      <c r="K35" s="225"/>
      <c r="L35" s="225"/>
      <c r="N35" s="243"/>
      <c r="O35" s="243"/>
      <c r="Q35" s="225"/>
    </row>
    <row r="36" spans="1:17" ht="18.75" customHeight="1" x14ac:dyDescent="0.5">
      <c r="A36" s="1" t="s">
        <v>4</v>
      </c>
      <c r="B36" s="239">
        <v>15876</v>
      </c>
      <c r="C36" s="239">
        <v>14463</v>
      </c>
      <c r="D36" s="234">
        <f t="shared" si="6"/>
        <v>30339</v>
      </c>
      <c r="E36" s="239">
        <v>30565</v>
      </c>
      <c r="F36" s="239">
        <v>28616</v>
      </c>
      <c r="G36" s="235">
        <f t="shared" si="7"/>
        <v>59181</v>
      </c>
      <c r="H36" s="239">
        <v>10107</v>
      </c>
      <c r="I36" s="239">
        <v>9273</v>
      </c>
      <c r="J36" s="236">
        <f t="shared" si="8"/>
        <v>19380</v>
      </c>
      <c r="K36" s="225"/>
      <c r="L36" s="225"/>
      <c r="N36" s="243"/>
      <c r="O36" s="243"/>
      <c r="Q36" s="225"/>
    </row>
    <row r="37" spans="1:17" ht="18.75" customHeight="1" x14ac:dyDescent="0.5">
      <c r="A37" s="1" t="s">
        <v>5</v>
      </c>
      <c r="B37" s="239">
        <v>17330</v>
      </c>
      <c r="C37" s="239">
        <v>17355</v>
      </c>
      <c r="D37" s="234">
        <f t="shared" si="6"/>
        <v>34685</v>
      </c>
      <c r="E37" s="239">
        <v>35697</v>
      </c>
      <c r="F37" s="239">
        <v>33429</v>
      </c>
      <c r="G37" s="235">
        <f t="shared" si="7"/>
        <v>69126</v>
      </c>
      <c r="H37" s="239">
        <v>10676</v>
      </c>
      <c r="I37" s="239">
        <v>10494</v>
      </c>
      <c r="J37" s="236">
        <f t="shared" si="8"/>
        <v>21170</v>
      </c>
      <c r="K37" s="225"/>
      <c r="L37" s="225"/>
      <c r="N37" s="243"/>
      <c r="O37" s="243"/>
      <c r="Q37" s="225"/>
    </row>
    <row r="38" spans="1:17" ht="18.75" customHeight="1" x14ac:dyDescent="0.5">
      <c r="A38" s="1" t="s">
        <v>6</v>
      </c>
      <c r="B38" s="239">
        <v>18746</v>
      </c>
      <c r="C38" s="239">
        <v>17769</v>
      </c>
      <c r="D38" s="234">
        <f t="shared" si="6"/>
        <v>36515</v>
      </c>
      <c r="E38" s="239">
        <v>37685</v>
      </c>
      <c r="F38" s="239">
        <v>35650</v>
      </c>
      <c r="G38" s="235">
        <f t="shared" si="7"/>
        <v>73335</v>
      </c>
      <c r="H38" s="239">
        <v>11468</v>
      </c>
      <c r="I38" s="239">
        <v>11057</v>
      </c>
      <c r="J38" s="236">
        <f t="shared" si="8"/>
        <v>22525</v>
      </c>
      <c r="K38" s="225"/>
      <c r="L38" s="225"/>
      <c r="N38" s="243"/>
      <c r="O38" s="243"/>
      <c r="Q38" s="225"/>
    </row>
    <row r="39" spans="1:17" ht="18.75" customHeight="1" x14ac:dyDescent="0.5">
      <c r="A39" s="1" t="s">
        <v>7</v>
      </c>
      <c r="B39" s="239">
        <v>17471</v>
      </c>
      <c r="C39" s="239">
        <v>16636</v>
      </c>
      <c r="D39" s="234">
        <f t="shared" si="6"/>
        <v>34107</v>
      </c>
      <c r="E39" s="239">
        <v>34865</v>
      </c>
      <c r="F39" s="239">
        <v>33044</v>
      </c>
      <c r="G39" s="235">
        <f t="shared" si="7"/>
        <v>67909</v>
      </c>
      <c r="H39" s="239">
        <v>10877</v>
      </c>
      <c r="I39" s="239">
        <v>10336</v>
      </c>
      <c r="J39" s="236">
        <f t="shared" si="8"/>
        <v>21213</v>
      </c>
      <c r="K39" s="225"/>
      <c r="L39" s="225"/>
      <c r="N39" s="243"/>
      <c r="O39" s="243"/>
      <c r="Q39" s="225"/>
    </row>
    <row r="40" spans="1:17" ht="18.75" customHeight="1" x14ac:dyDescent="0.5">
      <c r="A40" s="1" t="s">
        <v>8</v>
      </c>
      <c r="B40" s="239">
        <v>19513</v>
      </c>
      <c r="C40" s="239">
        <v>18686</v>
      </c>
      <c r="D40" s="234">
        <f t="shared" si="6"/>
        <v>38199</v>
      </c>
      <c r="E40" s="239">
        <v>37312</v>
      </c>
      <c r="F40" s="239">
        <v>36845</v>
      </c>
      <c r="G40" s="235">
        <f t="shared" si="7"/>
        <v>74157</v>
      </c>
      <c r="H40" s="239">
        <v>11741</v>
      </c>
      <c r="I40" s="239">
        <v>11570</v>
      </c>
      <c r="J40" s="236">
        <f t="shared" si="8"/>
        <v>23311</v>
      </c>
      <c r="K40" s="225"/>
      <c r="L40" s="225"/>
      <c r="N40" s="243"/>
      <c r="O40" s="243"/>
      <c r="Q40" s="225"/>
    </row>
    <row r="41" spans="1:17" ht="18.75" customHeight="1" x14ac:dyDescent="0.5">
      <c r="A41" s="1" t="s">
        <v>9</v>
      </c>
      <c r="B41" s="239">
        <v>20527</v>
      </c>
      <c r="C41" s="239">
        <v>20258</v>
      </c>
      <c r="D41" s="234">
        <f t="shared" si="6"/>
        <v>40785</v>
      </c>
      <c r="E41" s="239">
        <v>38519</v>
      </c>
      <c r="F41" s="239">
        <v>38609</v>
      </c>
      <c r="G41" s="235">
        <f t="shared" si="7"/>
        <v>77128</v>
      </c>
      <c r="H41" s="239">
        <v>12093</v>
      </c>
      <c r="I41" s="239">
        <v>12202</v>
      </c>
      <c r="J41" s="236">
        <f t="shared" si="8"/>
        <v>24295</v>
      </c>
      <c r="K41" s="225"/>
      <c r="L41" s="225"/>
      <c r="N41" s="243"/>
      <c r="O41" s="243"/>
      <c r="Q41" s="225"/>
    </row>
    <row r="42" spans="1:17" ht="18.75" customHeight="1" x14ac:dyDescent="0.5">
      <c r="A42" s="1" t="s">
        <v>10</v>
      </c>
      <c r="B42" s="239">
        <v>20438</v>
      </c>
      <c r="C42" s="239">
        <v>20996</v>
      </c>
      <c r="D42" s="234">
        <f t="shared" si="6"/>
        <v>41434</v>
      </c>
      <c r="E42" s="239">
        <v>38721</v>
      </c>
      <c r="F42" s="239">
        <v>41169</v>
      </c>
      <c r="G42" s="235">
        <f t="shared" si="7"/>
        <v>79890</v>
      </c>
      <c r="H42" s="239">
        <v>12484</v>
      </c>
      <c r="I42" s="239">
        <v>12927</v>
      </c>
      <c r="J42" s="236">
        <f t="shared" si="8"/>
        <v>25411</v>
      </c>
      <c r="K42" s="225"/>
      <c r="L42" s="225"/>
      <c r="N42" s="243"/>
      <c r="O42" s="243"/>
      <c r="Q42" s="225"/>
    </row>
    <row r="43" spans="1:17" ht="18.75" customHeight="1" x14ac:dyDescent="0.5">
      <c r="A43" s="1" t="s">
        <v>11</v>
      </c>
      <c r="B43" s="239">
        <v>20127</v>
      </c>
      <c r="C43" s="239">
        <v>22447</v>
      </c>
      <c r="D43" s="234">
        <f t="shared" si="6"/>
        <v>42574</v>
      </c>
      <c r="E43" s="239">
        <v>40529</v>
      </c>
      <c r="F43" s="239">
        <v>45393</v>
      </c>
      <c r="G43" s="235">
        <f t="shared" si="7"/>
        <v>85922</v>
      </c>
      <c r="H43" s="239">
        <v>12481</v>
      </c>
      <c r="I43" s="239">
        <v>13509</v>
      </c>
      <c r="J43" s="236">
        <f t="shared" si="8"/>
        <v>25990</v>
      </c>
      <c r="K43" s="225"/>
      <c r="L43" s="225"/>
      <c r="N43" s="243"/>
      <c r="O43" s="243"/>
      <c r="Q43" s="225"/>
    </row>
    <row r="44" spans="1:17" ht="18.75" customHeight="1" x14ac:dyDescent="0.5">
      <c r="A44" s="1" t="s">
        <v>12</v>
      </c>
      <c r="B44" s="239">
        <v>19563</v>
      </c>
      <c r="C44" s="239">
        <v>22524</v>
      </c>
      <c r="D44" s="234">
        <f t="shared" si="6"/>
        <v>42087</v>
      </c>
      <c r="E44" s="239">
        <v>39053</v>
      </c>
      <c r="F44" s="239">
        <v>44219</v>
      </c>
      <c r="G44" s="235">
        <f t="shared" si="7"/>
        <v>83272</v>
      </c>
      <c r="H44" s="239">
        <v>11256</v>
      </c>
      <c r="I44" s="239">
        <v>12609</v>
      </c>
      <c r="J44" s="236">
        <f t="shared" si="8"/>
        <v>23865</v>
      </c>
      <c r="K44" s="225"/>
      <c r="L44" s="225"/>
      <c r="N44" s="243"/>
      <c r="O44" s="243"/>
      <c r="Q44" s="225"/>
    </row>
    <row r="45" spans="1:17" ht="18.75" customHeight="1" x14ac:dyDescent="0.5">
      <c r="A45" s="1" t="s">
        <v>13</v>
      </c>
      <c r="B45" s="239">
        <v>15506</v>
      </c>
      <c r="C45" s="239">
        <v>18308</v>
      </c>
      <c r="D45" s="234">
        <f t="shared" si="6"/>
        <v>33814</v>
      </c>
      <c r="E45" s="239">
        <v>30090</v>
      </c>
      <c r="F45" s="239">
        <v>35610</v>
      </c>
      <c r="G45" s="235">
        <f t="shared" si="7"/>
        <v>65700</v>
      </c>
      <c r="H45" s="239">
        <v>9031</v>
      </c>
      <c r="I45" s="239">
        <v>10640</v>
      </c>
      <c r="J45" s="236">
        <f t="shared" si="8"/>
        <v>19671</v>
      </c>
      <c r="K45" s="225"/>
      <c r="L45" s="225"/>
      <c r="N45" s="243"/>
      <c r="O45" s="243"/>
      <c r="Q45" s="225"/>
    </row>
    <row r="46" spans="1:17" ht="18.75" customHeight="1" x14ac:dyDescent="0.5">
      <c r="A46" s="1" t="s">
        <v>14</v>
      </c>
      <c r="B46" s="239">
        <v>12826</v>
      </c>
      <c r="C46" s="239">
        <v>15576</v>
      </c>
      <c r="D46" s="234">
        <f t="shared" si="6"/>
        <v>28402</v>
      </c>
      <c r="E46" s="239">
        <v>24108</v>
      </c>
      <c r="F46" s="239">
        <v>29494</v>
      </c>
      <c r="G46" s="235">
        <f t="shared" si="7"/>
        <v>53602</v>
      </c>
      <c r="H46" s="239">
        <v>7324</v>
      </c>
      <c r="I46" s="239">
        <v>9003</v>
      </c>
      <c r="J46" s="236">
        <f t="shared" si="8"/>
        <v>16327</v>
      </c>
      <c r="K46" s="225"/>
      <c r="L46" s="225"/>
      <c r="N46" s="243"/>
      <c r="O46" s="243"/>
      <c r="Q46" s="225"/>
    </row>
    <row r="47" spans="1:17" ht="18.75" customHeight="1" x14ac:dyDescent="0.5">
      <c r="A47" s="1" t="s">
        <v>15</v>
      </c>
      <c r="B47" s="239">
        <v>8869</v>
      </c>
      <c r="C47" s="239">
        <v>11320</v>
      </c>
      <c r="D47" s="234">
        <f t="shared" si="6"/>
        <v>20189</v>
      </c>
      <c r="E47" s="239">
        <v>16893</v>
      </c>
      <c r="F47" s="239">
        <v>21699</v>
      </c>
      <c r="G47" s="235">
        <f t="shared" si="7"/>
        <v>38592</v>
      </c>
      <c r="H47" s="239">
        <v>5370</v>
      </c>
      <c r="I47" s="239">
        <v>6466</v>
      </c>
      <c r="J47" s="236">
        <f t="shared" si="8"/>
        <v>11836</v>
      </c>
      <c r="K47" s="225"/>
      <c r="L47" s="225"/>
      <c r="N47" s="243"/>
      <c r="O47" s="243"/>
      <c r="Q47" s="225"/>
    </row>
    <row r="48" spans="1:17" ht="18.75" customHeight="1" x14ac:dyDescent="0.5">
      <c r="A48" s="1" t="s">
        <v>16</v>
      </c>
      <c r="B48" s="239">
        <v>5327</v>
      </c>
      <c r="C48" s="239">
        <v>7431</v>
      </c>
      <c r="D48" s="234">
        <f t="shared" si="6"/>
        <v>12758</v>
      </c>
      <c r="E48" s="239">
        <v>10849</v>
      </c>
      <c r="F48" s="239">
        <v>14449</v>
      </c>
      <c r="G48" s="235">
        <f t="shared" si="7"/>
        <v>25298</v>
      </c>
      <c r="H48" s="239">
        <v>3661</v>
      </c>
      <c r="I48" s="239">
        <v>4676</v>
      </c>
      <c r="J48" s="236">
        <f t="shared" si="8"/>
        <v>8337</v>
      </c>
      <c r="K48" s="225"/>
      <c r="L48" s="225"/>
      <c r="N48" s="243"/>
      <c r="O48" s="243"/>
      <c r="Q48" s="225"/>
    </row>
    <row r="49" spans="1:17" ht="18.75" customHeight="1" x14ac:dyDescent="0.5">
      <c r="A49" s="1" t="s">
        <v>17</v>
      </c>
      <c r="B49" s="239">
        <v>3807</v>
      </c>
      <c r="C49" s="239">
        <v>5723</v>
      </c>
      <c r="D49" s="234">
        <f t="shared" si="6"/>
        <v>9530</v>
      </c>
      <c r="E49" s="239">
        <v>7891</v>
      </c>
      <c r="F49" s="239">
        <v>11610</v>
      </c>
      <c r="G49" s="235">
        <f t="shared" si="7"/>
        <v>19501</v>
      </c>
      <c r="H49" s="239">
        <v>2424</v>
      </c>
      <c r="I49" s="239">
        <v>3581</v>
      </c>
      <c r="J49" s="236">
        <f t="shared" si="8"/>
        <v>6005</v>
      </c>
      <c r="K49" s="225"/>
      <c r="L49" s="225"/>
      <c r="N49" s="243"/>
      <c r="O49" s="243"/>
      <c r="Q49" s="225"/>
    </row>
    <row r="50" spans="1:17" ht="18.75" customHeight="1" x14ac:dyDescent="0.5">
      <c r="A50" s="1" t="s">
        <v>18</v>
      </c>
      <c r="B50" s="239">
        <v>1977</v>
      </c>
      <c r="C50" s="239">
        <v>3213</v>
      </c>
      <c r="D50" s="234">
        <f t="shared" si="6"/>
        <v>5190</v>
      </c>
      <c r="E50" s="239">
        <v>4230</v>
      </c>
      <c r="F50" s="239">
        <v>6441</v>
      </c>
      <c r="G50" s="235">
        <f t="shared" si="7"/>
        <v>10671</v>
      </c>
      <c r="H50" s="239">
        <v>1182</v>
      </c>
      <c r="I50" s="239">
        <v>1932</v>
      </c>
      <c r="J50" s="236">
        <f t="shared" si="8"/>
        <v>3114</v>
      </c>
      <c r="K50" s="225"/>
      <c r="L50" s="225"/>
      <c r="N50" s="243"/>
      <c r="O50" s="243"/>
      <c r="Q50" s="225"/>
    </row>
    <row r="51" spans="1:17" ht="18.75" customHeight="1" x14ac:dyDescent="0.5">
      <c r="A51" s="1" t="s">
        <v>19</v>
      </c>
      <c r="B51" s="239">
        <v>731</v>
      </c>
      <c r="C51" s="239">
        <v>1268</v>
      </c>
      <c r="D51" s="234">
        <f t="shared" si="6"/>
        <v>1999</v>
      </c>
      <c r="E51" s="239">
        <v>1694</v>
      </c>
      <c r="F51" s="239">
        <v>2735</v>
      </c>
      <c r="G51" s="235">
        <f t="shared" si="7"/>
        <v>4429</v>
      </c>
      <c r="H51" s="239">
        <v>475</v>
      </c>
      <c r="I51" s="239">
        <v>782</v>
      </c>
      <c r="J51" s="236">
        <f t="shared" si="8"/>
        <v>1257</v>
      </c>
      <c r="K51" s="225"/>
      <c r="L51" s="225"/>
      <c r="N51" s="243"/>
      <c r="O51" s="243"/>
      <c r="Q51" s="225"/>
    </row>
    <row r="52" spans="1:17" ht="18.75" customHeight="1" x14ac:dyDescent="0.5">
      <c r="A52" s="1" t="s">
        <v>20</v>
      </c>
      <c r="B52" s="239">
        <v>204</v>
      </c>
      <c r="C52" s="239">
        <v>295</v>
      </c>
      <c r="D52" s="234">
        <f t="shared" si="6"/>
        <v>499</v>
      </c>
      <c r="E52" s="239">
        <v>630</v>
      </c>
      <c r="F52" s="239">
        <v>832</v>
      </c>
      <c r="G52" s="235">
        <f t="shared" si="7"/>
        <v>1462</v>
      </c>
      <c r="H52" s="239">
        <v>115</v>
      </c>
      <c r="I52" s="239">
        <v>231</v>
      </c>
      <c r="J52" s="236">
        <f t="shared" si="8"/>
        <v>346</v>
      </c>
      <c r="K52" s="225"/>
      <c r="L52" s="225"/>
      <c r="N52" s="243"/>
      <c r="O52" s="243"/>
      <c r="Q52" s="225"/>
    </row>
    <row r="53" spans="1:17" ht="18.75" customHeight="1" x14ac:dyDescent="0.5">
      <c r="A53" s="1" t="s">
        <v>21</v>
      </c>
      <c r="B53" s="239">
        <v>77</v>
      </c>
      <c r="C53" s="239">
        <v>94</v>
      </c>
      <c r="D53" s="234">
        <f t="shared" si="6"/>
        <v>171</v>
      </c>
      <c r="E53" s="239">
        <v>274</v>
      </c>
      <c r="F53" s="239">
        <v>299</v>
      </c>
      <c r="G53" s="235">
        <f t="shared" si="7"/>
        <v>573</v>
      </c>
      <c r="H53" s="239">
        <v>28</v>
      </c>
      <c r="I53" s="239">
        <v>50</v>
      </c>
      <c r="J53" s="236">
        <f t="shared" si="8"/>
        <v>78</v>
      </c>
      <c r="K53" s="225"/>
      <c r="L53" s="225"/>
      <c r="N53" s="243"/>
      <c r="O53" s="243"/>
      <c r="Q53" s="225"/>
    </row>
    <row r="54" spans="1:17" ht="18.75" customHeight="1" x14ac:dyDescent="0.5">
      <c r="A54" s="1" t="s">
        <v>22</v>
      </c>
      <c r="B54" s="239">
        <f t="shared" ref="B54:J54" si="9">SUM(B32:B53)</f>
        <v>260361</v>
      </c>
      <c r="C54" s="239">
        <f t="shared" si="9"/>
        <v>273327</v>
      </c>
      <c r="D54" s="233">
        <f t="shared" si="9"/>
        <v>533688</v>
      </c>
      <c r="E54" s="239">
        <f t="shared" si="9"/>
        <v>511385</v>
      </c>
      <c r="F54" s="239">
        <f t="shared" si="9"/>
        <v>536727</v>
      </c>
      <c r="G54" s="235">
        <f t="shared" si="9"/>
        <v>1048112</v>
      </c>
      <c r="H54" s="239">
        <f t="shared" si="9"/>
        <v>159855</v>
      </c>
      <c r="I54" s="239">
        <f t="shared" si="9"/>
        <v>166906</v>
      </c>
      <c r="J54" s="235">
        <f t="shared" si="9"/>
        <v>326761</v>
      </c>
      <c r="K54" s="225"/>
      <c r="L54" s="225"/>
    </row>
    <row r="55" spans="1:17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7" customFormat="1" ht="21.75" x14ac:dyDescent="0.5">
      <c r="A56" s="169" t="s">
        <v>213</v>
      </c>
      <c r="B56" s="135"/>
      <c r="C56" s="135"/>
      <c r="D56" s="135"/>
      <c r="E56" s="133"/>
      <c r="F56" s="133"/>
      <c r="G56" s="133"/>
      <c r="H56" s="133"/>
      <c r="I56" s="133"/>
      <c r="J56" s="133"/>
    </row>
  </sheetData>
  <phoneticPr fontId="8" type="noConversion"/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zoomScale="60" zoomScaleNormal="60" workbookViewId="0">
      <selection activeCell="G14" sqref="G14"/>
    </sheetView>
  </sheetViews>
  <sheetFormatPr defaultRowHeight="18.75" customHeight="1" x14ac:dyDescent="0.5"/>
  <cols>
    <col min="1" max="10" width="12.125" style="9" customWidth="1"/>
    <col min="11" max="16384" width="9" style="9"/>
  </cols>
  <sheetData>
    <row r="1" spans="1:27" s="49" customFormat="1" ht="22.5" customHeight="1" x14ac:dyDescent="0.5">
      <c r="A1" s="49" t="s">
        <v>241</v>
      </c>
    </row>
    <row r="2" spans="1:27" ht="18.75" customHeight="1" x14ac:dyDescent="0.5">
      <c r="B2" s="42"/>
      <c r="C2" s="43" t="s">
        <v>65</v>
      </c>
      <c r="D2" s="48"/>
      <c r="E2" s="4"/>
      <c r="F2" s="60" t="s">
        <v>48</v>
      </c>
      <c r="G2" s="8"/>
      <c r="H2" s="10"/>
      <c r="I2" s="61" t="s">
        <v>49</v>
      </c>
      <c r="J2" s="14"/>
    </row>
    <row r="3" spans="1:27" ht="18.75" customHeight="1" x14ac:dyDescent="0.5">
      <c r="A3" s="1" t="s">
        <v>0</v>
      </c>
      <c r="B3" s="46" t="s">
        <v>24</v>
      </c>
      <c r="C3" s="46" t="s">
        <v>25</v>
      </c>
      <c r="D3" s="46" t="s">
        <v>26</v>
      </c>
      <c r="E3" s="6" t="s">
        <v>24</v>
      </c>
      <c r="F3" s="6" t="s">
        <v>25</v>
      </c>
      <c r="G3" s="6" t="s">
        <v>26</v>
      </c>
      <c r="H3" s="12" t="s">
        <v>24</v>
      </c>
      <c r="I3" s="12" t="s">
        <v>25</v>
      </c>
      <c r="J3" s="12" t="s">
        <v>26</v>
      </c>
    </row>
    <row r="4" spans="1:27" ht="18.75" customHeight="1" x14ac:dyDescent="0.5">
      <c r="A4" s="1">
        <v>0</v>
      </c>
      <c r="B4" s="231">
        <f>E4+H4+B32+E32+H32+B60+E60+H60</f>
        <v>22901</v>
      </c>
      <c r="C4" s="231">
        <f>F4+I4+C32+F32+I32+C60+F60+I60</f>
        <v>21600</v>
      </c>
      <c r="D4" s="231">
        <f>G4+J4+D32+G32+J32+D60+G60+J60</f>
        <v>44501</v>
      </c>
      <c r="E4" s="239">
        <v>5140</v>
      </c>
      <c r="F4" s="239">
        <v>4886</v>
      </c>
      <c r="G4" s="232">
        <f>E4+F4</f>
        <v>10026</v>
      </c>
      <c r="H4" s="239">
        <v>5314</v>
      </c>
      <c r="I4" s="239">
        <v>4958</v>
      </c>
      <c r="J4" s="233">
        <f>H4+I4</f>
        <v>10272</v>
      </c>
      <c r="K4" s="225"/>
      <c r="L4" s="225"/>
      <c r="N4" s="243"/>
      <c r="O4" s="243"/>
      <c r="Q4" s="225"/>
      <c r="AA4" s="225"/>
    </row>
    <row r="5" spans="1:27" ht="18.75" customHeight="1" x14ac:dyDescent="0.5">
      <c r="A5" s="3" t="s">
        <v>1</v>
      </c>
      <c r="B5" s="231">
        <f t="shared" ref="B5:B25" si="0">E5+H5+B33+E33+H33+B61+E61+H61</f>
        <v>102245</v>
      </c>
      <c r="C5" s="231">
        <f t="shared" ref="C5:C25" si="1">F5+I5+C33+F33+I33+C61+F61+I61</f>
        <v>96945</v>
      </c>
      <c r="D5" s="231">
        <f t="shared" ref="D5:D25" si="2">B5+C5</f>
        <v>199190</v>
      </c>
      <c r="E5" s="239">
        <v>22721</v>
      </c>
      <c r="F5" s="239">
        <v>21803</v>
      </c>
      <c r="G5" s="232">
        <f t="shared" ref="G5:G25" si="3">E5+F5</f>
        <v>44524</v>
      </c>
      <c r="H5" s="239">
        <v>24135</v>
      </c>
      <c r="I5" s="239">
        <v>22752</v>
      </c>
      <c r="J5" s="233">
        <f t="shared" ref="J5:J25" si="4">H5+I5</f>
        <v>46887</v>
      </c>
      <c r="K5" s="225"/>
      <c r="L5" s="225"/>
      <c r="N5" s="243"/>
      <c r="O5" s="243"/>
      <c r="Q5" s="225"/>
      <c r="AA5" s="225"/>
    </row>
    <row r="6" spans="1:27" ht="18.75" customHeight="1" x14ac:dyDescent="0.5">
      <c r="A6" s="2" t="s">
        <v>2</v>
      </c>
      <c r="B6" s="231">
        <f t="shared" si="0"/>
        <v>148653</v>
      </c>
      <c r="C6" s="231">
        <f t="shared" si="1"/>
        <v>139790</v>
      </c>
      <c r="D6" s="231">
        <f t="shared" si="2"/>
        <v>288443</v>
      </c>
      <c r="E6" s="239">
        <v>32882</v>
      </c>
      <c r="F6" s="239">
        <v>31138</v>
      </c>
      <c r="G6" s="232">
        <f t="shared" si="3"/>
        <v>64020</v>
      </c>
      <c r="H6" s="239">
        <v>34468</v>
      </c>
      <c r="I6" s="239">
        <v>32387</v>
      </c>
      <c r="J6" s="233">
        <f t="shared" si="4"/>
        <v>66855</v>
      </c>
      <c r="K6" s="225"/>
      <c r="L6" s="225"/>
      <c r="N6" s="243"/>
      <c r="O6" s="243"/>
      <c r="Q6" s="225"/>
      <c r="AA6" s="225"/>
    </row>
    <row r="7" spans="1:27" ht="18.75" customHeight="1" x14ac:dyDescent="0.5">
      <c r="A7" s="1" t="s">
        <v>3</v>
      </c>
      <c r="B7" s="231">
        <f t="shared" si="0"/>
        <v>156739</v>
      </c>
      <c r="C7" s="231">
        <f t="shared" si="1"/>
        <v>147231</v>
      </c>
      <c r="D7" s="231">
        <f t="shared" si="2"/>
        <v>303970</v>
      </c>
      <c r="E7" s="239">
        <v>34078</v>
      </c>
      <c r="F7" s="239">
        <v>32164</v>
      </c>
      <c r="G7" s="232">
        <f t="shared" si="3"/>
        <v>66242</v>
      </c>
      <c r="H7" s="239">
        <v>35855</v>
      </c>
      <c r="I7" s="239">
        <v>33668</v>
      </c>
      <c r="J7" s="233">
        <f t="shared" si="4"/>
        <v>69523</v>
      </c>
      <c r="K7" s="225"/>
      <c r="L7" s="225"/>
      <c r="N7" s="243"/>
      <c r="O7" s="243"/>
      <c r="Q7" s="225"/>
      <c r="AA7" s="225"/>
    </row>
    <row r="8" spans="1:27" ht="18.75" customHeight="1" x14ac:dyDescent="0.5">
      <c r="A8" s="1" t="s">
        <v>4</v>
      </c>
      <c r="B8" s="231">
        <f t="shared" si="0"/>
        <v>159130</v>
      </c>
      <c r="C8" s="231">
        <f t="shared" si="1"/>
        <v>151523</v>
      </c>
      <c r="D8" s="231">
        <f t="shared" si="2"/>
        <v>310653</v>
      </c>
      <c r="E8" s="239">
        <v>34405</v>
      </c>
      <c r="F8" s="239">
        <v>33399</v>
      </c>
      <c r="G8" s="232">
        <f t="shared" si="3"/>
        <v>67804</v>
      </c>
      <c r="H8" s="239">
        <v>35203</v>
      </c>
      <c r="I8" s="239">
        <v>35353</v>
      </c>
      <c r="J8" s="233">
        <f t="shared" si="4"/>
        <v>70556</v>
      </c>
      <c r="K8" s="225"/>
      <c r="L8" s="225"/>
      <c r="N8" s="243"/>
      <c r="O8" s="243"/>
      <c r="Q8" s="225"/>
      <c r="AA8" s="225"/>
    </row>
    <row r="9" spans="1:27" ht="18.75" customHeight="1" x14ac:dyDescent="0.5">
      <c r="A9" s="1" t="s">
        <v>5</v>
      </c>
      <c r="B9" s="231">
        <f t="shared" si="0"/>
        <v>193760</v>
      </c>
      <c r="C9" s="231">
        <f t="shared" si="1"/>
        <v>176969</v>
      </c>
      <c r="D9" s="231">
        <f t="shared" si="2"/>
        <v>370729</v>
      </c>
      <c r="E9" s="239">
        <v>38420</v>
      </c>
      <c r="F9" s="239">
        <v>39382</v>
      </c>
      <c r="G9" s="232">
        <f t="shared" si="3"/>
        <v>77802</v>
      </c>
      <c r="H9" s="239">
        <v>39228</v>
      </c>
      <c r="I9" s="239">
        <v>42578</v>
      </c>
      <c r="J9" s="233">
        <f t="shared" si="4"/>
        <v>81806</v>
      </c>
      <c r="K9" s="225"/>
      <c r="L9" s="225"/>
      <c r="N9" s="243"/>
      <c r="O9" s="243"/>
      <c r="Q9" s="225"/>
      <c r="AA9" s="225"/>
    </row>
    <row r="10" spans="1:27" ht="18.75" customHeight="1" x14ac:dyDescent="0.5">
      <c r="A10" s="1" t="s">
        <v>6</v>
      </c>
      <c r="B10" s="231">
        <f t="shared" si="0"/>
        <v>189272</v>
      </c>
      <c r="C10" s="231">
        <f t="shared" si="1"/>
        <v>188450</v>
      </c>
      <c r="D10" s="231">
        <f t="shared" si="2"/>
        <v>377722</v>
      </c>
      <c r="E10" s="239">
        <v>41832</v>
      </c>
      <c r="F10" s="239">
        <v>44840</v>
      </c>
      <c r="G10" s="232">
        <f t="shared" si="3"/>
        <v>86672</v>
      </c>
      <c r="H10" s="239">
        <v>40373</v>
      </c>
      <c r="I10" s="239">
        <v>42377</v>
      </c>
      <c r="J10" s="233">
        <f t="shared" si="4"/>
        <v>82750</v>
      </c>
      <c r="K10" s="225"/>
      <c r="L10" s="225"/>
      <c r="N10" s="243"/>
      <c r="O10" s="243"/>
      <c r="Q10" s="225"/>
      <c r="AA10" s="225"/>
    </row>
    <row r="11" spans="1:27" ht="18.75" customHeight="1" x14ac:dyDescent="0.5">
      <c r="A11" s="1" t="s">
        <v>7</v>
      </c>
      <c r="B11" s="231">
        <f t="shared" si="0"/>
        <v>179944</v>
      </c>
      <c r="C11" s="231">
        <f t="shared" si="1"/>
        <v>185471</v>
      </c>
      <c r="D11" s="231">
        <f t="shared" si="2"/>
        <v>365415</v>
      </c>
      <c r="E11" s="239">
        <v>41097</v>
      </c>
      <c r="F11" s="239">
        <v>46345</v>
      </c>
      <c r="G11" s="232">
        <f t="shared" si="3"/>
        <v>87442</v>
      </c>
      <c r="H11" s="239">
        <v>38151</v>
      </c>
      <c r="I11" s="239">
        <v>42450</v>
      </c>
      <c r="J11" s="233">
        <f t="shared" si="4"/>
        <v>80601</v>
      </c>
      <c r="K11" s="225"/>
      <c r="L11" s="225"/>
      <c r="N11" s="243"/>
      <c r="O11" s="243"/>
      <c r="Q11" s="225"/>
      <c r="AA11" s="225"/>
    </row>
    <row r="12" spans="1:27" ht="18.75" customHeight="1" x14ac:dyDescent="0.5">
      <c r="A12" s="1" t="s">
        <v>8</v>
      </c>
      <c r="B12" s="231">
        <f t="shared" si="0"/>
        <v>201052</v>
      </c>
      <c r="C12" s="231">
        <f t="shared" si="1"/>
        <v>213081</v>
      </c>
      <c r="D12" s="231">
        <f t="shared" si="2"/>
        <v>414133</v>
      </c>
      <c r="E12" s="239">
        <v>47869</v>
      </c>
      <c r="F12" s="239">
        <v>55555</v>
      </c>
      <c r="G12" s="232">
        <f t="shared" si="3"/>
        <v>103424</v>
      </c>
      <c r="H12" s="239">
        <v>45198</v>
      </c>
      <c r="I12" s="239">
        <v>50825</v>
      </c>
      <c r="J12" s="233">
        <f t="shared" si="4"/>
        <v>96023</v>
      </c>
      <c r="K12" s="225"/>
      <c r="L12" s="225"/>
      <c r="N12" s="243"/>
      <c r="O12" s="243"/>
      <c r="Q12" s="225"/>
      <c r="AA12" s="225"/>
    </row>
    <row r="13" spans="1:27" ht="18.75" customHeight="1" x14ac:dyDescent="0.5">
      <c r="A13" s="1" t="s">
        <v>9</v>
      </c>
      <c r="B13" s="231">
        <f t="shared" si="0"/>
        <v>209890</v>
      </c>
      <c r="C13" s="231">
        <f t="shared" si="1"/>
        <v>227790</v>
      </c>
      <c r="D13" s="231">
        <f t="shared" si="2"/>
        <v>437680</v>
      </c>
      <c r="E13" s="239">
        <v>49790</v>
      </c>
      <c r="F13" s="239">
        <v>58520</v>
      </c>
      <c r="G13" s="232">
        <f t="shared" si="3"/>
        <v>108310</v>
      </c>
      <c r="H13" s="239">
        <v>48752</v>
      </c>
      <c r="I13" s="239">
        <v>55498</v>
      </c>
      <c r="J13" s="233">
        <f t="shared" si="4"/>
        <v>104250</v>
      </c>
      <c r="K13" s="225"/>
      <c r="L13" s="225"/>
      <c r="N13" s="243"/>
      <c r="O13" s="243"/>
      <c r="Q13" s="225"/>
      <c r="AA13" s="225"/>
    </row>
    <row r="14" spans="1:27" ht="18.75" customHeight="1" x14ac:dyDescent="0.5">
      <c r="A14" s="1" t="s">
        <v>10</v>
      </c>
      <c r="B14" s="231">
        <f t="shared" si="0"/>
        <v>203166</v>
      </c>
      <c r="C14" s="231">
        <f t="shared" si="1"/>
        <v>227093</v>
      </c>
      <c r="D14" s="231">
        <f t="shared" si="2"/>
        <v>430259</v>
      </c>
      <c r="E14" s="239">
        <v>47115</v>
      </c>
      <c r="F14" s="239">
        <v>57020</v>
      </c>
      <c r="G14" s="232">
        <f t="shared" si="3"/>
        <v>104135</v>
      </c>
      <c r="H14" s="239">
        <v>47092</v>
      </c>
      <c r="I14" s="239">
        <v>54189</v>
      </c>
      <c r="J14" s="233">
        <f t="shared" si="4"/>
        <v>101281</v>
      </c>
      <c r="K14" s="225"/>
      <c r="L14" s="225"/>
      <c r="N14" s="243"/>
      <c r="O14" s="243"/>
      <c r="Q14" s="225"/>
      <c r="AA14" s="225"/>
    </row>
    <row r="15" spans="1:27" ht="18.75" customHeight="1" x14ac:dyDescent="0.5">
      <c r="A15" s="1" t="s">
        <v>11</v>
      </c>
      <c r="B15" s="231">
        <f t="shared" si="0"/>
        <v>202034</v>
      </c>
      <c r="C15" s="231">
        <f t="shared" si="1"/>
        <v>234235</v>
      </c>
      <c r="D15" s="231">
        <f t="shared" si="2"/>
        <v>436269</v>
      </c>
      <c r="E15" s="239">
        <v>46333</v>
      </c>
      <c r="F15" s="239">
        <v>57248</v>
      </c>
      <c r="G15" s="232">
        <f t="shared" si="3"/>
        <v>103581</v>
      </c>
      <c r="H15" s="239">
        <v>44963</v>
      </c>
      <c r="I15" s="239">
        <v>52115</v>
      </c>
      <c r="J15" s="233">
        <f t="shared" si="4"/>
        <v>97078</v>
      </c>
      <c r="K15" s="225"/>
      <c r="L15" s="225"/>
      <c r="N15" s="243"/>
      <c r="O15" s="243"/>
      <c r="Q15" s="225"/>
      <c r="AA15" s="225"/>
    </row>
    <row r="16" spans="1:27" ht="18.75" customHeight="1" x14ac:dyDescent="0.5">
      <c r="A16" s="1" t="s">
        <v>12</v>
      </c>
      <c r="B16" s="231">
        <f t="shared" si="0"/>
        <v>183595</v>
      </c>
      <c r="C16" s="231">
        <f t="shared" si="1"/>
        <v>219482</v>
      </c>
      <c r="D16" s="231">
        <f t="shared" si="2"/>
        <v>403077</v>
      </c>
      <c r="E16" s="239">
        <v>42398</v>
      </c>
      <c r="F16" s="239">
        <v>54583</v>
      </c>
      <c r="G16" s="232">
        <f t="shared" si="3"/>
        <v>96981</v>
      </c>
      <c r="H16" s="239">
        <v>36989</v>
      </c>
      <c r="I16" s="239">
        <v>44015</v>
      </c>
      <c r="J16" s="233">
        <f t="shared" si="4"/>
        <v>81004</v>
      </c>
      <c r="K16" s="225"/>
      <c r="L16" s="225"/>
      <c r="N16" s="243"/>
      <c r="O16" s="243"/>
      <c r="Q16" s="225"/>
      <c r="AA16" s="225"/>
    </row>
    <row r="17" spans="1:27" ht="18.75" customHeight="1" x14ac:dyDescent="0.5">
      <c r="A17" s="1" t="s">
        <v>13</v>
      </c>
      <c r="B17" s="231">
        <f t="shared" si="0"/>
        <v>141199</v>
      </c>
      <c r="C17" s="231">
        <f t="shared" si="1"/>
        <v>172941</v>
      </c>
      <c r="D17" s="231">
        <f t="shared" si="2"/>
        <v>314140</v>
      </c>
      <c r="E17" s="239">
        <v>34164</v>
      </c>
      <c r="F17" s="239">
        <v>44588</v>
      </c>
      <c r="G17" s="232">
        <f t="shared" si="3"/>
        <v>78752</v>
      </c>
      <c r="H17" s="239">
        <v>26920</v>
      </c>
      <c r="I17" s="239">
        <v>32862</v>
      </c>
      <c r="J17" s="233">
        <f t="shared" si="4"/>
        <v>59782</v>
      </c>
      <c r="K17" s="225"/>
      <c r="L17" s="225"/>
      <c r="N17" s="243"/>
      <c r="O17" s="243"/>
      <c r="Q17" s="225"/>
      <c r="AA17" s="225"/>
    </row>
    <row r="18" spans="1:27" ht="18.75" customHeight="1" x14ac:dyDescent="0.5">
      <c r="A18" s="1" t="s">
        <v>14</v>
      </c>
      <c r="B18" s="231">
        <f t="shared" si="0"/>
        <v>104508</v>
      </c>
      <c r="C18" s="231">
        <f t="shared" si="1"/>
        <v>136271</v>
      </c>
      <c r="D18" s="231">
        <f t="shared" si="2"/>
        <v>240779</v>
      </c>
      <c r="E18" s="239">
        <v>24480</v>
      </c>
      <c r="F18" s="239">
        <v>33999</v>
      </c>
      <c r="G18" s="232">
        <f t="shared" si="3"/>
        <v>58479</v>
      </c>
      <c r="H18" s="239">
        <v>19224</v>
      </c>
      <c r="I18" s="239">
        <v>24778</v>
      </c>
      <c r="J18" s="233">
        <f t="shared" si="4"/>
        <v>44002</v>
      </c>
      <c r="K18" s="225"/>
      <c r="L18" s="225"/>
      <c r="N18" s="243"/>
      <c r="O18" s="243"/>
      <c r="Q18" s="225"/>
      <c r="AA18" s="225"/>
    </row>
    <row r="19" spans="1:27" ht="18.75" customHeight="1" x14ac:dyDescent="0.5">
      <c r="A19" s="1" t="s">
        <v>15</v>
      </c>
      <c r="B19" s="231">
        <f t="shared" si="0"/>
        <v>71077</v>
      </c>
      <c r="C19" s="231">
        <f t="shared" si="1"/>
        <v>95666</v>
      </c>
      <c r="D19" s="231">
        <f t="shared" si="2"/>
        <v>166743</v>
      </c>
      <c r="E19" s="239">
        <v>16307</v>
      </c>
      <c r="F19" s="239">
        <v>23241</v>
      </c>
      <c r="G19" s="232">
        <f t="shared" si="3"/>
        <v>39548</v>
      </c>
      <c r="H19" s="239">
        <v>12371</v>
      </c>
      <c r="I19" s="239">
        <v>16491</v>
      </c>
      <c r="J19" s="233">
        <f t="shared" si="4"/>
        <v>28862</v>
      </c>
      <c r="K19" s="225"/>
      <c r="L19" s="225"/>
      <c r="N19" s="243"/>
      <c r="O19" s="243"/>
      <c r="Q19" s="225"/>
      <c r="AA19" s="225"/>
    </row>
    <row r="20" spans="1:27" ht="18.75" customHeight="1" x14ac:dyDescent="0.5">
      <c r="A20" s="1" t="s">
        <v>16</v>
      </c>
      <c r="B20" s="231">
        <f t="shared" si="0"/>
        <v>45518</v>
      </c>
      <c r="C20" s="231">
        <f t="shared" si="1"/>
        <v>64900</v>
      </c>
      <c r="D20" s="231">
        <f t="shared" si="2"/>
        <v>110418</v>
      </c>
      <c r="E20" s="239">
        <v>10503</v>
      </c>
      <c r="F20" s="239">
        <v>15182</v>
      </c>
      <c r="G20" s="232">
        <f t="shared" si="3"/>
        <v>25685</v>
      </c>
      <c r="H20" s="239">
        <v>7355</v>
      </c>
      <c r="I20" s="239">
        <v>10459</v>
      </c>
      <c r="J20" s="233">
        <f t="shared" si="4"/>
        <v>17814</v>
      </c>
      <c r="K20" s="225"/>
      <c r="L20" s="225"/>
      <c r="N20" s="243"/>
      <c r="O20" s="243"/>
      <c r="Q20" s="225"/>
      <c r="AA20" s="225"/>
    </row>
    <row r="21" spans="1:27" ht="18.75" customHeight="1" x14ac:dyDescent="0.5">
      <c r="A21" s="1" t="s">
        <v>17</v>
      </c>
      <c r="B21" s="231">
        <f t="shared" si="0"/>
        <v>33121</v>
      </c>
      <c r="C21" s="231">
        <f t="shared" si="1"/>
        <v>49132</v>
      </c>
      <c r="D21" s="231">
        <f t="shared" si="2"/>
        <v>82253</v>
      </c>
      <c r="E21" s="239">
        <v>7980</v>
      </c>
      <c r="F21" s="239">
        <v>11031</v>
      </c>
      <c r="G21" s="232">
        <f t="shared" si="3"/>
        <v>19011</v>
      </c>
      <c r="H21" s="239">
        <v>4843</v>
      </c>
      <c r="I21" s="239">
        <v>7201</v>
      </c>
      <c r="J21" s="233">
        <f t="shared" si="4"/>
        <v>12044</v>
      </c>
      <c r="K21" s="225"/>
      <c r="L21" s="225"/>
      <c r="N21" s="243"/>
      <c r="O21" s="243"/>
      <c r="Q21" s="225"/>
      <c r="AA21" s="225"/>
    </row>
    <row r="22" spans="1:27" ht="18.75" customHeight="1" x14ac:dyDescent="0.5">
      <c r="A22" s="1" t="s">
        <v>18</v>
      </c>
      <c r="B22" s="231">
        <f t="shared" si="0"/>
        <v>18089</v>
      </c>
      <c r="C22" s="231">
        <f t="shared" si="1"/>
        <v>27386</v>
      </c>
      <c r="D22" s="231">
        <f t="shared" si="2"/>
        <v>45475</v>
      </c>
      <c r="E22" s="239">
        <v>4866</v>
      </c>
      <c r="F22" s="239">
        <v>5950</v>
      </c>
      <c r="G22" s="232">
        <f t="shared" si="3"/>
        <v>10816</v>
      </c>
      <c r="H22" s="239">
        <v>2227</v>
      </c>
      <c r="I22" s="239">
        <v>3672</v>
      </c>
      <c r="J22" s="233">
        <f t="shared" si="4"/>
        <v>5899</v>
      </c>
      <c r="K22" s="225"/>
      <c r="L22" s="225"/>
      <c r="N22" s="243"/>
      <c r="O22" s="243"/>
      <c r="Q22" s="225"/>
      <c r="AA22" s="225"/>
    </row>
    <row r="23" spans="1:27" ht="18.75" customHeight="1" x14ac:dyDescent="0.5">
      <c r="A23" s="1" t="s">
        <v>19</v>
      </c>
      <c r="B23" s="231">
        <f t="shared" si="0"/>
        <v>7433</v>
      </c>
      <c r="C23" s="231">
        <f t="shared" si="1"/>
        <v>11504</v>
      </c>
      <c r="D23" s="231">
        <f t="shared" si="2"/>
        <v>18937</v>
      </c>
      <c r="E23" s="239">
        <v>2519</v>
      </c>
      <c r="F23" s="239">
        <v>2534</v>
      </c>
      <c r="G23" s="232">
        <f t="shared" si="3"/>
        <v>5053</v>
      </c>
      <c r="H23" s="239">
        <v>796</v>
      </c>
      <c r="I23" s="239">
        <v>1523</v>
      </c>
      <c r="J23" s="233">
        <f t="shared" si="4"/>
        <v>2319</v>
      </c>
      <c r="K23" s="225"/>
      <c r="L23" s="225"/>
      <c r="N23" s="243"/>
      <c r="O23" s="243"/>
      <c r="Q23" s="225"/>
      <c r="AA23" s="225"/>
    </row>
    <row r="24" spans="1:27" ht="18.75" customHeight="1" x14ac:dyDescent="0.5">
      <c r="A24" s="1" t="s">
        <v>20</v>
      </c>
      <c r="B24" s="231">
        <f t="shared" si="0"/>
        <v>2921</v>
      </c>
      <c r="C24" s="231">
        <f t="shared" si="1"/>
        <v>3221</v>
      </c>
      <c r="D24" s="231">
        <f t="shared" si="2"/>
        <v>6142</v>
      </c>
      <c r="E24" s="239">
        <v>1316</v>
      </c>
      <c r="F24" s="239">
        <v>720</v>
      </c>
      <c r="G24" s="232">
        <f t="shared" si="3"/>
        <v>2036</v>
      </c>
      <c r="H24" s="239">
        <v>263</v>
      </c>
      <c r="I24" s="239">
        <v>456</v>
      </c>
      <c r="J24" s="233">
        <f t="shared" si="4"/>
        <v>719</v>
      </c>
      <c r="K24" s="225"/>
      <c r="L24" s="225"/>
      <c r="N24" s="243"/>
      <c r="O24" s="243"/>
      <c r="Q24" s="225"/>
      <c r="AA24" s="225"/>
    </row>
    <row r="25" spans="1:27" ht="18.75" customHeight="1" x14ac:dyDescent="0.5">
      <c r="A25" s="1" t="s">
        <v>21</v>
      </c>
      <c r="B25" s="231">
        <f t="shared" si="0"/>
        <v>1159</v>
      </c>
      <c r="C25" s="231">
        <f t="shared" si="1"/>
        <v>1064</v>
      </c>
      <c r="D25" s="231">
        <f t="shared" si="2"/>
        <v>2223</v>
      </c>
      <c r="E25" s="239">
        <v>509</v>
      </c>
      <c r="F25" s="239">
        <v>247</v>
      </c>
      <c r="G25" s="232">
        <f t="shared" si="3"/>
        <v>756</v>
      </c>
      <c r="H25" s="239">
        <v>120</v>
      </c>
      <c r="I25" s="239">
        <v>177</v>
      </c>
      <c r="J25" s="233">
        <f t="shared" si="4"/>
        <v>297</v>
      </c>
      <c r="K25" s="225"/>
      <c r="L25" s="225"/>
      <c r="N25" s="243"/>
      <c r="O25" s="243"/>
      <c r="Q25" s="225"/>
      <c r="AA25" s="225"/>
    </row>
    <row r="26" spans="1:27" ht="18.75" customHeight="1" x14ac:dyDescent="0.5">
      <c r="A26" s="1" t="s">
        <v>22</v>
      </c>
      <c r="B26" s="237">
        <f>E26+H26+B54+E54+H54+B82+E82+H82</f>
        <v>2577406</v>
      </c>
      <c r="C26" s="237">
        <f>F26+I26+C54+F54+I54+C82+F82+I82</f>
        <v>2791745</v>
      </c>
      <c r="D26" s="237">
        <f>G26+J26+D54+G54+J54+D82+G82+J82</f>
        <v>5369151</v>
      </c>
      <c r="E26" s="239">
        <f t="shared" ref="E26:J26" si="5">SUM(E4:E25)</f>
        <v>586724</v>
      </c>
      <c r="F26" s="239">
        <f t="shared" si="5"/>
        <v>674375</v>
      </c>
      <c r="G26" s="232">
        <f t="shared" si="5"/>
        <v>1261099</v>
      </c>
      <c r="H26" s="239">
        <f t="shared" si="5"/>
        <v>549840</v>
      </c>
      <c r="I26" s="239">
        <f t="shared" si="5"/>
        <v>610784</v>
      </c>
      <c r="J26" s="233">
        <f t="shared" si="5"/>
        <v>1160624</v>
      </c>
      <c r="K26" s="225"/>
      <c r="L26" s="225"/>
    </row>
    <row r="27" spans="1:27" customFormat="1" ht="23.25" customHeight="1" x14ac:dyDescent="0.5">
      <c r="A27" s="169" t="s">
        <v>223</v>
      </c>
      <c r="B27" s="128"/>
      <c r="C27" s="128"/>
      <c r="D27" s="128"/>
      <c r="E27" s="22"/>
      <c r="F27" s="22"/>
      <c r="G27" s="22"/>
      <c r="H27" s="128"/>
      <c r="I27" s="128"/>
      <c r="J27" s="128"/>
    </row>
    <row r="28" spans="1:27" customFormat="1" ht="21.75" x14ac:dyDescent="0.5">
      <c r="A28" s="169" t="s">
        <v>214</v>
      </c>
      <c r="B28" s="135"/>
      <c r="C28" s="135"/>
      <c r="D28" s="135"/>
      <c r="E28" s="133"/>
      <c r="F28" s="133"/>
      <c r="G28" s="133"/>
      <c r="H28" s="133"/>
      <c r="I28" s="133"/>
      <c r="J28" s="133"/>
    </row>
    <row r="29" spans="1:27" s="49" customFormat="1" ht="22.5" customHeight="1" x14ac:dyDescent="0.5">
      <c r="A29" s="49" t="s">
        <v>242</v>
      </c>
    </row>
    <row r="30" spans="1:27" ht="18.75" customHeight="1" x14ac:dyDescent="0.5">
      <c r="B30" s="15"/>
      <c r="C30" s="62" t="s">
        <v>50</v>
      </c>
      <c r="D30" s="18"/>
      <c r="E30" s="19"/>
      <c r="F30" s="63" t="s">
        <v>51</v>
      </c>
      <c r="G30" s="21"/>
      <c r="H30" s="25"/>
      <c r="I30" s="64" t="s">
        <v>52</v>
      </c>
      <c r="J30" s="170"/>
    </row>
    <row r="31" spans="1:27" ht="18.75" customHeight="1" x14ac:dyDescent="0.5">
      <c r="A31" s="1" t="s">
        <v>0</v>
      </c>
      <c r="B31" s="17" t="s">
        <v>24</v>
      </c>
      <c r="C31" s="17" t="s">
        <v>25</v>
      </c>
      <c r="D31" s="17" t="s">
        <v>26</v>
      </c>
      <c r="E31" s="23" t="s">
        <v>24</v>
      </c>
      <c r="F31" s="23" t="s">
        <v>25</v>
      </c>
      <c r="G31" s="23" t="s">
        <v>26</v>
      </c>
      <c r="H31" s="27" t="s">
        <v>24</v>
      </c>
      <c r="I31" s="27" t="s">
        <v>25</v>
      </c>
      <c r="J31" s="27" t="s">
        <v>26</v>
      </c>
    </row>
    <row r="32" spans="1:27" ht="18.75" customHeight="1" x14ac:dyDescent="0.5">
      <c r="A32" s="1">
        <v>0</v>
      </c>
      <c r="B32" s="239">
        <v>3679</v>
      </c>
      <c r="C32" s="239">
        <v>3479</v>
      </c>
      <c r="D32" s="234">
        <f>B32+C32</f>
        <v>7158</v>
      </c>
      <c r="E32" s="239">
        <v>2916</v>
      </c>
      <c r="F32" s="239">
        <v>2753</v>
      </c>
      <c r="G32" s="235">
        <f>E32+F32</f>
        <v>5669</v>
      </c>
      <c r="H32" s="239">
        <v>2957</v>
      </c>
      <c r="I32" s="239">
        <v>2801</v>
      </c>
      <c r="J32" s="236">
        <f>H32+I32</f>
        <v>5758</v>
      </c>
      <c r="K32" s="225"/>
      <c r="L32" s="225"/>
      <c r="N32" s="243"/>
      <c r="O32" s="243"/>
      <c r="Q32" s="225"/>
    </row>
    <row r="33" spans="1:17" ht="18.75" customHeight="1" x14ac:dyDescent="0.5">
      <c r="A33" s="3" t="s">
        <v>1</v>
      </c>
      <c r="B33" s="239">
        <v>15908</v>
      </c>
      <c r="C33" s="239">
        <v>14961</v>
      </c>
      <c r="D33" s="234">
        <f t="shared" ref="D33:D53" si="6">B33+C33</f>
        <v>30869</v>
      </c>
      <c r="E33" s="239">
        <v>13038</v>
      </c>
      <c r="F33" s="239">
        <v>12451</v>
      </c>
      <c r="G33" s="235">
        <f t="shared" ref="G33:G53" si="7">E33+F33</f>
        <v>25489</v>
      </c>
      <c r="H33" s="239">
        <v>13343</v>
      </c>
      <c r="I33" s="239">
        <v>12828</v>
      </c>
      <c r="J33" s="236">
        <f t="shared" ref="J33:J53" si="8">H33+I33</f>
        <v>26171</v>
      </c>
      <c r="K33" s="225"/>
      <c r="L33" s="225"/>
      <c r="N33" s="243"/>
      <c r="O33" s="243"/>
      <c r="Q33" s="225"/>
    </row>
    <row r="34" spans="1:17" ht="18.75" customHeight="1" x14ac:dyDescent="0.5">
      <c r="A34" s="2" t="s">
        <v>2</v>
      </c>
      <c r="B34" s="239">
        <v>23063</v>
      </c>
      <c r="C34" s="239">
        <v>21767</v>
      </c>
      <c r="D34" s="234">
        <f t="shared" si="6"/>
        <v>44830</v>
      </c>
      <c r="E34" s="239">
        <v>18900</v>
      </c>
      <c r="F34" s="239">
        <v>17778</v>
      </c>
      <c r="G34" s="235">
        <f t="shared" si="7"/>
        <v>36678</v>
      </c>
      <c r="H34" s="239">
        <v>19777</v>
      </c>
      <c r="I34" s="239">
        <v>18486</v>
      </c>
      <c r="J34" s="236">
        <f t="shared" si="8"/>
        <v>38263</v>
      </c>
      <c r="K34" s="225"/>
      <c r="L34" s="225"/>
      <c r="N34" s="243"/>
      <c r="O34" s="243"/>
      <c r="Q34" s="225"/>
    </row>
    <row r="35" spans="1:17" ht="18.75" customHeight="1" x14ac:dyDescent="0.5">
      <c r="A35" s="1" t="s">
        <v>3</v>
      </c>
      <c r="B35" s="239">
        <v>24372</v>
      </c>
      <c r="C35" s="239">
        <v>22922</v>
      </c>
      <c r="D35" s="234">
        <f t="shared" si="6"/>
        <v>47294</v>
      </c>
      <c r="E35" s="239">
        <v>19765</v>
      </c>
      <c r="F35" s="239">
        <v>18554</v>
      </c>
      <c r="G35" s="235">
        <f t="shared" si="7"/>
        <v>38319</v>
      </c>
      <c r="H35" s="239">
        <v>21402</v>
      </c>
      <c r="I35" s="239">
        <v>19969</v>
      </c>
      <c r="J35" s="236">
        <f t="shared" si="8"/>
        <v>41371</v>
      </c>
      <c r="K35" s="225"/>
      <c r="L35" s="225"/>
      <c r="N35" s="243"/>
      <c r="O35" s="243"/>
      <c r="Q35" s="225"/>
    </row>
    <row r="36" spans="1:17" ht="18.75" customHeight="1" x14ac:dyDescent="0.5">
      <c r="A36" s="1" t="s">
        <v>4</v>
      </c>
      <c r="B36" s="239">
        <v>24450</v>
      </c>
      <c r="C36" s="239">
        <v>22913</v>
      </c>
      <c r="D36" s="234">
        <f t="shared" si="6"/>
        <v>47363</v>
      </c>
      <c r="E36" s="239">
        <v>20003</v>
      </c>
      <c r="F36" s="239">
        <v>19045</v>
      </c>
      <c r="G36" s="235">
        <f t="shared" si="7"/>
        <v>39048</v>
      </c>
      <c r="H36" s="239">
        <v>22150</v>
      </c>
      <c r="I36" s="239">
        <v>20661</v>
      </c>
      <c r="J36" s="236">
        <f t="shared" si="8"/>
        <v>42811</v>
      </c>
      <c r="K36" s="225"/>
      <c r="L36" s="225"/>
      <c r="N36" s="243"/>
      <c r="O36" s="243"/>
      <c r="Q36" s="225"/>
    </row>
    <row r="37" spans="1:17" ht="18.75" customHeight="1" x14ac:dyDescent="0.5">
      <c r="A37" s="1" t="s">
        <v>5</v>
      </c>
      <c r="B37" s="239">
        <v>26472</v>
      </c>
      <c r="C37" s="239">
        <v>26228</v>
      </c>
      <c r="D37" s="234">
        <f t="shared" si="6"/>
        <v>52700</v>
      </c>
      <c r="E37" s="239">
        <v>26383</v>
      </c>
      <c r="F37" s="239">
        <v>21892</v>
      </c>
      <c r="G37" s="235">
        <f t="shared" si="7"/>
        <v>48275</v>
      </c>
      <c r="H37" s="239">
        <v>38253</v>
      </c>
      <c r="I37" s="239">
        <v>23785</v>
      </c>
      <c r="J37" s="236">
        <f t="shared" si="8"/>
        <v>62038</v>
      </c>
      <c r="K37" s="225"/>
      <c r="L37" s="225"/>
      <c r="N37" s="243"/>
      <c r="O37" s="243"/>
      <c r="Q37" s="225"/>
    </row>
    <row r="38" spans="1:17" ht="18.75" customHeight="1" x14ac:dyDescent="0.5">
      <c r="A38" s="1" t="s">
        <v>6</v>
      </c>
      <c r="B38" s="239">
        <v>28573</v>
      </c>
      <c r="C38" s="239">
        <v>28270</v>
      </c>
      <c r="D38" s="234">
        <f t="shared" si="6"/>
        <v>56843</v>
      </c>
      <c r="E38" s="239">
        <v>24307</v>
      </c>
      <c r="F38" s="239">
        <v>23030</v>
      </c>
      <c r="G38" s="235">
        <f t="shared" si="7"/>
        <v>47337</v>
      </c>
      <c r="H38" s="239">
        <v>28177</v>
      </c>
      <c r="I38" s="239">
        <v>25009</v>
      </c>
      <c r="J38" s="236">
        <f t="shared" si="8"/>
        <v>53186</v>
      </c>
      <c r="K38" s="225"/>
      <c r="L38" s="225"/>
      <c r="N38" s="243"/>
      <c r="O38" s="243"/>
      <c r="Q38" s="225"/>
    </row>
    <row r="39" spans="1:17" ht="18.75" customHeight="1" x14ac:dyDescent="0.5">
      <c r="A39" s="1" t="s">
        <v>7</v>
      </c>
      <c r="B39" s="239">
        <v>27611</v>
      </c>
      <c r="C39" s="239">
        <v>27760</v>
      </c>
      <c r="D39" s="234">
        <f t="shared" si="6"/>
        <v>55371</v>
      </c>
      <c r="E39" s="239">
        <v>22202</v>
      </c>
      <c r="F39" s="239">
        <v>21208</v>
      </c>
      <c r="G39" s="235">
        <f t="shared" si="7"/>
        <v>43410</v>
      </c>
      <c r="H39" s="239">
        <v>26114</v>
      </c>
      <c r="I39" s="239">
        <v>24113</v>
      </c>
      <c r="J39" s="236">
        <f t="shared" si="8"/>
        <v>50227</v>
      </c>
      <c r="K39" s="225"/>
      <c r="L39" s="225"/>
      <c r="N39" s="243"/>
      <c r="O39" s="243"/>
      <c r="Q39" s="225"/>
    </row>
    <row r="40" spans="1:17" ht="18.75" customHeight="1" x14ac:dyDescent="0.5">
      <c r="A40" s="1" t="s">
        <v>8</v>
      </c>
      <c r="B40" s="239">
        <v>31440</v>
      </c>
      <c r="C40" s="239">
        <v>32288</v>
      </c>
      <c r="D40" s="234">
        <f t="shared" si="6"/>
        <v>63728</v>
      </c>
      <c r="E40" s="239">
        <v>23325</v>
      </c>
      <c r="F40" s="239">
        <v>23098</v>
      </c>
      <c r="G40" s="235">
        <f t="shared" si="7"/>
        <v>46423</v>
      </c>
      <c r="H40" s="239">
        <v>26683</v>
      </c>
      <c r="I40" s="239">
        <v>25575</v>
      </c>
      <c r="J40" s="236">
        <f t="shared" si="8"/>
        <v>52258</v>
      </c>
      <c r="K40" s="225"/>
      <c r="L40" s="225"/>
      <c r="N40" s="243"/>
      <c r="O40" s="243"/>
      <c r="Q40" s="225"/>
    </row>
    <row r="41" spans="1:17" ht="18.75" customHeight="1" x14ac:dyDescent="0.5">
      <c r="A41" s="1" t="s">
        <v>9</v>
      </c>
      <c r="B41" s="239">
        <v>32774</v>
      </c>
      <c r="C41" s="239">
        <v>34488</v>
      </c>
      <c r="D41" s="234">
        <f t="shared" si="6"/>
        <v>67262</v>
      </c>
      <c r="E41" s="239">
        <v>24204</v>
      </c>
      <c r="F41" s="239">
        <v>24449</v>
      </c>
      <c r="G41" s="235">
        <f t="shared" si="7"/>
        <v>48653</v>
      </c>
      <c r="H41" s="239">
        <v>27093</v>
      </c>
      <c r="I41" s="239">
        <v>27346</v>
      </c>
      <c r="J41" s="236">
        <f t="shared" si="8"/>
        <v>54439</v>
      </c>
      <c r="K41" s="225"/>
      <c r="L41" s="225"/>
      <c r="N41" s="243"/>
      <c r="O41" s="243"/>
      <c r="Q41" s="225"/>
    </row>
    <row r="42" spans="1:17" ht="18.75" customHeight="1" x14ac:dyDescent="0.5">
      <c r="A42" s="1" t="s">
        <v>10</v>
      </c>
      <c r="B42" s="239">
        <v>30837</v>
      </c>
      <c r="C42" s="239">
        <v>33561</v>
      </c>
      <c r="D42" s="234">
        <f t="shared" si="6"/>
        <v>64398</v>
      </c>
      <c r="E42" s="239">
        <v>24881</v>
      </c>
      <c r="F42" s="239">
        <v>25805</v>
      </c>
      <c r="G42" s="235">
        <f t="shared" si="7"/>
        <v>50686</v>
      </c>
      <c r="H42" s="239">
        <v>27065</v>
      </c>
      <c r="I42" s="239">
        <v>28852</v>
      </c>
      <c r="J42" s="236">
        <f t="shared" si="8"/>
        <v>55917</v>
      </c>
      <c r="K42" s="225"/>
      <c r="L42" s="225"/>
      <c r="N42" s="243"/>
      <c r="O42" s="243"/>
      <c r="Q42" s="225"/>
    </row>
    <row r="43" spans="1:17" ht="18.75" customHeight="1" x14ac:dyDescent="0.5">
      <c r="A43" s="1" t="s">
        <v>11</v>
      </c>
      <c r="B43" s="239">
        <v>30798</v>
      </c>
      <c r="C43" s="239">
        <v>34821</v>
      </c>
      <c r="D43" s="234">
        <f t="shared" si="6"/>
        <v>65619</v>
      </c>
      <c r="E43" s="239">
        <v>24043</v>
      </c>
      <c r="F43" s="239">
        <v>26603</v>
      </c>
      <c r="G43" s="235">
        <f t="shared" si="7"/>
        <v>50646</v>
      </c>
      <c r="H43" s="239">
        <v>28241</v>
      </c>
      <c r="I43" s="239">
        <v>31870</v>
      </c>
      <c r="J43" s="236">
        <f t="shared" si="8"/>
        <v>60111</v>
      </c>
      <c r="K43" s="225"/>
      <c r="L43" s="225"/>
      <c r="N43" s="243"/>
      <c r="O43" s="243"/>
      <c r="Q43" s="225"/>
    </row>
    <row r="44" spans="1:17" ht="18.75" customHeight="1" x14ac:dyDescent="0.5">
      <c r="A44" s="1" t="s">
        <v>12</v>
      </c>
      <c r="B44" s="239">
        <v>27628</v>
      </c>
      <c r="C44" s="239">
        <v>32747</v>
      </c>
      <c r="D44" s="234">
        <f t="shared" si="6"/>
        <v>60375</v>
      </c>
      <c r="E44" s="239">
        <v>22204</v>
      </c>
      <c r="F44" s="239">
        <v>24842</v>
      </c>
      <c r="G44" s="235">
        <f t="shared" si="7"/>
        <v>47046</v>
      </c>
      <c r="H44" s="239">
        <v>27069</v>
      </c>
      <c r="I44" s="239">
        <v>30929</v>
      </c>
      <c r="J44" s="236">
        <f t="shared" si="8"/>
        <v>57998</v>
      </c>
      <c r="K44" s="225"/>
      <c r="L44" s="225"/>
      <c r="N44" s="243"/>
      <c r="O44" s="243"/>
      <c r="Q44" s="225"/>
    </row>
    <row r="45" spans="1:17" ht="18.75" customHeight="1" x14ac:dyDescent="0.5">
      <c r="A45" s="1" t="s">
        <v>13</v>
      </c>
      <c r="B45" s="239">
        <v>20751</v>
      </c>
      <c r="C45" s="239">
        <v>25292</v>
      </c>
      <c r="D45" s="234">
        <f t="shared" si="6"/>
        <v>46043</v>
      </c>
      <c r="E45" s="239">
        <v>16426</v>
      </c>
      <c r="F45" s="239">
        <v>19715</v>
      </c>
      <c r="G45" s="235">
        <f t="shared" si="7"/>
        <v>36141</v>
      </c>
      <c r="H45" s="239">
        <v>21693</v>
      </c>
      <c r="I45" s="239">
        <v>24289</v>
      </c>
      <c r="J45" s="236">
        <f t="shared" si="8"/>
        <v>45982</v>
      </c>
      <c r="K45" s="225"/>
      <c r="L45" s="225"/>
      <c r="N45" s="243"/>
      <c r="O45" s="243"/>
      <c r="Q45" s="225"/>
    </row>
    <row r="46" spans="1:17" ht="18.75" customHeight="1" x14ac:dyDescent="0.5">
      <c r="A46" s="1" t="s">
        <v>14</v>
      </c>
      <c r="B46" s="239">
        <v>16201</v>
      </c>
      <c r="C46" s="239">
        <v>20703</v>
      </c>
      <c r="D46" s="234">
        <f t="shared" si="6"/>
        <v>36904</v>
      </c>
      <c r="E46" s="239">
        <v>11714</v>
      </c>
      <c r="F46" s="239">
        <v>15163</v>
      </c>
      <c r="G46" s="235">
        <f t="shared" si="7"/>
        <v>26877</v>
      </c>
      <c r="H46" s="239">
        <v>15870</v>
      </c>
      <c r="I46" s="239">
        <v>19333</v>
      </c>
      <c r="J46" s="236">
        <f t="shared" si="8"/>
        <v>35203</v>
      </c>
      <c r="K46" s="225"/>
      <c r="L46" s="225"/>
      <c r="N46" s="243"/>
      <c r="O46" s="243"/>
      <c r="Q46" s="225"/>
    </row>
    <row r="47" spans="1:17" ht="18.75" customHeight="1" x14ac:dyDescent="0.5">
      <c r="A47" s="1" t="s">
        <v>15</v>
      </c>
      <c r="B47" s="239">
        <v>10927</v>
      </c>
      <c r="C47" s="239">
        <v>14906</v>
      </c>
      <c r="D47" s="234">
        <f t="shared" si="6"/>
        <v>25833</v>
      </c>
      <c r="E47" s="239">
        <v>8011</v>
      </c>
      <c r="F47" s="239">
        <v>10475</v>
      </c>
      <c r="G47" s="235">
        <f t="shared" si="7"/>
        <v>18486</v>
      </c>
      <c r="H47" s="239">
        <v>11214</v>
      </c>
      <c r="I47" s="239">
        <v>14072</v>
      </c>
      <c r="J47" s="236">
        <f t="shared" si="8"/>
        <v>25286</v>
      </c>
      <c r="K47" s="225"/>
      <c r="L47" s="225"/>
      <c r="N47" s="243"/>
      <c r="O47" s="243"/>
      <c r="Q47" s="225"/>
    </row>
    <row r="48" spans="1:17" ht="18.75" customHeight="1" x14ac:dyDescent="0.5">
      <c r="A48" s="1" t="s">
        <v>16</v>
      </c>
      <c r="B48" s="239">
        <v>7262</v>
      </c>
      <c r="C48" s="239">
        <v>10662</v>
      </c>
      <c r="D48" s="234">
        <f t="shared" si="6"/>
        <v>17924</v>
      </c>
      <c r="E48" s="239">
        <v>5110</v>
      </c>
      <c r="F48" s="239">
        <v>7345</v>
      </c>
      <c r="G48" s="235">
        <f t="shared" si="7"/>
        <v>12455</v>
      </c>
      <c r="H48" s="239">
        <v>7424</v>
      </c>
      <c r="I48" s="239">
        <v>9767</v>
      </c>
      <c r="J48" s="236">
        <f t="shared" si="8"/>
        <v>17191</v>
      </c>
      <c r="K48" s="225"/>
      <c r="L48" s="225"/>
      <c r="N48" s="243"/>
      <c r="O48" s="243"/>
      <c r="Q48" s="225"/>
    </row>
    <row r="49" spans="1:17" ht="18.75" customHeight="1" x14ac:dyDescent="0.5">
      <c r="A49" s="1" t="s">
        <v>17</v>
      </c>
      <c r="B49" s="239">
        <v>5458</v>
      </c>
      <c r="C49" s="239">
        <v>8577</v>
      </c>
      <c r="D49" s="234">
        <f t="shared" si="6"/>
        <v>14035</v>
      </c>
      <c r="E49" s="239">
        <v>3638</v>
      </c>
      <c r="F49" s="239">
        <v>5414</v>
      </c>
      <c r="G49" s="235">
        <f t="shared" si="7"/>
        <v>9052</v>
      </c>
      <c r="H49" s="239">
        <v>5181</v>
      </c>
      <c r="I49" s="239">
        <v>7439</v>
      </c>
      <c r="J49" s="236">
        <f t="shared" si="8"/>
        <v>12620</v>
      </c>
      <c r="K49" s="225"/>
      <c r="L49" s="225"/>
      <c r="N49" s="243"/>
      <c r="O49" s="243"/>
      <c r="Q49" s="225"/>
    </row>
    <row r="50" spans="1:17" ht="18.75" customHeight="1" x14ac:dyDescent="0.5">
      <c r="A50" s="1" t="s">
        <v>18</v>
      </c>
      <c r="B50" s="239">
        <v>3009</v>
      </c>
      <c r="C50" s="239">
        <v>5066</v>
      </c>
      <c r="D50" s="234">
        <f t="shared" si="6"/>
        <v>8075</v>
      </c>
      <c r="E50" s="239">
        <v>1872</v>
      </c>
      <c r="F50" s="239">
        <v>3095</v>
      </c>
      <c r="G50" s="235">
        <f t="shared" si="7"/>
        <v>4967</v>
      </c>
      <c r="H50" s="239">
        <v>2961</v>
      </c>
      <c r="I50" s="239">
        <v>4152</v>
      </c>
      <c r="J50" s="236">
        <f t="shared" si="8"/>
        <v>7113</v>
      </c>
      <c r="K50" s="225"/>
      <c r="L50" s="225"/>
      <c r="N50" s="243"/>
      <c r="O50" s="243"/>
      <c r="Q50" s="225"/>
    </row>
    <row r="51" spans="1:17" ht="18.75" customHeight="1" x14ac:dyDescent="0.5">
      <c r="A51" s="1" t="s">
        <v>19</v>
      </c>
      <c r="B51" s="239">
        <v>1248</v>
      </c>
      <c r="C51" s="239">
        <v>2202</v>
      </c>
      <c r="D51" s="234">
        <f t="shared" si="6"/>
        <v>3450</v>
      </c>
      <c r="E51" s="239">
        <v>689</v>
      </c>
      <c r="F51" s="239">
        <v>1280</v>
      </c>
      <c r="G51" s="235">
        <f t="shared" si="7"/>
        <v>1969</v>
      </c>
      <c r="H51" s="239">
        <v>1044</v>
      </c>
      <c r="I51" s="239">
        <v>1677</v>
      </c>
      <c r="J51" s="236">
        <f t="shared" si="8"/>
        <v>2721</v>
      </c>
      <c r="K51" s="225"/>
      <c r="L51" s="225"/>
      <c r="N51" s="243"/>
      <c r="O51" s="243"/>
      <c r="Q51" s="225"/>
    </row>
    <row r="52" spans="1:17" ht="18.75" customHeight="1" x14ac:dyDescent="0.5">
      <c r="A52" s="1" t="s">
        <v>20</v>
      </c>
      <c r="B52" s="239">
        <v>444</v>
      </c>
      <c r="C52" s="239">
        <v>611</v>
      </c>
      <c r="D52" s="234">
        <f t="shared" si="6"/>
        <v>1055</v>
      </c>
      <c r="E52" s="239">
        <v>242</v>
      </c>
      <c r="F52" s="239">
        <v>340</v>
      </c>
      <c r="G52" s="235">
        <f t="shared" si="7"/>
        <v>582</v>
      </c>
      <c r="H52" s="239">
        <v>347</v>
      </c>
      <c r="I52" s="239">
        <v>499</v>
      </c>
      <c r="J52" s="236">
        <f t="shared" si="8"/>
        <v>846</v>
      </c>
      <c r="K52" s="225"/>
      <c r="L52" s="225"/>
      <c r="N52" s="243"/>
      <c r="O52" s="243"/>
      <c r="Q52" s="225"/>
    </row>
    <row r="53" spans="1:17" ht="18.75" customHeight="1" x14ac:dyDescent="0.5">
      <c r="A53" s="1" t="s">
        <v>21</v>
      </c>
      <c r="B53" s="239">
        <v>195</v>
      </c>
      <c r="C53" s="239">
        <v>203</v>
      </c>
      <c r="D53" s="234">
        <f t="shared" si="6"/>
        <v>398</v>
      </c>
      <c r="E53" s="239">
        <v>114</v>
      </c>
      <c r="F53" s="239">
        <v>118</v>
      </c>
      <c r="G53" s="235">
        <f t="shared" si="7"/>
        <v>232</v>
      </c>
      <c r="H53" s="239">
        <v>143</v>
      </c>
      <c r="I53" s="239">
        <v>189</v>
      </c>
      <c r="J53" s="236">
        <f t="shared" si="8"/>
        <v>332</v>
      </c>
      <c r="K53" s="225"/>
      <c r="L53" s="225"/>
      <c r="N53" s="243"/>
      <c r="O53" s="243"/>
      <c r="Q53" s="225"/>
    </row>
    <row r="54" spans="1:17" ht="18.75" customHeight="1" x14ac:dyDescent="0.5">
      <c r="A54" s="1" t="s">
        <v>22</v>
      </c>
      <c r="B54" s="239">
        <f t="shared" ref="B54:J54" si="9">SUM(B32:B53)</f>
        <v>393100</v>
      </c>
      <c r="C54" s="239">
        <f t="shared" si="9"/>
        <v>424427</v>
      </c>
      <c r="D54" s="233">
        <f t="shared" si="9"/>
        <v>817527</v>
      </c>
      <c r="E54" s="239">
        <f t="shared" si="9"/>
        <v>313987</v>
      </c>
      <c r="F54" s="239">
        <f t="shared" si="9"/>
        <v>324453</v>
      </c>
      <c r="G54" s="235">
        <f t="shared" si="9"/>
        <v>638440</v>
      </c>
      <c r="H54" s="239">
        <f t="shared" si="9"/>
        <v>374201</v>
      </c>
      <c r="I54" s="239">
        <f t="shared" si="9"/>
        <v>373641</v>
      </c>
      <c r="J54" s="235">
        <f t="shared" si="9"/>
        <v>747842</v>
      </c>
      <c r="K54" s="225"/>
      <c r="L54" s="225"/>
    </row>
    <row r="55" spans="1:17" customFormat="1" ht="23.25" customHeight="1" x14ac:dyDescent="0.5">
      <c r="A55" s="169" t="s">
        <v>223</v>
      </c>
      <c r="B55" s="128"/>
      <c r="C55" s="128"/>
      <c r="D55" s="128"/>
      <c r="E55" s="22"/>
      <c r="F55" s="22"/>
      <c r="G55" s="22"/>
      <c r="H55" s="128"/>
      <c r="I55" s="128"/>
      <c r="J55" s="128"/>
    </row>
    <row r="56" spans="1:17" customFormat="1" ht="21.75" x14ac:dyDescent="0.5">
      <c r="A56" s="169" t="s">
        <v>214</v>
      </c>
      <c r="B56" s="135"/>
      <c r="C56" s="135"/>
      <c r="D56" s="135"/>
      <c r="E56" s="133"/>
      <c r="F56" s="133"/>
      <c r="G56" s="133"/>
      <c r="H56" s="133"/>
      <c r="I56" s="133"/>
      <c r="J56" s="133"/>
    </row>
    <row r="57" spans="1:17" s="49" customFormat="1" ht="22.5" customHeight="1" x14ac:dyDescent="0.5">
      <c r="A57" s="49" t="s">
        <v>242</v>
      </c>
    </row>
    <row r="58" spans="1:17" ht="18.75" customHeight="1" x14ac:dyDescent="0.5">
      <c r="B58" s="28"/>
      <c r="C58" s="65" t="s">
        <v>53</v>
      </c>
      <c r="D58" s="32"/>
      <c r="E58" s="33"/>
      <c r="F58" s="66" t="s">
        <v>54</v>
      </c>
      <c r="G58" s="38"/>
      <c r="H58" s="39"/>
      <c r="I58" s="67" t="s">
        <v>55</v>
      </c>
      <c r="J58" s="171"/>
    </row>
    <row r="59" spans="1:17" ht="18.75" customHeight="1" x14ac:dyDescent="0.5">
      <c r="A59" s="1" t="s">
        <v>0</v>
      </c>
      <c r="B59" s="30" t="s">
        <v>24</v>
      </c>
      <c r="C59" s="30" t="s">
        <v>25</v>
      </c>
      <c r="D59" s="30" t="s">
        <v>26</v>
      </c>
      <c r="E59" s="36" t="s">
        <v>24</v>
      </c>
      <c r="F59" s="36" t="s">
        <v>25</v>
      </c>
      <c r="G59" s="36" t="s">
        <v>26</v>
      </c>
      <c r="H59" s="41" t="s">
        <v>24</v>
      </c>
      <c r="I59" s="41" t="s">
        <v>25</v>
      </c>
      <c r="J59" s="41" t="s">
        <v>26</v>
      </c>
    </row>
    <row r="60" spans="1:17" ht="18.75" customHeight="1" x14ac:dyDescent="0.5">
      <c r="A60" s="1">
        <v>0</v>
      </c>
      <c r="B60" s="239">
        <v>752</v>
      </c>
      <c r="C60" s="239">
        <v>692</v>
      </c>
      <c r="D60" s="230">
        <f>B60+C60</f>
        <v>1444</v>
      </c>
      <c r="E60" s="239">
        <v>1015</v>
      </c>
      <c r="F60" s="239">
        <v>947</v>
      </c>
      <c r="G60" s="237">
        <f>E60+F60</f>
        <v>1962</v>
      </c>
      <c r="H60" s="239">
        <v>1128</v>
      </c>
      <c r="I60" s="239">
        <v>1084</v>
      </c>
      <c r="J60" s="238">
        <f>H60+I60</f>
        <v>2212</v>
      </c>
      <c r="K60" s="225"/>
      <c r="L60" s="225"/>
      <c r="N60" s="243"/>
      <c r="O60" s="243"/>
      <c r="Q60" s="225"/>
    </row>
    <row r="61" spans="1:17" ht="18.75" customHeight="1" x14ac:dyDescent="0.5">
      <c r="A61" s="3" t="s">
        <v>1</v>
      </c>
      <c r="B61" s="239">
        <v>3462</v>
      </c>
      <c r="C61" s="239">
        <v>3102</v>
      </c>
      <c r="D61" s="230">
        <f t="shared" ref="D61:D81" si="10">B61+C61</f>
        <v>6564</v>
      </c>
      <c r="E61" s="239">
        <v>4598</v>
      </c>
      <c r="F61" s="239">
        <v>4466</v>
      </c>
      <c r="G61" s="237">
        <f t="shared" ref="G61:G81" si="11">E61+F61</f>
        <v>9064</v>
      </c>
      <c r="H61" s="239">
        <v>5040</v>
      </c>
      <c r="I61" s="239">
        <v>4582</v>
      </c>
      <c r="J61" s="238">
        <f t="shared" ref="J61:J81" si="12">H61+I61</f>
        <v>9622</v>
      </c>
      <c r="K61" s="225"/>
      <c r="L61" s="225"/>
      <c r="N61" s="243"/>
      <c r="O61" s="243"/>
      <c r="Q61" s="225"/>
    </row>
    <row r="62" spans="1:17" ht="18.75" customHeight="1" x14ac:dyDescent="0.5">
      <c r="A62" s="2" t="s">
        <v>2</v>
      </c>
      <c r="B62" s="239">
        <v>5200</v>
      </c>
      <c r="C62" s="239">
        <v>4779</v>
      </c>
      <c r="D62" s="230">
        <f t="shared" si="10"/>
        <v>9979</v>
      </c>
      <c r="E62" s="239">
        <v>7208</v>
      </c>
      <c r="F62" s="239">
        <v>6802</v>
      </c>
      <c r="G62" s="237">
        <f t="shared" si="11"/>
        <v>14010</v>
      </c>
      <c r="H62" s="239">
        <v>7155</v>
      </c>
      <c r="I62" s="239">
        <v>6653</v>
      </c>
      <c r="J62" s="238">
        <f t="shared" si="12"/>
        <v>13808</v>
      </c>
      <c r="K62" s="225"/>
      <c r="L62" s="225"/>
      <c r="N62" s="243"/>
      <c r="O62" s="243"/>
      <c r="Q62" s="225"/>
    </row>
    <row r="63" spans="1:17" ht="18.75" customHeight="1" x14ac:dyDescent="0.5">
      <c r="A63" s="1" t="s">
        <v>3</v>
      </c>
      <c r="B63" s="239">
        <v>5644</v>
      </c>
      <c r="C63" s="239">
        <v>5399</v>
      </c>
      <c r="D63" s="230">
        <f t="shared" si="10"/>
        <v>11043</v>
      </c>
      <c r="E63" s="239">
        <v>7860</v>
      </c>
      <c r="F63" s="239">
        <v>7402</v>
      </c>
      <c r="G63" s="237">
        <f t="shared" si="11"/>
        <v>15262</v>
      </c>
      <c r="H63" s="239">
        <v>7763</v>
      </c>
      <c r="I63" s="239">
        <v>7153</v>
      </c>
      <c r="J63" s="238">
        <f t="shared" si="12"/>
        <v>14916</v>
      </c>
      <c r="K63" s="225"/>
      <c r="L63" s="225"/>
      <c r="N63" s="243"/>
      <c r="O63" s="243"/>
      <c r="Q63" s="225"/>
    </row>
    <row r="64" spans="1:17" ht="18.75" customHeight="1" x14ac:dyDescent="0.5">
      <c r="A64" s="1" t="s">
        <v>4</v>
      </c>
      <c r="B64" s="239">
        <v>5609</v>
      </c>
      <c r="C64" s="239">
        <v>5454</v>
      </c>
      <c r="D64" s="230">
        <f t="shared" si="10"/>
        <v>11063</v>
      </c>
      <c r="E64" s="239">
        <v>8217</v>
      </c>
      <c r="F64" s="239">
        <v>7550</v>
      </c>
      <c r="G64" s="237">
        <f t="shared" si="11"/>
        <v>15767</v>
      </c>
      <c r="H64" s="239">
        <v>9093</v>
      </c>
      <c r="I64" s="239">
        <v>7148</v>
      </c>
      <c r="J64" s="238">
        <f t="shared" si="12"/>
        <v>16241</v>
      </c>
      <c r="K64" s="225"/>
      <c r="L64" s="225"/>
      <c r="N64" s="243"/>
      <c r="O64" s="243"/>
      <c r="Q64" s="225"/>
    </row>
    <row r="65" spans="1:17" ht="18.75" customHeight="1" x14ac:dyDescent="0.5">
      <c r="A65" s="1" t="s">
        <v>5</v>
      </c>
      <c r="B65" s="239">
        <v>6274</v>
      </c>
      <c r="C65" s="239">
        <v>6129</v>
      </c>
      <c r="D65" s="230">
        <f t="shared" si="10"/>
        <v>12403</v>
      </c>
      <c r="E65" s="239">
        <v>8558</v>
      </c>
      <c r="F65" s="239">
        <v>8729</v>
      </c>
      <c r="G65" s="237">
        <f t="shared" si="11"/>
        <v>17287</v>
      </c>
      <c r="H65" s="239">
        <v>10172</v>
      </c>
      <c r="I65" s="239">
        <v>8246</v>
      </c>
      <c r="J65" s="238">
        <f t="shared" si="12"/>
        <v>18418</v>
      </c>
      <c r="K65" s="225"/>
      <c r="L65" s="225"/>
      <c r="N65" s="243"/>
      <c r="O65" s="243"/>
      <c r="Q65" s="225"/>
    </row>
    <row r="66" spans="1:17" ht="18.75" customHeight="1" x14ac:dyDescent="0.5">
      <c r="A66" s="1" t="s">
        <v>6</v>
      </c>
      <c r="B66" s="239">
        <v>6915</v>
      </c>
      <c r="C66" s="239">
        <v>6636</v>
      </c>
      <c r="D66" s="230">
        <f t="shared" si="10"/>
        <v>13551</v>
      </c>
      <c r="E66" s="239">
        <v>9618</v>
      </c>
      <c r="F66" s="239">
        <v>9359</v>
      </c>
      <c r="G66" s="237">
        <f t="shared" si="11"/>
        <v>18977</v>
      </c>
      <c r="H66" s="239">
        <v>9477</v>
      </c>
      <c r="I66" s="239">
        <v>8929</v>
      </c>
      <c r="J66" s="238">
        <f t="shared" si="12"/>
        <v>18406</v>
      </c>
      <c r="K66" s="225"/>
      <c r="L66" s="225"/>
      <c r="N66" s="243"/>
      <c r="O66" s="243"/>
      <c r="Q66" s="225"/>
    </row>
    <row r="67" spans="1:17" ht="18.75" customHeight="1" x14ac:dyDescent="0.5">
      <c r="A67" s="1" t="s">
        <v>7</v>
      </c>
      <c r="B67" s="239">
        <v>6725</v>
      </c>
      <c r="C67" s="239">
        <v>6515</v>
      </c>
      <c r="D67" s="230">
        <f t="shared" si="10"/>
        <v>13240</v>
      </c>
      <c r="E67" s="239">
        <v>9215</v>
      </c>
      <c r="F67" s="239">
        <v>8683</v>
      </c>
      <c r="G67" s="237">
        <f t="shared" si="11"/>
        <v>17898</v>
      </c>
      <c r="H67" s="239">
        <v>8829</v>
      </c>
      <c r="I67" s="239">
        <v>8397</v>
      </c>
      <c r="J67" s="238">
        <f t="shared" si="12"/>
        <v>17226</v>
      </c>
      <c r="K67" s="225"/>
      <c r="L67" s="225"/>
      <c r="N67" s="243"/>
      <c r="O67" s="243"/>
      <c r="Q67" s="225"/>
    </row>
    <row r="68" spans="1:17" ht="18.75" customHeight="1" x14ac:dyDescent="0.5">
      <c r="A68" s="1" t="s">
        <v>8</v>
      </c>
      <c r="B68" s="239">
        <v>7319</v>
      </c>
      <c r="C68" s="239">
        <v>7165</v>
      </c>
      <c r="D68" s="230">
        <f t="shared" si="10"/>
        <v>14484</v>
      </c>
      <c r="E68" s="239">
        <v>9963</v>
      </c>
      <c r="F68" s="239">
        <v>9597</v>
      </c>
      <c r="G68" s="237">
        <f t="shared" si="11"/>
        <v>19560</v>
      </c>
      <c r="H68" s="239">
        <v>9255</v>
      </c>
      <c r="I68" s="239">
        <v>8978</v>
      </c>
      <c r="J68" s="238">
        <f t="shared" si="12"/>
        <v>18233</v>
      </c>
      <c r="K68" s="225"/>
      <c r="L68" s="225"/>
      <c r="N68" s="243"/>
      <c r="O68" s="243"/>
      <c r="Q68" s="225"/>
    </row>
    <row r="69" spans="1:17" ht="18.75" customHeight="1" x14ac:dyDescent="0.5">
      <c r="A69" s="1" t="s">
        <v>9</v>
      </c>
      <c r="B69" s="239">
        <v>7508</v>
      </c>
      <c r="C69" s="239">
        <v>7507</v>
      </c>
      <c r="D69" s="230">
        <f t="shared" si="10"/>
        <v>15015</v>
      </c>
      <c r="E69" s="239">
        <v>10226</v>
      </c>
      <c r="F69" s="239">
        <v>10507</v>
      </c>
      <c r="G69" s="237">
        <f t="shared" si="11"/>
        <v>20733</v>
      </c>
      <c r="H69" s="239">
        <v>9543</v>
      </c>
      <c r="I69" s="239">
        <v>9475</v>
      </c>
      <c r="J69" s="238">
        <f t="shared" si="12"/>
        <v>19018</v>
      </c>
      <c r="K69" s="225"/>
      <c r="L69" s="225"/>
      <c r="N69" s="243"/>
      <c r="O69" s="243"/>
      <c r="Q69" s="225"/>
    </row>
    <row r="70" spans="1:17" ht="18.75" customHeight="1" x14ac:dyDescent="0.5">
      <c r="A70" s="1" t="s">
        <v>10</v>
      </c>
      <c r="B70" s="239">
        <v>6954</v>
      </c>
      <c r="C70" s="239">
        <v>7576</v>
      </c>
      <c r="D70" s="230">
        <f t="shared" si="10"/>
        <v>14530</v>
      </c>
      <c r="E70" s="239">
        <v>9884</v>
      </c>
      <c r="F70" s="239">
        <v>10352</v>
      </c>
      <c r="G70" s="237">
        <f t="shared" si="11"/>
        <v>20236</v>
      </c>
      <c r="H70" s="239">
        <v>9338</v>
      </c>
      <c r="I70" s="239">
        <v>9738</v>
      </c>
      <c r="J70" s="238">
        <f t="shared" si="12"/>
        <v>19076</v>
      </c>
      <c r="K70" s="225"/>
      <c r="L70" s="225"/>
      <c r="N70" s="243"/>
      <c r="O70" s="243"/>
      <c r="Q70" s="225"/>
    </row>
    <row r="71" spans="1:17" ht="18.75" customHeight="1" x14ac:dyDescent="0.5">
      <c r="A71" s="1" t="s">
        <v>11</v>
      </c>
      <c r="B71" s="239">
        <v>7477</v>
      </c>
      <c r="C71" s="239">
        <v>8814</v>
      </c>
      <c r="D71" s="230">
        <f t="shared" si="10"/>
        <v>16291</v>
      </c>
      <c r="E71" s="239">
        <v>10431</v>
      </c>
      <c r="F71" s="239">
        <v>11853</v>
      </c>
      <c r="G71" s="237">
        <f t="shared" si="11"/>
        <v>22284</v>
      </c>
      <c r="H71" s="239">
        <v>9748</v>
      </c>
      <c r="I71" s="239">
        <v>10911</v>
      </c>
      <c r="J71" s="238">
        <f t="shared" si="12"/>
        <v>20659</v>
      </c>
      <c r="K71" s="225"/>
      <c r="L71" s="225"/>
      <c r="N71" s="243"/>
      <c r="O71" s="243"/>
      <c r="Q71" s="225"/>
    </row>
    <row r="72" spans="1:17" ht="18.75" customHeight="1" x14ac:dyDescent="0.5">
      <c r="A72" s="1" t="s">
        <v>12</v>
      </c>
      <c r="B72" s="239">
        <v>7899</v>
      </c>
      <c r="C72" s="239">
        <v>9722</v>
      </c>
      <c r="D72" s="230">
        <f t="shared" si="10"/>
        <v>17621</v>
      </c>
      <c r="E72" s="239">
        <v>10361</v>
      </c>
      <c r="F72" s="239">
        <v>12363</v>
      </c>
      <c r="G72" s="237">
        <f t="shared" si="11"/>
        <v>22724</v>
      </c>
      <c r="H72" s="239">
        <v>9047</v>
      </c>
      <c r="I72" s="239">
        <v>10281</v>
      </c>
      <c r="J72" s="238">
        <f t="shared" si="12"/>
        <v>19328</v>
      </c>
      <c r="K72" s="225"/>
      <c r="L72" s="225"/>
      <c r="N72" s="243"/>
      <c r="O72" s="243"/>
      <c r="Q72" s="225"/>
    </row>
    <row r="73" spans="1:17" ht="18.75" customHeight="1" x14ac:dyDescent="0.5">
      <c r="A73" s="1" t="s">
        <v>13</v>
      </c>
      <c r="B73" s="239">
        <v>6188</v>
      </c>
      <c r="C73" s="239">
        <v>8023</v>
      </c>
      <c r="D73" s="230">
        <f t="shared" si="10"/>
        <v>14211</v>
      </c>
      <c r="E73" s="239">
        <v>7992</v>
      </c>
      <c r="F73" s="239">
        <v>9989</v>
      </c>
      <c r="G73" s="237">
        <f t="shared" si="11"/>
        <v>17981</v>
      </c>
      <c r="H73" s="239">
        <v>7065</v>
      </c>
      <c r="I73" s="239">
        <v>8183</v>
      </c>
      <c r="J73" s="238">
        <f t="shared" si="12"/>
        <v>15248</v>
      </c>
      <c r="K73" s="225"/>
      <c r="L73" s="225"/>
      <c r="N73" s="243"/>
      <c r="O73" s="243"/>
      <c r="Q73" s="225"/>
    </row>
    <row r="74" spans="1:17" ht="18.75" customHeight="1" x14ac:dyDescent="0.5">
      <c r="A74" s="1" t="s">
        <v>14</v>
      </c>
      <c r="B74" s="239">
        <v>5112</v>
      </c>
      <c r="C74" s="239">
        <v>6857</v>
      </c>
      <c r="D74" s="230">
        <f t="shared" si="10"/>
        <v>11969</v>
      </c>
      <c r="E74" s="239">
        <v>6444</v>
      </c>
      <c r="F74" s="239">
        <v>8572</v>
      </c>
      <c r="G74" s="237">
        <f t="shared" si="11"/>
        <v>15016</v>
      </c>
      <c r="H74" s="239">
        <v>5463</v>
      </c>
      <c r="I74" s="239">
        <v>6866</v>
      </c>
      <c r="J74" s="238">
        <f t="shared" si="12"/>
        <v>12329</v>
      </c>
      <c r="K74" s="225"/>
      <c r="L74" s="225"/>
      <c r="N74" s="243"/>
      <c r="O74" s="243"/>
      <c r="Q74" s="225"/>
    </row>
    <row r="75" spans="1:17" ht="18.75" customHeight="1" x14ac:dyDescent="0.5">
      <c r="A75" s="1" t="s">
        <v>15</v>
      </c>
      <c r="B75" s="239">
        <v>3806</v>
      </c>
      <c r="C75" s="239">
        <v>5283</v>
      </c>
      <c r="D75" s="230">
        <f t="shared" si="10"/>
        <v>9089</v>
      </c>
      <c r="E75" s="239">
        <v>4537</v>
      </c>
      <c r="F75" s="239">
        <v>6204</v>
      </c>
      <c r="G75" s="237">
        <f t="shared" si="11"/>
        <v>10741</v>
      </c>
      <c r="H75" s="239">
        <v>3904</v>
      </c>
      <c r="I75" s="239">
        <v>4994</v>
      </c>
      <c r="J75" s="238">
        <f t="shared" si="12"/>
        <v>8898</v>
      </c>
      <c r="K75" s="225"/>
      <c r="L75" s="225"/>
      <c r="N75" s="243"/>
      <c r="O75" s="243"/>
      <c r="Q75" s="225"/>
    </row>
    <row r="76" spans="1:17" ht="18.75" customHeight="1" x14ac:dyDescent="0.5">
      <c r="A76" s="1" t="s">
        <v>16</v>
      </c>
      <c r="B76" s="239">
        <v>2421</v>
      </c>
      <c r="C76" s="239">
        <v>3462</v>
      </c>
      <c r="D76" s="230">
        <f t="shared" si="10"/>
        <v>5883</v>
      </c>
      <c r="E76" s="239">
        <v>2887</v>
      </c>
      <c r="F76" s="239">
        <v>4322</v>
      </c>
      <c r="G76" s="237">
        <f t="shared" si="11"/>
        <v>7209</v>
      </c>
      <c r="H76" s="239">
        <v>2556</v>
      </c>
      <c r="I76" s="239">
        <v>3701</v>
      </c>
      <c r="J76" s="238">
        <f t="shared" si="12"/>
        <v>6257</v>
      </c>
      <c r="K76" s="225"/>
      <c r="L76" s="225"/>
      <c r="N76" s="243"/>
      <c r="O76" s="243"/>
      <c r="Q76" s="225"/>
    </row>
    <row r="77" spans="1:17" ht="18.75" customHeight="1" x14ac:dyDescent="0.5">
      <c r="A77" s="1" t="s">
        <v>17</v>
      </c>
      <c r="B77" s="239">
        <v>1817</v>
      </c>
      <c r="C77" s="239">
        <v>2870</v>
      </c>
      <c r="D77" s="230">
        <f t="shared" si="10"/>
        <v>4687</v>
      </c>
      <c r="E77" s="239">
        <v>2288</v>
      </c>
      <c r="F77" s="239">
        <v>3724</v>
      </c>
      <c r="G77" s="237">
        <f t="shared" si="11"/>
        <v>6012</v>
      </c>
      <c r="H77" s="239">
        <v>1916</v>
      </c>
      <c r="I77" s="239">
        <v>2876</v>
      </c>
      <c r="J77" s="238">
        <f t="shared" si="12"/>
        <v>4792</v>
      </c>
      <c r="K77" s="225"/>
      <c r="L77" s="225"/>
      <c r="N77" s="243"/>
      <c r="O77" s="243"/>
      <c r="Q77" s="225"/>
    </row>
    <row r="78" spans="1:17" ht="18.75" customHeight="1" x14ac:dyDescent="0.5">
      <c r="A78" s="1" t="s">
        <v>18</v>
      </c>
      <c r="B78" s="239">
        <v>940</v>
      </c>
      <c r="C78" s="239">
        <v>1635</v>
      </c>
      <c r="D78" s="230">
        <f t="shared" si="10"/>
        <v>2575</v>
      </c>
      <c r="E78" s="239">
        <v>1191</v>
      </c>
      <c r="F78" s="239">
        <v>2095</v>
      </c>
      <c r="G78" s="237">
        <f t="shared" si="11"/>
        <v>3286</v>
      </c>
      <c r="H78" s="239">
        <v>1023</v>
      </c>
      <c r="I78" s="239">
        <v>1721</v>
      </c>
      <c r="J78" s="238">
        <f t="shared" si="12"/>
        <v>2744</v>
      </c>
      <c r="K78" s="225"/>
      <c r="L78" s="225"/>
      <c r="N78" s="243"/>
      <c r="O78" s="243"/>
      <c r="Q78" s="225"/>
    </row>
    <row r="79" spans="1:17" ht="18.75" customHeight="1" x14ac:dyDescent="0.5">
      <c r="A79" s="1" t="s">
        <v>19</v>
      </c>
      <c r="B79" s="239">
        <v>308</v>
      </c>
      <c r="C79" s="239">
        <v>661</v>
      </c>
      <c r="D79" s="230">
        <f t="shared" si="10"/>
        <v>969</v>
      </c>
      <c r="E79" s="239">
        <v>419</v>
      </c>
      <c r="F79" s="239">
        <v>869</v>
      </c>
      <c r="G79" s="237">
        <f t="shared" si="11"/>
        <v>1288</v>
      </c>
      <c r="H79" s="239">
        <v>410</v>
      </c>
      <c r="I79" s="239">
        <v>758</v>
      </c>
      <c r="J79" s="238">
        <f t="shared" si="12"/>
        <v>1168</v>
      </c>
      <c r="K79" s="225"/>
      <c r="L79" s="225"/>
      <c r="N79" s="243"/>
      <c r="O79" s="243"/>
      <c r="Q79" s="225"/>
    </row>
    <row r="80" spans="1:17" ht="18.75" customHeight="1" x14ac:dyDescent="0.5">
      <c r="A80" s="1" t="s">
        <v>20</v>
      </c>
      <c r="B80" s="239">
        <v>76</v>
      </c>
      <c r="C80" s="239">
        <v>152</v>
      </c>
      <c r="D80" s="230">
        <f t="shared" si="10"/>
        <v>228</v>
      </c>
      <c r="E80" s="239">
        <v>104</v>
      </c>
      <c r="F80" s="239">
        <v>232</v>
      </c>
      <c r="G80" s="237">
        <f t="shared" si="11"/>
        <v>336</v>
      </c>
      <c r="H80" s="239">
        <v>129</v>
      </c>
      <c r="I80" s="239">
        <v>211</v>
      </c>
      <c r="J80" s="238">
        <f t="shared" si="12"/>
        <v>340</v>
      </c>
      <c r="K80" s="225"/>
      <c r="L80" s="225"/>
      <c r="N80" s="243"/>
      <c r="O80" s="243"/>
      <c r="Q80" s="225"/>
    </row>
    <row r="81" spans="1:17" ht="18.75" customHeight="1" x14ac:dyDescent="0.5">
      <c r="A81" s="1" t="s">
        <v>21</v>
      </c>
      <c r="B81" s="239">
        <v>12</v>
      </c>
      <c r="C81" s="239">
        <v>25</v>
      </c>
      <c r="D81" s="230">
        <f t="shared" si="10"/>
        <v>37</v>
      </c>
      <c r="E81" s="239">
        <v>25</v>
      </c>
      <c r="F81" s="239">
        <v>51</v>
      </c>
      <c r="G81" s="237">
        <f t="shared" si="11"/>
        <v>76</v>
      </c>
      <c r="H81" s="239">
        <v>41</v>
      </c>
      <c r="I81" s="239">
        <v>54</v>
      </c>
      <c r="J81" s="238">
        <f t="shared" si="12"/>
        <v>95</v>
      </c>
      <c r="K81" s="225"/>
      <c r="L81" s="225"/>
      <c r="N81" s="243"/>
      <c r="O81" s="243"/>
      <c r="Q81" s="225"/>
    </row>
    <row r="82" spans="1:17" ht="18.75" customHeight="1" x14ac:dyDescent="0.5">
      <c r="A82" s="1" t="s">
        <v>22</v>
      </c>
      <c r="B82" s="239">
        <f t="shared" ref="B82:J82" si="13">SUM(B60:B81)</f>
        <v>98418</v>
      </c>
      <c r="C82" s="239">
        <f t="shared" si="13"/>
        <v>108458</v>
      </c>
      <c r="D82" s="235">
        <f t="shared" si="13"/>
        <v>206876</v>
      </c>
      <c r="E82" s="239">
        <f t="shared" si="13"/>
        <v>133041</v>
      </c>
      <c r="F82" s="239">
        <f t="shared" si="13"/>
        <v>144668</v>
      </c>
      <c r="G82" s="237">
        <f t="shared" si="13"/>
        <v>277709</v>
      </c>
      <c r="H82" s="239">
        <f t="shared" si="13"/>
        <v>128095</v>
      </c>
      <c r="I82" s="239">
        <f t="shared" si="13"/>
        <v>130939</v>
      </c>
      <c r="J82" s="237">
        <f t="shared" si="13"/>
        <v>259034</v>
      </c>
      <c r="K82" s="225"/>
      <c r="L82" s="225"/>
    </row>
    <row r="83" spans="1:17" customFormat="1" ht="23.25" customHeight="1" x14ac:dyDescent="0.5">
      <c r="A83" s="169" t="s">
        <v>223</v>
      </c>
      <c r="B83" s="128"/>
      <c r="C83" s="128"/>
      <c r="D83" s="128"/>
      <c r="E83" s="22"/>
      <c r="F83" s="22"/>
      <c r="G83" s="22"/>
      <c r="H83" s="128"/>
      <c r="I83" s="128"/>
      <c r="J83" s="128"/>
    </row>
    <row r="84" spans="1:17" customFormat="1" ht="21.75" x14ac:dyDescent="0.5">
      <c r="A84" s="169" t="s">
        <v>215</v>
      </c>
      <c r="B84" s="135"/>
      <c r="C84" s="135"/>
      <c r="D84" s="135"/>
      <c r="E84" s="133"/>
      <c r="F84" s="133"/>
      <c r="G84" s="133"/>
      <c r="H84" s="133"/>
      <c r="I84" s="133"/>
      <c r="J84" s="133"/>
    </row>
  </sheetData>
  <phoneticPr fontId="8" type="noConversion"/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4</vt:i4>
      </vt:variant>
    </vt:vector>
  </HeadingPairs>
  <TitlesOfParts>
    <vt:vector size="22" baseType="lpstr">
      <vt:lpstr>รวมประเทศ</vt:lpstr>
      <vt:lpstr>รวมภาค</vt:lpstr>
      <vt:lpstr>ประชากรกลางปี 2563 รายจังหวัด</vt:lpstr>
      <vt:lpstr>แยกภาค</vt:lpstr>
      <vt:lpstr>รวมเขต</vt:lpstr>
      <vt:lpstr>เขต1</vt:lpstr>
      <vt:lpstr>เขต2</vt:lpstr>
      <vt:lpstr>เขต3</vt:lpstr>
      <vt:lpstr>เขต4</vt:lpstr>
      <vt:lpstr>เขต5</vt:lpstr>
      <vt:lpstr>เขต6</vt:lpstr>
      <vt:lpstr>เขต7</vt:lpstr>
      <vt:lpstr>เขต8</vt:lpstr>
      <vt:lpstr>เขต9</vt:lpstr>
      <vt:lpstr>เขต10</vt:lpstr>
      <vt:lpstr>เขต11</vt:lpstr>
      <vt:lpstr>เขต12</vt:lpstr>
      <vt:lpstr>กทม</vt:lpstr>
      <vt:lpstr>กทม!Print_Area</vt:lpstr>
      <vt:lpstr>เขต1!Print_Area</vt:lpstr>
      <vt:lpstr>'ประชากรกลางปี 2563 รายจังหวัด'!Print_Area</vt:lpstr>
      <vt:lpstr>รวมเขต!Print_Area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</dc:creator>
  <cp:lastModifiedBy>MophW10V19N16</cp:lastModifiedBy>
  <cp:lastPrinted>2021-03-15T04:05:53Z</cp:lastPrinted>
  <dcterms:created xsi:type="dcterms:W3CDTF">2014-09-02T03:05:05Z</dcterms:created>
  <dcterms:modified xsi:type="dcterms:W3CDTF">2021-09-10T03:10:26Z</dcterms:modified>
</cp:coreProperties>
</file>