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16FFAFA7-3BC7-4883-9AAB-7A060BF716DD}" xr6:coauthVersionLast="47" xr6:coauthVersionMax="47" xr10:uidLastSave="{00000000-0000-0000-0000-000000000000}"/>
  <bookViews>
    <workbookView xWindow="-108" yWindow="-108" windowWidth="23256" windowHeight="12576" tabRatio="777" xr2:uid="{00000000-000D-0000-FFFF-FFFF00000000}"/>
  </bookViews>
  <sheets>
    <sheet name="รวมประเทศ" sheetId="2" r:id="rId1"/>
    <sheet name="รวมภาค" sheetId="4" r:id="rId2"/>
    <sheet name="ประชากรกลางปี 2564 รายจังหวัด" sheetId="6" r:id="rId3"/>
    <sheet name="แยกภาค" sheetId="7" r:id="rId4"/>
    <sheet name="รวมเขต" sheetId="8" r:id="rId5"/>
    <sheet name="เขต1" sheetId="9" r:id="rId6"/>
    <sheet name="เขต2" sheetId="10" r:id="rId7"/>
    <sheet name="เขต3" sheetId="11" r:id="rId8"/>
    <sheet name="เขต4" sheetId="12" r:id="rId9"/>
    <sheet name="เขต5" sheetId="13" r:id="rId10"/>
    <sheet name="เขต6" sheetId="14" r:id="rId11"/>
    <sheet name="เขต7" sheetId="15" r:id="rId12"/>
    <sheet name="เขต8" sheetId="16" r:id="rId13"/>
    <sheet name="เขต9" sheetId="17" r:id="rId14"/>
    <sheet name="เขต10" sheetId="18" r:id="rId15"/>
    <sheet name="เขต11" sheetId="19" r:id="rId16"/>
    <sheet name="เขต12" sheetId="20" r:id="rId17"/>
    <sheet name="กทม" sheetId="21" r:id="rId18"/>
  </sheets>
  <definedNames>
    <definedName name="_xlnm.Print_Area" localSheetId="17">กทม!$A$1:$G$30</definedName>
    <definedName name="_xlnm.Print_Area" localSheetId="5">เขต1!$A$1:$J$88</definedName>
    <definedName name="_xlnm.Print_Area" localSheetId="2">'ประชากรกลางปี 2564 รายจังหวัด'!$A$1:$F$97</definedName>
    <definedName name="_xlnm.Print_Area" localSheetId="4">รวมเขต!$A$1:$K$140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9" l="1"/>
  <c r="C4" i="9"/>
  <c r="D4" i="8"/>
  <c r="C4" i="8"/>
  <c r="B4" i="8"/>
  <c r="G33" i="7"/>
  <c r="C4" i="7"/>
  <c r="G4" i="7"/>
  <c r="D4" i="7"/>
  <c r="D25" i="7"/>
  <c r="D26" i="7"/>
  <c r="E97" i="4"/>
  <c r="E98" i="4"/>
  <c r="E58" i="4"/>
  <c r="E43" i="4"/>
  <c r="D58" i="4"/>
  <c r="C58" i="4"/>
  <c r="E21" i="4"/>
  <c r="E4" i="4"/>
  <c r="C21" i="4"/>
  <c r="E9" i="2"/>
  <c r="E4" i="2"/>
  <c r="D9" i="2"/>
  <c r="C9" i="2"/>
  <c r="H110" i="8"/>
  <c r="C25" i="19"/>
  <c r="D26" i="11"/>
  <c r="D26" i="8"/>
  <c r="E5" i="6"/>
  <c r="D120" i="4"/>
  <c r="C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20" i="4" s="1"/>
  <c r="D98" i="4"/>
  <c r="C98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2" i="4"/>
  <c r="E41" i="4"/>
  <c r="E40" i="4"/>
  <c r="E39" i="4"/>
  <c r="E38" i="4"/>
  <c r="D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5" i="2"/>
  <c r="E6" i="2"/>
  <c r="E7" i="2"/>
  <c r="E8" i="2"/>
  <c r="C27" i="21" l="1"/>
  <c r="B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F82" i="20"/>
  <c r="E82" i="20"/>
  <c r="C82" i="20"/>
  <c r="B82" i="20"/>
  <c r="G81" i="20"/>
  <c r="D81" i="20"/>
  <c r="G80" i="20"/>
  <c r="D80" i="20"/>
  <c r="G79" i="20"/>
  <c r="D79" i="20"/>
  <c r="G78" i="20"/>
  <c r="D78" i="20"/>
  <c r="G77" i="20"/>
  <c r="D77" i="20"/>
  <c r="G76" i="20"/>
  <c r="D76" i="20"/>
  <c r="G75" i="20"/>
  <c r="D75" i="20"/>
  <c r="G74" i="20"/>
  <c r="D74" i="20"/>
  <c r="G73" i="20"/>
  <c r="D73" i="20"/>
  <c r="G72" i="20"/>
  <c r="D72" i="20"/>
  <c r="G71" i="20"/>
  <c r="D71" i="20"/>
  <c r="G70" i="20"/>
  <c r="D70" i="20"/>
  <c r="G69" i="20"/>
  <c r="D69" i="20"/>
  <c r="G68" i="20"/>
  <c r="D68" i="20"/>
  <c r="G67" i="20"/>
  <c r="D67" i="20"/>
  <c r="G66" i="20"/>
  <c r="D66" i="20"/>
  <c r="G65" i="20"/>
  <c r="D65" i="20"/>
  <c r="G64" i="20"/>
  <c r="D64" i="20"/>
  <c r="G63" i="20"/>
  <c r="D63" i="20"/>
  <c r="G62" i="20"/>
  <c r="D62" i="20"/>
  <c r="G61" i="20"/>
  <c r="D61" i="20"/>
  <c r="G60" i="20"/>
  <c r="D60" i="20"/>
  <c r="I54" i="20"/>
  <c r="H54" i="20"/>
  <c r="F54" i="20"/>
  <c r="E54" i="20"/>
  <c r="C54" i="20"/>
  <c r="B54" i="20"/>
  <c r="J53" i="20"/>
  <c r="G53" i="20"/>
  <c r="D53" i="20"/>
  <c r="J52" i="20"/>
  <c r="G52" i="20"/>
  <c r="D52" i="20"/>
  <c r="J51" i="20"/>
  <c r="G51" i="20"/>
  <c r="D51" i="20"/>
  <c r="D23" i="20" s="1"/>
  <c r="J50" i="20"/>
  <c r="G50" i="20"/>
  <c r="D50" i="20"/>
  <c r="J49" i="20"/>
  <c r="G49" i="20"/>
  <c r="D49" i="20"/>
  <c r="J48" i="20"/>
  <c r="G48" i="20"/>
  <c r="D48" i="20"/>
  <c r="J47" i="20"/>
  <c r="G47" i="20"/>
  <c r="D47" i="20"/>
  <c r="J46" i="20"/>
  <c r="G46" i="20"/>
  <c r="D46" i="20"/>
  <c r="J45" i="20"/>
  <c r="G45" i="20"/>
  <c r="D45" i="20"/>
  <c r="J44" i="20"/>
  <c r="G44" i="20"/>
  <c r="D44" i="20"/>
  <c r="J43" i="20"/>
  <c r="G43" i="20"/>
  <c r="D43" i="20"/>
  <c r="J42" i="20"/>
  <c r="G42" i="20"/>
  <c r="D42" i="20"/>
  <c r="J41" i="20"/>
  <c r="G41" i="20"/>
  <c r="D41" i="20"/>
  <c r="J40" i="20"/>
  <c r="G40" i="20"/>
  <c r="D40" i="20"/>
  <c r="J39" i="20"/>
  <c r="G39" i="20"/>
  <c r="D39" i="20"/>
  <c r="J38" i="20"/>
  <c r="G38" i="20"/>
  <c r="D38" i="20"/>
  <c r="J37" i="20"/>
  <c r="G37" i="20"/>
  <c r="D37" i="20"/>
  <c r="J36" i="20"/>
  <c r="G36" i="20"/>
  <c r="D36" i="20"/>
  <c r="J35" i="20"/>
  <c r="G35" i="20"/>
  <c r="D35" i="20"/>
  <c r="J34" i="20"/>
  <c r="G34" i="20"/>
  <c r="D34" i="20"/>
  <c r="J33" i="20"/>
  <c r="G33" i="20"/>
  <c r="D33" i="20"/>
  <c r="J32" i="20"/>
  <c r="G32" i="20"/>
  <c r="D32" i="20"/>
  <c r="I26" i="20"/>
  <c r="H26" i="20"/>
  <c r="F26" i="20"/>
  <c r="C26" i="20" s="1"/>
  <c r="E26" i="20"/>
  <c r="B26" i="20" s="1"/>
  <c r="J25" i="20"/>
  <c r="G25" i="20"/>
  <c r="C25" i="20"/>
  <c r="B25" i="20"/>
  <c r="J24" i="20"/>
  <c r="G24" i="20"/>
  <c r="C24" i="20"/>
  <c r="B24" i="20"/>
  <c r="J23" i="20"/>
  <c r="G23" i="20"/>
  <c r="C23" i="20"/>
  <c r="B23" i="20"/>
  <c r="J22" i="20"/>
  <c r="G22" i="20"/>
  <c r="C22" i="20"/>
  <c r="B22" i="20"/>
  <c r="J21" i="20"/>
  <c r="G21" i="20"/>
  <c r="C21" i="20"/>
  <c r="B21" i="20"/>
  <c r="J20" i="20"/>
  <c r="G20" i="20"/>
  <c r="C20" i="20"/>
  <c r="B20" i="20"/>
  <c r="J19" i="20"/>
  <c r="G19" i="20"/>
  <c r="C19" i="20"/>
  <c r="B19" i="20"/>
  <c r="J18" i="20"/>
  <c r="G18" i="20"/>
  <c r="C18" i="20"/>
  <c r="B18" i="20"/>
  <c r="J17" i="20"/>
  <c r="G17" i="20"/>
  <c r="C17" i="20"/>
  <c r="B17" i="20"/>
  <c r="J16" i="20"/>
  <c r="G16" i="20"/>
  <c r="C16" i="20"/>
  <c r="B16" i="20"/>
  <c r="J15" i="20"/>
  <c r="G15" i="20"/>
  <c r="C15" i="20"/>
  <c r="B15" i="20"/>
  <c r="J14" i="20"/>
  <c r="G14" i="20"/>
  <c r="C14" i="20"/>
  <c r="B14" i="20"/>
  <c r="J13" i="20"/>
  <c r="G13" i="20"/>
  <c r="C13" i="20"/>
  <c r="B13" i="20"/>
  <c r="J12" i="20"/>
  <c r="G12" i="20"/>
  <c r="C12" i="20"/>
  <c r="B12" i="20"/>
  <c r="J11" i="20"/>
  <c r="G11" i="20"/>
  <c r="C11" i="20"/>
  <c r="B11" i="20"/>
  <c r="J10" i="20"/>
  <c r="G10" i="20"/>
  <c r="C10" i="20"/>
  <c r="B10" i="20"/>
  <c r="J9" i="20"/>
  <c r="G9" i="20"/>
  <c r="C9" i="20"/>
  <c r="B9" i="20"/>
  <c r="J8" i="20"/>
  <c r="G8" i="20"/>
  <c r="C8" i="20"/>
  <c r="B8" i="20"/>
  <c r="J7" i="20"/>
  <c r="G7" i="20"/>
  <c r="C7" i="20"/>
  <c r="B7" i="20"/>
  <c r="J6" i="20"/>
  <c r="G6" i="20"/>
  <c r="C6" i="20"/>
  <c r="B6" i="20"/>
  <c r="J5" i="20"/>
  <c r="G5" i="20"/>
  <c r="D5" i="20" s="1"/>
  <c r="C5" i="20"/>
  <c r="B5" i="20"/>
  <c r="J4" i="20"/>
  <c r="J26" i="20" s="1"/>
  <c r="G4" i="20"/>
  <c r="C4" i="20"/>
  <c r="B4" i="20"/>
  <c r="F82" i="19"/>
  <c r="E82" i="19"/>
  <c r="C82" i="19"/>
  <c r="B82" i="19"/>
  <c r="G81" i="19"/>
  <c r="D81" i="19"/>
  <c r="G80" i="19"/>
  <c r="D80" i="19"/>
  <c r="G79" i="19"/>
  <c r="D79" i="19"/>
  <c r="G78" i="19"/>
  <c r="D78" i="19"/>
  <c r="G77" i="19"/>
  <c r="D77" i="19"/>
  <c r="G76" i="19"/>
  <c r="D76" i="19"/>
  <c r="G75" i="19"/>
  <c r="D75" i="19"/>
  <c r="G74" i="19"/>
  <c r="D74" i="19"/>
  <c r="G73" i="19"/>
  <c r="D73" i="19"/>
  <c r="G72" i="19"/>
  <c r="D72" i="19"/>
  <c r="G71" i="19"/>
  <c r="D71" i="19"/>
  <c r="G70" i="19"/>
  <c r="D70" i="19"/>
  <c r="G69" i="19"/>
  <c r="D69" i="19"/>
  <c r="G68" i="19"/>
  <c r="D68" i="19"/>
  <c r="G67" i="19"/>
  <c r="D67" i="19"/>
  <c r="G66" i="19"/>
  <c r="D66" i="19"/>
  <c r="G65" i="19"/>
  <c r="D65" i="19"/>
  <c r="G64" i="19"/>
  <c r="D64" i="19"/>
  <c r="G63" i="19"/>
  <c r="D63" i="19"/>
  <c r="G62" i="19"/>
  <c r="D62" i="19"/>
  <c r="G61" i="19"/>
  <c r="D61" i="19"/>
  <c r="G60" i="19"/>
  <c r="D60" i="19"/>
  <c r="I54" i="19"/>
  <c r="H54" i="19"/>
  <c r="F54" i="19"/>
  <c r="E54" i="19"/>
  <c r="C54" i="19"/>
  <c r="B54" i="19"/>
  <c r="J53" i="19"/>
  <c r="G53" i="19"/>
  <c r="D53" i="19"/>
  <c r="J52" i="19"/>
  <c r="G52" i="19"/>
  <c r="D52" i="19"/>
  <c r="J51" i="19"/>
  <c r="G51" i="19"/>
  <c r="D51" i="19"/>
  <c r="J50" i="19"/>
  <c r="G50" i="19"/>
  <c r="D50" i="19"/>
  <c r="J49" i="19"/>
  <c r="G49" i="19"/>
  <c r="D49" i="19"/>
  <c r="J48" i="19"/>
  <c r="G48" i="19"/>
  <c r="D48" i="19"/>
  <c r="J47" i="19"/>
  <c r="G47" i="19"/>
  <c r="D47" i="19"/>
  <c r="J46" i="19"/>
  <c r="G46" i="19"/>
  <c r="D46" i="19"/>
  <c r="J45" i="19"/>
  <c r="G45" i="19"/>
  <c r="D45" i="19"/>
  <c r="J44" i="19"/>
  <c r="G44" i="19"/>
  <c r="D44" i="19"/>
  <c r="J43" i="19"/>
  <c r="G43" i="19"/>
  <c r="D43" i="19"/>
  <c r="J42" i="19"/>
  <c r="G42" i="19"/>
  <c r="D42" i="19"/>
  <c r="J41" i="19"/>
  <c r="G41" i="19"/>
  <c r="D41" i="19"/>
  <c r="J40" i="19"/>
  <c r="G40" i="19"/>
  <c r="D40" i="19"/>
  <c r="J39" i="19"/>
  <c r="G39" i="19"/>
  <c r="D39" i="19"/>
  <c r="J38" i="19"/>
  <c r="G38" i="19"/>
  <c r="D38" i="19"/>
  <c r="J37" i="19"/>
  <c r="G37" i="19"/>
  <c r="D37" i="19"/>
  <c r="J36" i="19"/>
  <c r="G36" i="19"/>
  <c r="D36" i="19"/>
  <c r="J35" i="19"/>
  <c r="G35" i="19"/>
  <c r="D35" i="19"/>
  <c r="J34" i="19"/>
  <c r="G34" i="19"/>
  <c r="D34" i="19"/>
  <c r="J33" i="19"/>
  <c r="G33" i="19"/>
  <c r="D33" i="19"/>
  <c r="J32" i="19"/>
  <c r="G32" i="19"/>
  <c r="D32" i="19"/>
  <c r="I26" i="19"/>
  <c r="H26" i="19"/>
  <c r="F26" i="19"/>
  <c r="E26" i="19"/>
  <c r="J25" i="19"/>
  <c r="G25" i="19"/>
  <c r="B25" i="19"/>
  <c r="J24" i="19"/>
  <c r="G24" i="19"/>
  <c r="C24" i="19"/>
  <c r="B24" i="19"/>
  <c r="J23" i="19"/>
  <c r="G23" i="19"/>
  <c r="C23" i="19"/>
  <c r="B23" i="19"/>
  <c r="J22" i="19"/>
  <c r="G22" i="19"/>
  <c r="D22" i="19"/>
  <c r="C22" i="19"/>
  <c r="B22" i="19"/>
  <c r="J21" i="19"/>
  <c r="G21" i="19"/>
  <c r="C21" i="19"/>
  <c r="B21" i="19"/>
  <c r="J20" i="19"/>
  <c r="G20" i="19"/>
  <c r="C20" i="19"/>
  <c r="B20" i="19"/>
  <c r="J19" i="19"/>
  <c r="G19" i="19"/>
  <c r="C19" i="19"/>
  <c r="B19" i="19"/>
  <c r="J18" i="19"/>
  <c r="G18" i="19"/>
  <c r="C18" i="19"/>
  <c r="B18" i="19"/>
  <c r="J17" i="19"/>
  <c r="G17" i="19"/>
  <c r="C17" i="19"/>
  <c r="B17" i="19"/>
  <c r="J16" i="19"/>
  <c r="G16" i="19"/>
  <c r="C16" i="19"/>
  <c r="B16" i="19"/>
  <c r="J15" i="19"/>
  <c r="G15" i="19"/>
  <c r="C15" i="19"/>
  <c r="B15" i="19"/>
  <c r="J14" i="19"/>
  <c r="G14" i="19"/>
  <c r="C14" i="19"/>
  <c r="B14" i="19"/>
  <c r="J13" i="19"/>
  <c r="G13" i="19"/>
  <c r="C13" i="19"/>
  <c r="B13" i="19"/>
  <c r="J12" i="19"/>
  <c r="G12" i="19"/>
  <c r="C12" i="19"/>
  <c r="B12" i="19"/>
  <c r="J11" i="19"/>
  <c r="G11" i="19"/>
  <c r="C11" i="19"/>
  <c r="B11" i="19"/>
  <c r="J10" i="19"/>
  <c r="G10" i="19"/>
  <c r="C10" i="19"/>
  <c r="B10" i="19"/>
  <c r="J9" i="19"/>
  <c r="G9" i="19"/>
  <c r="C9" i="19"/>
  <c r="B9" i="19"/>
  <c r="J8" i="19"/>
  <c r="G8" i="19"/>
  <c r="C8" i="19"/>
  <c r="B8" i="19"/>
  <c r="J7" i="19"/>
  <c r="G7" i="19"/>
  <c r="C7" i="19"/>
  <c r="B7" i="19"/>
  <c r="J6" i="19"/>
  <c r="G6" i="19"/>
  <c r="C6" i="19"/>
  <c r="B6" i="19"/>
  <c r="J5" i="19"/>
  <c r="G5" i="19"/>
  <c r="C5" i="19"/>
  <c r="B5" i="19"/>
  <c r="J4" i="19"/>
  <c r="G4" i="19"/>
  <c r="C4" i="19"/>
  <c r="B4" i="19"/>
  <c r="I54" i="18"/>
  <c r="H54" i="18"/>
  <c r="F54" i="18"/>
  <c r="E54" i="18"/>
  <c r="C54" i="18"/>
  <c r="B54" i="18"/>
  <c r="J53" i="18"/>
  <c r="G53" i="18"/>
  <c r="D53" i="18"/>
  <c r="J52" i="18"/>
  <c r="G52" i="18"/>
  <c r="D52" i="18"/>
  <c r="J51" i="18"/>
  <c r="G51" i="18"/>
  <c r="D51" i="18"/>
  <c r="J50" i="18"/>
  <c r="G50" i="18"/>
  <c r="D50" i="18"/>
  <c r="J49" i="18"/>
  <c r="G49" i="18"/>
  <c r="D49" i="18"/>
  <c r="J48" i="18"/>
  <c r="G48" i="18"/>
  <c r="D48" i="18"/>
  <c r="J47" i="18"/>
  <c r="G47" i="18"/>
  <c r="D47" i="18"/>
  <c r="J46" i="18"/>
  <c r="G46" i="18"/>
  <c r="D46" i="18"/>
  <c r="J45" i="18"/>
  <c r="G45" i="18"/>
  <c r="D45" i="18"/>
  <c r="J44" i="18"/>
  <c r="G44" i="18"/>
  <c r="D44" i="18"/>
  <c r="J43" i="18"/>
  <c r="G43" i="18"/>
  <c r="D43" i="18"/>
  <c r="J42" i="18"/>
  <c r="G42" i="18"/>
  <c r="D42" i="18"/>
  <c r="J41" i="18"/>
  <c r="G41" i="18"/>
  <c r="D41" i="18"/>
  <c r="J40" i="18"/>
  <c r="G40" i="18"/>
  <c r="D40" i="18"/>
  <c r="J39" i="18"/>
  <c r="G39" i="18"/>
  <c r="D39" i="18"/>
  <c r="J38" i="18"/>
  <c r="G38" i="18"/>
  <c r="D38" i="18"/>
  <c r="J37" i="18"/>
  <c r="G37" i="18"/>
  <c r="D37" i="18"/>
  <c r="J36" i="18"/>
  <c r="G36" i="18"/>
  <c r="D36" i="18"/>
  <c r="J35" i="18"/>
  <c r="G35" i="18"/>
  <c r="D35" i="18"/>
  <c r="J34" i="18"/>
  <c r="G34" i="18"/>
  <c r="D34" i="18"/>
  <c r="J33" i="18"/>
  <c r="G33" i="18"/>
  <c r="D33" i="18"/>
  <c r="J32" i="18"/>
  <c r="G32" i="18"/>
  <c r="D32" i="18"/>
  <c r="I26" i="18"/>
  <c r="H26" i="18"/>
  <c r="F26" i="18"/>
  <c r="E26" i="18"/>
  <c r="B26" i="18" s="1"/>
  <c r="J25" i="18"/>
  <c r="G25" i="18"/>
  <c r="C25" i="18"/>
  <c r="B25" i="18"/>
  <c r="J24" i="18"/>
  <c r="G24" i="18"/>
  <c r="D24" i="18" s="1"/>
  <c r="C24" i="18"/>
  <c r="B24" i="18"/>
  <c r="J23" i="18"/>
  <c r="G23" i="18"/>
  <c r="C23" i="18"/>
  <c r="B23" i="18"/>
  <c r="J22" i="18"/>
  <c r="G22" i="18"/>
  <c r="C22" i="18"/>
  <c r="B22" i="18"/>
  <c r="J21" i="18"/>
  <c r="G21" i="18"/>
  <c r="C21" i="18"/>
  <c r="B21" i="18"/>
  <c r="J20" i="18"/>
  <c r="G20" i="18"/>
  <c r="D20" i="18" s="1"/>
  <c r="C20" i="18"/>
  <c r="B20" i="18"/>
  <c r="J19" i="18"/>
  <c r="G19" i="18"/>
  <c r="D19" i="18" s="1"/>
  <c r="C19" i="18"/>
  <c r="B19" i="18"/>
  <c r="J18" i="18"/>
  <c r="G18" i="18"/>
  <c r="D18" i="18" s="1"/>
  <c r="C18" i="18"/>
  <c r="B18" i="18"/>
  <c r="J17" i="18"/>
  <c r="G17" i="18"/>
  <c r="D17" i="18" s="1"/>
  <c r="C17" i="18"/>
  <c r="B17" i="18"/>
  <c r="J16" i="18"/>
  <c r="G16" i="18"/>
  <c r="D16" i="18" s="1"/>
  <c r="C16" i="18"/>
  <c r="B16" i="18"/>
  <c r="J15" i="18"/>
  <c r="G15" i="18"/>
  <c r="D15" i="18" s="1"/>
  <c r="C15" i="18"/>
  <c r="B15" i="18"/>
  <c r="J14" i="18"/>
  <c r="G14" i="18"/>
  <c r="D14" i="18" s="1"/>
  <c r="C14" i="18"/>
  <c r="B14" i="18"/>
  <c r="J13" i="18"/>
  <c r="G13" i="18"/>
  <c r="D13" i="18" s="1"/>
  <c r="C13" i="18"/>
  <c r="B13" i="18"/>
  <c r="J12" i="18"/>
  <c r="G12" i="18"/>
  <c r="D12" i="18" s="1"/>
  <c r="C12" i="18"/>
  <c r="B12" i="18"/>
  <c r="J11" i="18"/>
  <c r="G11" i="18"/>
  <c r="D11" i="18" s="1"/>
  <c r="C11" i="18"/>
  <c r="B11" i="18"/>
  <c r="J10" i="18"/>
  <c r="G10" i="18"/>
  <c r="D10" i="18" s="1"/>
  <c r="C10" i="18"/>
  <c r="B10" i="18"/>
  <c r="J9" i="18"/>
  <c r="G9" i="18"/>
  <c r="D9" i="18" s="1"/>
  <c r="C9" i="18"/>
  <c r="B9" i="18"/>
  <c r="J8" i="18"/>
  <c r="G8" i="18"/>
  <c r="D8" i="18" s="1"/>
  <c r="C8" i="18"/>
  <c r="B8" i="18"/>
  <c r="J7" i="18"/>
  <c r="G7" i="18"/>
  <c r="D7" i="18" s="1"/>
  <c r="C7" i="18"/>
  <c r="B7" i="18"/>
  <c r="J6" i="18"/>
  <c r="G6" i="18"/>
  <c r="D6" i="18" s="1"/>
  <c r="C6" i="18"/>
  <c r="B6" i="18"/>
  <c r="J5" i="18"/>
  <c r="G5" i="18"/>
  <c r="D5" i="18" s="1"/>
  <c r="C5" i="18"/>
  <c r="B5" i="18"/>
  <c r="J4" i="18"/>
  <c r="G4" i="18"/>
  <c r="D4" i="18" s="1"/>
  <c r="C4" i="18"/>
  <c r="B4" i="18"/>
  <c r="F54" i="17"/>
  <c r="E54" i="17"/>
  <c r="C54" i="17"/>
  <c r="B54" i="17"/>
  <c r="G53" i="17"/>
  <c r="D53" i="17"/>
  <c r="G52" i="17"/>
  <c r="D52" i="17"/>
  <c r="G51" i="17"/>
  <c r="D51" i="17"/>
  <c r="G50" i="17"/>
  <c r="D50" i="17"/>
  <c r="G49" i="17"/>
  <c r="D49" i="17"/>
  <c r="G48" i="17"/>
  <c r="D48" i="17"/>
  <c r="G47" i="17"/>
  <c r="D47" i="17"/>
  <c r="G46" i="17"/>
  <c r="D46" i="17"/>
  <c r="G45" i="17"/>
  <c r="D45" i="17"/>
  <c r="G44" i="17"/>
  <c r="D44" i="17"/>
  <c r="G43" i="17"/>
  <c r="D43" i="17"/>
  <c r="G42" i="17"/>
  <c r="D42" i="17"/>
  <c r="G41" i="17"/>
  <c r="D41" i="17"/>
  <c r="G40" i="17"/>
  <c r="D40" i="17"/>
  <c r="G39" i="17"/>
  <c r="D39" i="17"/>
  <c r="G38" i="17"/>
  <c r="D38" i="17"/>
  <c r="G37" i="17"/>
  <c r="D37" i="17"/>
  <c r="G36" i="17"/>
  <c r="D36" i="17"/>
  <c r="G35" i="17"/>
  <c r="D35" i="17"/>
  <c r="G34" i="17"/>
  <c r="D34" i="17"/>
  <c r="G33" i="17"/>
  <c r="D33" i="17"/>
  <c r="G32" i="17"/>
  <c r="D32" i="17"/>
  <c r="I26" i="17"/>
  <c r="H26" i="17"/>
  <c r="F26" i="17"/>
  <c r="E26" i="17"/>
  <c r="J25" i="17"/>
  <c r="G25" i="17"/>
  <c r="D25" i="17" s="1"/>
  <c r="C25" i="17"/>
  <c r="B25" i="17"/>
  <c r="J24" i="17"/>
  <c r="G24" i="17"/>
  <c r="D24" i="17" s="1"/>
  <c r="C24" i="17"/>
  <c r="B24" i="17"/>
  <c r="J23" i="17"/>
  <c r="G23" i="17"/>
  <c r="D23" i="17" s="1"/>
  <c r="C23" i="17"/>
  <c r="B23" i="17"/>
  <c r="J22" i="17"/>
  <c r="G22" i="17"/>
  <c r="D22" i="17" s="1"/>
  <c r="C22" i="17"/>
  <c r="B22" i="17"/>
  <c r="J21" i="17"/>
  <c r="G21" i="17"/>
  <c r="D21" i="17" s="1"/>
  <c r="C21" i="17"/>
  <c r="B21" i="17"/>
  <c r="J20" i="17"/>
  <c r="G20" i="17"/>
  <c r="C20" i="17"/>
  <c r="B20" i="17"/>
  <c r="J19" i="17"/>
  <c r="G19" i="17"/>
  <c r="C19" i="17"/>
  <c r="B19" i="17"/>
  <c r="J18" i="17"/>
  <c r="G18" i="17"/>
  <c r="D18" i="17" s="1"/>
  <c r="C18" i="17"/>
  <c r="B18" i="17"/>
  <c r="J17" i="17"/>
  <c r="G17" i="17"/>
  <c r="D17" i="17" s="1"/>
  <c r="C17" i="17"/>
  <c r="B17" i="17"/>
  <c r="J16" i="17"/>
  <c r="G16" i="17"/>
  <c r="D16" i="17" s="1"/>
  <c r="C16" i="17"/>
  <c r="B16" i="17"/>
  <c r="J15" i="17"/>
  <c r="G15" i="17"/>
  <c r="C15" i="17"/>
  <c r="B15" i="17"/>
  <c r="J14" i="17"/>
  <c r="G14" i="17"/>
  <c r="C14" i="17"/>
  <c r="B14" i="17"/>
  <c r="J13" i="17"/>
  <c r="G13" i="17"/>
  <c r="C13" i="17"/>
  <c r="B13" i="17"/>
  <c r="J12" i="17"/>
  <c r="G12" i="17"/>
  <c r="C12" i="17"/>
  <c r="B12" i="17"/>
  <c r="J11" i="17"/>
  <c r="G11" i="17"/>
  <c r="C11" i="17"/>
  <c r="B11" i="17"/>
  <c r="J10" i="17"/>
  <c r="G10" i="17"/>
  <c r="D10" i="17" s="1"/>
  <c r="C10" i="17"/>
  <c r="B10" i="17"/>
  <c r="J9" i="17"/>
  <c r="G9" i="17"/>
  <c r="D9" i="17" s="1"/>
  <c r="C9" i="17"/>
  <c r="B9" i="17"/>
  <c r="J8" i="17"/>
  <c r="G8" i="17"/>
  <c r="D8" i="17" s="1"/>
  <c r="C8" i="17"/>
  <c r="B8" i="17"/>
  <c r="J7" i="17"/>
  <c r="G7" i="17"/>
  <c r="C7" i="17"/>
  <c r="B7" i="17"/>
  <c r="J6" i="17"/>
  <c r="G6" i="17"/>
  <c r="C6" i="17"/>
  <c r="B6" i="17"/>
  <c r="J5" i="17"/>
  <c r="G5" i="17"/>
  <c r="C5" i="17"/>
  <c r="B5" i="17"/>
  <c r="J4" i="17"/>
  <c r="G4" i="17"/>
  <c r="C4" i="17"/>
  <c r="B4" i="17"/>
  <c r="F82" i="16"/>
  <c r="E82" i="16"/>
  <c r="C82" i="16"/>
  <c r="B82" i="16"/>
  <c r="G81" i="16"/>
  <c r="D81" i="16"/>
  <c r="G80" i="16"/>
  <c r="D80" i="16"/>
  <c r="G79" i="16"/>
  <c r="D79" i="16"/>
  <c r="G78" i="16"/>
  <c r="D78" i="16"/>
  <c r="G77" i="16"/>
  <c r="D77" i="16"/>
  <c r="G76" i="16"/>
  <c r="D76" i="16"/>
  <c r="G75" i="16"/>
  <c r="D75" i="16"/>
  <c r="G74" i="16"/>
  <c r="D74" i="16"/>
  <c r="G73" i="16"/>
  <c r="D73" i="16"/>
  <c r="G72" i="16"/>
  <c r="D72" i="16"/>
  <c r="G71" i="16"/>
  <c r="D71" i="16"/>
  <c r="G70" i="16"/>
  <c r="D70" i="16"/>
  <c r="G69" i="16"/>
  <c r="D69" i="16"/>
  <c r="G68" i="16"/>
  <c r="D68" i="16"/>
  <c r="G67" i="16"/>
  <c r="D67" i="16"/>
  <c r="G66" i="16"/>
  <c r="D66" i="16"/>
  <c r="G65" i="16"/>
  <c r="D65" i="16"/>
  <c r="G64" i="16"/>
  <c r="D64" i="16"/>
  <c r="G63" i="16"/>
  <c r="D63" i="16"/>
  <c r="G62" i="16"/>
  <c r="D62" i="16"/>
  <c r="G61" i="16"/>
  <c r="D61" i="16"/>
  <c r="D82" i="16" s="1"/>
  <c r="G60" i="16"/>
  <c r="D60" i="16"/>
  <c r="I54" i="16"/>
  <c r="H54" i="16"/>
  <c r="F54" i="16"/>
  <c r="E54" i="16"/>
  <c r="C54" i="16"/>
  <c r="B54" i="16"/>
  <c r="J53" i="16"/>
  <c r="G53" i="16"/>
  <c r="D53" i="16"/>
  <c r="J52" i="16"/>
  <c r="G52" i="16"/>
  <c r="D52" i="16"/>
  <c r="J51" i="16"/>
  <c r="G51" i="16"/>
  <c r="D51" i="16"/>
  <c r="J50" i="16"/>
  <c r="G50" i="16"/>
  <c r="D50" i="16"/>
  <c r="J49" i="16"/>
  <c r="G49" i="16"/>
  <c r="D49" i="16"/>
  <c r="J48" i="16"/>
  <c r="G48" i="16"/>
  <c r="D48" i="16"/>
  <c r="J47" i="16"/>
  <c r="G47" i="16"/>
  <c r="D47" i="16"/>
  <c r="J46" i="16"/>
  <c r="G46" i="16"/>
  <c r="D46" i="16"/>
  <c r="J45" i="16"/>
  <c r="G45" i="16"/>
  <c r="D45" i="16"/>
  <c r="J44" i="16"/>
  <c r="G44" i="16"/>
  <c r="D44" i="16"/>
  <c r="J43" i="16"/>
  <c r="G43" i="16"/>
  <c r="D43" i="16"/>
  <c r="J42" i="16"/>
  <c r="G42" i="16"/>
  <c r="D42" i="16"/>
  <c r="J41" i="16"/>
  <c r="G41" i="16"/>
  <c r="D41" i="16"/>
  <c r="J40" i="16"/>
  <c r="G40" i="16"/>
  <c r="D40" i="16"/>
  <c r="J39" i="16"/>
  <c r="G39" i="16"/>
  <c r="D39" i="16"/>
  <c r="J38" i="16"/>
  <c r="G38" i="16"/>
  <c r="D38" i="16"/>
  <c r="J37" i="16"/>
  <c r="G37" i="16"/>
  <c r="D37" i="16"/>
  <c r="J36" i="16"/>
  <c r="G36" i="16"/>
  <c r="D36" i="16"/>
  <c r="J35" i="16"/>
  <c r="G35" i="16"/>
  <c r="D35" i="16"/>
  <c r="J34" i="16"/>
  <c r="G34" i="16"/>
  <c r="D34" i="16"/>
  <c r="J33" i="16"/>
  <c r="G33" i="16"/>
  <c r="D33" i="16"/>
  <c r="J32" i="16"/>
  <c r="G32" i="16"/>
  <c r="D32" i="16"/>
  <c r="I26" i="16"/>
  <c r="H26" i="16"/>
  <c r="F26" i="16"/>
  <c r="E26" i="16"/>
  <c r="J25" i="16"/>
  <c r="G25" i="16"/>
  <c r="C25" i="16"/>
  <c r="B25" i="16"/>
  <c r="J24" i="16"/>
  <c r="G24" i="16"/>
  <c r="C24" i="16"/>
  <c r="B24" i="16"/>
  <c r="J23" i="16"/>
  <c r="G23" i="16"/>
  <c r="C23" i="16"/>
  <c r="B23" i="16"/>
  <c r="J22" i="16"/>
  <c r="G22" i="16"/>
  <c r="D22" i="16" s="1"/>
  <c r="C22" i="16"/>
  <c r="B22" i="16"/>
  <c r="J21" i="16"/>
  <c r="G21" i="16"/>
  <c r="C21" i="16"/>
  <c r="B21" i="16"/>
  <c r="J20" i="16"/>
  <c r="G20" i="16"/>
  <c r="C20" i="16"/>
  <c r="B20" i="16"/>
  <c r="J19" i="16"/>
  <c r="G19" i="16"/>
  <c r="C19" i="16"/>
  <c r="B19" i="16"/>
  <c r="J18" i="16"/>
  <c r="G18" i="16"/>
  <c r="D18" i="16" s="1"/>
  <c r="C18" i="16"/>
  <c r="B18" i="16"/>
  <c r="J17" i="16"/>
  <c r="G17" i="16"/>
  <c r="C17" i="16"/>
  <c r="B17" i="16"/>
  <c r="J16" i="16"/>
  <c r="G16" i="16"/>
  <c r="D16" i="16" s="1"/>
  <c r="C16" i="16"/>
  <c r="B16" i="16"/>
  <c r="J15" i="16"/>
  <c r="G15" i="16"/>
  <c r="C15" i="16"/>
  <c r="B15" i="16"/>
  <c r="J14" i="16"/>
  <c r="G14" i="16"/>
  <c r="D14" i="16" s="1"/>
  <c r="C14" i="16"/>
  <c r="B14" i="16"/>
  <c r="J13" i="16"/>
  <c r="G13" i="16"/>
  <c r="C13" i="16"/>
  <c r="B13" i="16"/>
  <c r="J12" i="16"/>
  <c r="G12" i="16"/>
  <c r="D12" i="16" s="1"/>
  <c r="C12" i="16"/>
  <c r="B12" i="16"/>
  <c r="J11" i="16"/>
  <c r="G11" i="16"/>
  <c r="C11" i="16"/>
  <c r="B11" i="16"/>
  <c r="J10" i="16"/>
  <c r="G10" i="16"/>
  <c r="C10" i="16"/>
  <c r="B10" i="16"/>
  <c r="J9" i="16"/>
  <c r="G9" i="16"/>
  <c r="C9" i="16"/>
  <c r="B9" i="16"/>
  <c r="J8" i="16"/>
  <c r="G8" i="16"/>
  <c r="C8" i="16"/>
  <c r="B8" i="16"/>
  <c r="J7" i="16"/>
  <c r="G7" i="16"/>
  <c r="C7" i="16"/>
  <c r="B7" i="16"/>
  <c r="J6" i="16"/>
  <c r="G6" i="16"/>
  <c r="C6" i="16"/>
  <c r="B6" i="16"/>
  <c r="J5" i="16"/>
  <c r="G5" i="16"/>
  <c r="C5" i="16"/>
  <c r="B5" i="16"/>
  <c r="J4" i="16"/>
  <c r="G4" i="16"/>
  <c r="C4" i="16"/>
  <c r="B4" i="16"/>
  <c r="F54" i="15"/>
  <c r="E54" i="15"/>
  <c r="C54" i="15"/>
  <c r="B54" i="15"/>
  <c r="G53" i="15"/>
  <c r="D53" i="15"/>
  <c r="G52" i="15"/>
  <c r="D52" i="15"/>
  <c r="G51" i="15"/>
  <c r="D51" i="15"/>
  <c r="G50" i="15"/>
  <c r="D50" i="15"/>
  <c r="G49" i="15"/>
  <c r="D49" i="15"/>
  <c r="G48" i="15"/>
  <c r="D48" i="15"/>
  <c r="G47" i="15"/>
  <c r="D47" i="15"/>
  <c r="G46" i="15"/>
  <c r="D46" i="15"/>
  <c r="G45" i="15"/>
  <c r="D45" i="15"/>
  <c r="G44" i="15"/>
  <c r="D44" i="15"/>
  <c r="G43" i="15"/>
  <c r="D43" i="15"/>
  <c r="G42" i="15"/>
  <c r="D42" i="15"/>
  <c r="G41" i="15"/>
  <c r="D41" i="15"/>
  <c r="G40" i="15"/>
  <c r="D40" i="15"/>
  <c r="G39" i="15"/>
  <c r="D39" i="15"/>
  <c r="G38" i="15"/>
  <c r="D38" i="15"/>
  <c r="G37" i="15"/>
  <c r="D37" i="15"/>
  <c r="G36" i="15"/>
  <c r="D36" i="15"/>
  <c r="G35" i="15"/>
  <c r="D35" i="15"/>
  <c r="G34" i="15"/>
  <c r="D34" i="15"/>
  <c r="G33" i="15"/>
  <c r="D33" i="15"/>
  <c r="D54" i="15" s="1"/>
  <c r="G32" i="15"/>
  <c r="D32" i="15"/>
  <c r="I26" i="15"/>
  <c r="H26" i="15"/>
  <c r="F26" i="15"/>
  <c r="E26" i="15"/>
  <c r="J25" i="15"/>
  <c r="G25" i="15"/>
  <c r="C25" i="15"/>
  <c r="B25" i="15"/>
  <c r="J24" i="15"/>
  <c r="G24" i="15"/>
  <c r="D24" i="15" s="1"/>
  <c r="C24" i="15"/>
  <c r="B24" i="15"/>
  <c r="J23" i="15"/>
  <c r="G23" i="15"/>
  <c r="C23" i="15"/>
  <c r="B23" i="15"/>
  <c r="J22" i="15"/>
  <c r="G22" i="15"/>
  <c r="D22" i="15" s="1"/>
  <c r="C22" i="15"/>
  <c r="B22" i="15"/>
  <c r="J21" i="15"/>
  <c r="G21" i="15"/>
  <c r="C21" i="15"/>
  <c r="B21" i="15"/>
  <c r="J20" i="15"/>
  <c r="G20" i="15"/>
  <c r="D20" i="15" s="1"/>
  <c r="C20" i="15"/>
  <c r="B20" i="15"/>
  <c r="J19" i="15"/>
  <c r="G19" i="15"/>
  <c r="D19" i="15" s="1"/>
  <c r="C19" i="15"/>
  <c r="B19" i="15"/>
  <c r="J18" i="15"/>
  <c r="G18" i="15"/>
  <c r="D18" i="15" s="1"/>
  <c r="C18" i="15"/>
  <c r="B18" i="15"/>
  <c r="J17" i="15"/>
  <c r="G17" i="15"/>
  <c r="C17" i="15"/>
  <c r="B17" i="15"/>
  <c r="J16" i="15"/>
  <c r="G16" i="15"/>
  <c r="D16" i="15" s="1"/>
  <c r="C16" i="15"/>
  <c r="B16" i="15"/>
  <c r="J15" i="15"/>
  <c r="G15" i="15"/>
  <c r="C15" i="15"/>
  <c r="B15" i="15"/>
  <c r="J14" i="15"/>
  <c r="G14" i="15"/>
  <c r="C14" i="15"/>
  <c r="B14" i="15"/>
  <c r="J13" i="15"/>
  <c r="G13" i="15"/>
  <c r="C13" i="15"/>
  <c r="B13" i="15"/>
  <c r="J12" i="15"/>
  <c r="G12" i="15"/>
  <c r="C12" i="15"/>
  <c r="B12" i="15"/>
  <c r="J11" i="15"/>
  <c r="G11" i="15"/>
  <c r="C11" i="15"/>
  <c r="B11" i="15"/>
  <c r="J10" i="15"/>
  <c r="G10" i="15"/>
  <c r="C10" i="15"/>
  <c r="B10" i="15"/>
  <c r="J9" i="15"/>
  <c r="G9" i="15"/>
  <c r="C9" i="15"/>
  <c r="B9" i="15"/>
  <c r="J8" i="15"/>
  <c r="G8" i="15"/>
  <c r="C8" i="15"/>
  <c r="B8" i="15"/>
  <c r="J7" i="15"/>
  <c r="G7" i="15"/>
  <c r="C7" i="15"/>
  <c r="B7" i="15"/>
  <c r="J6" i="15"/>
  <c r="G6" i="15"/>
  <c r="D6" i="15" s="1"/>
  <c r="C6" i="15"/>
  <c r="B6" i="15"/>
  <c r="J5" i="15"/>
  <c r="G5" i="15"/>
  <c r="C5" i="15"/>
  <c r="B5" i="15"/>
  <c r="J4" i="15"/>
  <c r="G4" i="15"/>
  <c r="C4" i="15"/>
  <c r="B4" i="15"/>
  <c r="I82" i="14"/>
  <c r="H82" i="14"/>
  <c r="F82" i="14"/>
  <c r="E82" i="14"/>
  <c r="C82" i="14"/>
  <c r="B82" i="14"/>
  <c r="J81" i="14"/>
  <c r="G81" i="14"/>
  <c r="D81" i="14"/>
  <c r="J80" i="14"/>
  <c r="G80" i="14"/>
  <c r="D80" i="14"/>
  <c r="J79" i="14"/>
  <c r="G79" i="14"/>
  <c r="D79" i="14"/>
  <c r="J78" i="14"/>
  <c r="G78" i="14"/>
  <c r="D78" i="14"/>
  <c r="J77" i="14"/>
  <c r="G77" i="14"/>
  <c r="D77" i="14"/>
  <c r="J76" i="14"/>
  <c r="G76" i="14"/>
  <c r="D76" i="14"/>
  <c r="J75" i="14"/>
  <c r="G75" i="14"/>
  <c r="D75" i="14"/>
  <c r="J74" i="14"/>
  <c r="G74" i="14"/>
  <c r="D74" i="14"/>
  <c r="J73" i="14"/>
  <c r="G73" i="14"/>
  <c r="D73" i="14"/>
  <c r="J72" i="14"/>
  <c r="G72" i="14"/>
  <c r="D72" i="14"/>
  <c r="J71" i="14"/>
  <c r="G71" i="14"/>
  <c r="D71" i="14"/>
  <c r="J70" i="14"/>
  <c r="G70" i="14"/>
  <c r="D70" i="14"/>
  <c r="J69" i="14"/>
  <c r="G69" i="14"/>
  <c r="D69" i="14"/>
  <c r="J68" i="14"/>
  <c r="G68" i="14"/>
  <c r="D68" i="14"/>
  <c r="J67" i="14"/>
  <c r="G67" i="14"/>
  <c r="D67" i="14"/>
  <c r="J66" i="14"/>
  <c r="G66" i="14"/>
  <c r="D66" i="14"/>
  <c r="J65" i="14"/>
  <c r="G65" i="14"/>
  <c r="D65" i="14"/>
  <c r="J64" i="14"/>
  <c r="G64" i="14"/>
  <c r="D64" i="14"/>
  <c r="J63" i="14"/>
  <c r="G63" i="14"/>
  <c r="D63" i="14"/>
  <c r="J62" i="14"/>
  <c r="G62" i="14"/>
  <c r="D62" i="14"/>
  <c r="J61" i="14"/>
  <c r="G61" i="14"/>
  <c r="D61" i="14"/>
  <c r="J60" i="14"/>
  <c r="J82" i="14" s="1"/>
  <c r="G60" i="14"/>
  <c r="D60" i="14"/>
  <c r="I54" i="14"/>
  <c r="H54" i="14"/>
  <c r="F54" i="14"/>
  <c r="E54" i="14"/>
  <c r="C54" i="14"/>
  <c r="B54" i="14"/>
  <c r="J53" i="14"/>
  <c r="G53" i="14"/>
  <c r="D53" i="14"/>
  <c r="J52" i="14"/>
  <c r="G52" i="14"/>
  <c r="D52" i="14"/>
  <c r="J51" i="14"/>
  <c r="G51" i="14"/>
  <c r="D51" i="14"/>
  <c r="J50" i="14"/>
  <c r="G50" i="14"/>
  <c r="D50" i="14"/>
  <c r="J49" i="14"/>
  <c r="G49" i="14"/>
  <c r="D49" i="14"/>
  <c r="J48" i="14"/>
  <c r="G48" i="14"/>
  <c r="D48" i="14"/>
  <c r="J47" i="14"/>
  <c r="G47" i="14"/>
  <c r="D47" i="14"/>
  <c r="J46" i="14"/>
  <c r="G46" i="14"/>
  <c r="D46" i="14"/>
  <c r="J45" i="14"/>
  <c r="G45" i="14"/>
  <c r="D45" i="14"/>
  <c r="J44" i="14"/>
  <c r="G44" i="14"/>
  <c r="D44" i="14"/>
  <c r="J43" i="14"/>
  <c r="G43" i="14"/>
  <c r="D43" i="14"/>
  <c r="J42" i="14"/>
  <c r="G42" i="14"/>
  <c r="D42" i="14"/>
  <c r="J41" i="14"/>
  <c r="G41" i="14"/>
  <c r="D41" i="14"/>
  <c r="J40" i="14"/>
  <c r="G40" i="14"/>
  <c r="D40" i="14"/>
  <c r="J39" i="14"/>
  <c r="G39" i="14"/>
  <c r="D39" i="14"/>
  <c r="J38" i="14"/>
  <c r="G38" i="14"/>
  <c r="D38" i="14"/>
  <c r="J37" i="14"/>
  <c r="G37" i="14"/>
  <c r="D37" i="14"/>
  <c r="J36" i="14"/>
  <c r="G36" i="14"/>
  <c r="D36" i="14"/>
  <c r="J35" i="14"/>
  <c r="G35" i="14"/>
  <c r="D35" i="14"/>
  <c r="J34" i="14"/>
  <c r="G34" i="14"/>
  <c r="D34" i="14"/>
  <c r="J33" i="14"/>
  <c r="G33" i="14"/>
  <c r="D33" i="14"/>
  <c r="J32" i="14"/>
  <c r="J54" i="14" s="1"/>
  <c r="G32" i="14"/>
  <c r="D32" i="14"/>
  <c r="I26" i="14"/>
  <c r="H26" i="14"/>
  <c r="F26" i="14"/>
  <c r="E26" i="14"/>
  <c r="J25" i="14"/>
  <c r="G25" i="14"/>
  <c r="D25" i="14" s="1"/>
  <c r="C25" i="14"/>
  <c r="B25" i="14"/>
  <c r="J24" i="14"/>
  <c r="G24" i="14"/>
  <c r="C24" i="14"/>
  <c r="B24" i="14"/>
  <c r="J23" i="14"/>
  <c r="G23" i="14"/>
  <c r="D23" i="14" s="1"/>
  <c r="C23" i="14"/>
  <c r="B23" i="14"/>
  <c r="J22" i="14"/>
  <c r="G22" i="14"/>
  <c r="D22" i="14" s="1"/>
  <c r="C22" i="14"/>
  <c r="B22" i="14"/>
  <c r="J21" i="14"/>
  <c r="G21" i="14"/>
  <c r="D21" i="14" s="1"/>
  <c r="C21" i="14"/>
  <c r="B21" i="14"/>
  <c r="J20" i="14"/>
  <c r="G20" i="14"/>
  <c r="C20" i="14"/>
  <c r="B20" i="14"/>
  <c r="J19" i="14"/>
  <c r="G19" i="14"/>
  <c r="D19" i="14" s="1"/>
  <c r="C19" i="14"/>
  <c r="B19" i="14"/>
  <c r="J18" i="14"/>
  <c r="G18" i="14"/>
  <c r="D18" i="14" s="1"/>
  <c r="C18" i="14"/>
  <c r="B18" i="14"/>
  <c r="J17" i="14"/>
  <c r="G17" i="14"/>
  <c r="D17" i="14" s="1"/>
  <c r="C17" i="14"/>
  <c r="B17" i="14"/>
  <c r="J16" i="14"/>
  <c r="G16" i="14"/>
  <c r="C16" i="14"/>
  <c r="B16" i="14"/>
  <c r="J15" i="14"/>
  <c r="G15" i="14"/>
  <c r="C15" i="14"/>
  <c r="B15" i="14"/>
  <c r="J14" i="14"/>
  <c r="G14" i="14"/>
  <c r="C14" i="14"/>
  <c r="B14" i="14"/>
  <c r="J13" i="14"/>
  <c r="G13" i="14"/>
  <c r="C13" i="14"/>
  <c r="B13" i="14"/>
  <c r="J12" i="14"/>
  <c r="G12" i="14"/>
  <c r="C12" i="14"/>
  <c r="B12" i="14"/>
  <c r="J11" i="14"/>
  <c r="G11" i="14"/>
  <c r="C11" i="14"/>
  <c r="B11" i="14"/>
  <c r="J10" i="14"/>
  <c r="G10" i="14"/>
  <c r="D10" i="14" s="1"/>
  <c r="C10" i="14"/>
  <c r="B10" i="14"/>
  <c r="J9" i="14"/>
  <c r="G9" i="14"/>
  <c r="D9" i="14" s="1"/>
  <c r="C9" i="14"/>
  <c r="B9" i="14"/>
  <c r="J8" i="14"/>
  <c r="G8" i="14"/>
  <c r="C8" i="14"/>
  <c r="B8" i="14"/>
  <c r="J7" i="14"/>
  <c r="G7" i="14"/>
  <c r="D7" i="14" s="1"/>
  <c r="C7" i="14"/>
  <c r="B7" i="14"/>
  <c r="J6" i="14"/>
  <c r="G6" i="14"/>
  <c r="D6" i="14" s="1"/>
  <c r="C6" i="14"/>
  <c r="B6" i="14"/>
  <c r="J5" i="14"/>
  <c r="G5" i="14"/>
  <c r="D5" i="14" s="1"/>
  <c r="C5" i="14"/>
  <c r="B5" i="14"/>
  <c r="J4" i="14"/>
  <c r="G4" i="14"/>
  <c r="C4" i="14"/>
  <c r="B4" i="14"/>
  <c r="I82" i="13"/>
  <c r="H82" i="13"/>
  <c r="F82" i="13"/>
  <c r="E82" i="13"/>
  <c r="C82" i="13"/>
  <c r="B82" i="13"/>
  <c r="J81" i="13"/>
  <c r="G81" i="13"/>
  <c r="D81" i="13"/>
  <c r="J80" i="13"/>
  <c r="G80" i="13"/>
  <c r="D80" i="13"/>
  <c r="J79" i="13"/>
  <c r="G79" i="13"/>
  <c r="D79" i="13"/>
  <c r="J78" i="13"/>
  <c r="G78" i="13"/>
  <c r="D78" i="13"/>
  <c r="J77" i="13"/>
  <c r="G77" i="13"/>
  <c r="D77" i="13"/>
  <c r="J76" i="13"/>
  <c r="G76" i="13"/>
  <c r="D76" i="13"/>
  <c r="J75" i="13"/>
  <c r="G75" i="13"/>
  <c r="D75" i="13"/>
  <c r="J74" i="13"/>
  <c r="G74" i="13"/>
  <c r="D74" i="13"/>
  <c r="J73" i="13"/>
  <c r="G73" i="13"/>
  <c r="D73" i="13"/>
  <c r="J72" i="13"/>
  <c r="G72" i="13"/>
  <c r="D72" i="13"/>
  <c r="J71" i="13"/>
  <c r="G71" i="13"/>
  <c r="D71" i="13"/>
  <c r="J70" i="13"/>
  <c r="G70" i="13"/>
  <c r="D70" i="13"/>
  <c r="J69" i="13"/>
  <c r="G69" i="13"/>
  <c r="D69" i="13"/>
  <c r="J68" i="13"/>
  <c r="G68" i="13"/>
  <c r="D68" i="13"/>
  <c r="J67" i="13"/>
  <c r="G67" i="13"/>
  <c r="D67" i="13"/>
  <c r="J66" i="13"/>
  <c r="G66" i="13"/>
  <c r="D66" i="13"/>
  <c r="J65" i="13"/>
  <c r="G65" i="13"/>
  <c r="D65" i="13"/>
  <c r="J64" i="13"/>
  <c r="G64" i="13"/>
  <c r="D64" i="13"/>
  <c r="J63" i="13"/>
  <c r="G63" i="13"/>
  <c r="D63" i="13"/>
  <c r="J62" i="13"/>
  <c r="G62" i="13"/>
  <c r="D62" i="13"/>
  <c r="J61" i="13"/>
  <c r="G61" i="13"/>
  <c r="D61" i="13"/>
  <c r="J60" i="13"/>
  <c r="G60" i="13"/>
  <c r="D60" i="13"/>
  <c r="I54" i="13"/>
  <c r="H54" i="13"/>
  <c r="F54" i="13"/>
  <c r="E54" i="13"/>
  <c r="C54" i="13"/>
  <c r="B54" i="13"/>
  <c r="J53" i="13"/>
  <c r="G53" i="13"/>
  <c r="D53" i="13"/>
  <c r="J52" i="13"/>
  <c r="G52" i="13"/>
  <c r="D52" i="13"/>
  <c r="J51" i="13"/>
  <c r="G51" i="13"/>
  <c r="D51" i="13"/>
  <c r="J50" i="13"/>
  <c r="G50" i="13"/>
  <c r="D50" i="13"/>
  <c r="J49" i="13"/>
  <c r="G49" i="13"/>
  <c r="D49" i="13"/>
  <c r="J48" i="13"/>
  <c r="G48" i="13"/>
  <c r="D48" i="13"/>
  <c r="J47" i="13"/>
  <c r="G47" i="13"/>
  <c r="D47" i="13"/>
  <c r="J46" i="13"/>
  <c r="G46" i="13"/>
  <c r="D46" i="13"/>
  <c r="J45" i="13"/>
  <c r="G45" i="13"/>
  <c r="D45" i="13"/>
  <c r="J44" i="13"/>
  <c r="G44" i="13"/>
  <c r="D44" i="13"/>
  <c r="J43" i="13"/>
  <c r="G43" i="13"/>
  <c r="D43" i="13"/>
  <c r="J42" i="13"/>
  <c r="G42" i="13"/>
  <c r="D42" i="13"/>
  <c r="J41" i="13"/>
  <c r="G41" i="13"/>
  <c r="D41" i="13"/>
  <c r="J40" i="13"/>
  <c r="G40" i="13"/>
  <c r="D40" i="13"/>
  <c r="J39" i="13"/>
  <c r="G39" i="13"/>
  <c r="D39" i="13"/>
  <c r="J38" i="13"/>
  <c r="G38" i="13"/>
  <c r="D38" i="13"/>
  <c r="J37" i="13"/>
  <c r="G37" i="13"/>
  <c r="D37" i="13"/>
  <c r="J36" i="13"/>
  <c r="G36" i="13"/>
  <c r="D36" i="13"/>
  <c r="J35" i="13"/>
  <c r="G35" i="13"/>
  <c r="D35" i="13"/>
  <c r="J34" i="13"/>
  <c r="G34" i="13"/>
  <c r="D34" i="13"/>
  <c r="J33" i="13"/>
  <c r="G33" i="13"/>
  <c r="D33" i="13"/>
  <c r="J32" i="13"/>
  <c r="G32" i="13"/>
  <c r="D32" i="13"/>
  <c r="I26" i="13"/>
  <c r="H26" i="13"/>
  <c r="F26" i="13"/>
  <c r="E26" i="13"/>
  <c r="J25" i="13"/>
  <c r="G25" i="13"/>
  <c r="C25" i="13"/>
  <c r="B25" i="13"/>
  <c r="J24" i="13"/>
  <c r="G24" i="13"/>
  <c r="C24" i="13"/>
  <c r="B24" i="13"/>
  <c r="J23" i="13"/>
  <c r="G23" i="13"/>
  <c r="C23" i="13"/>
  <c r="B23" i="13"/>
  <c r="J22" i="13"/>
  <c r="G22" i="13"/>
  <c r="C22" i="13"/>
  <c r="B22" i="13"/>
  <c r="J21" i="13"/>
  <c r="G21" i="13"/>
  <c r="C21" i="13"/>
  <c r="B21" i="13"/>
  <c r="J20" i="13"/>
  <c r="G20" i="13"/>
  <c r="C20" i="13"/>
  <c r="B20" i="13"/>
  <c r="J19" i="13"/>
  <c r="G19" i="13"/>
  <c r="C19" i="13"/>
  <c r="B19" i="13"/>
  <c r="J18" i="13"/>
  <c r="G18" i="13"/>
  <c r="C18" i="13"/>
  <c r="B18" i="13"/>
  <c r="J17" i="13"/>
  <c r="G17" i="13"/>
  <c r="C17" i="13"/>
  <c r="B17" i="13"/>
  <c r="J16" i="13"/>
  <c r="G16" i="13"/>
  <c r="C16" i="13"/>
  <c r="B16" i="13"/>
  <c r="J15" i="13"/>
  <c r="G15" i="13"/>
  <c r="C15" i="13"/>
  <c r="B15" i="13"/>
  <c r="J14" i="13"/>
  <c r="G14" i="13"/>
  <c r="C14" i="13"/>
  <c r="B14" i="13"/>
  <c r="J13" i="13"/>
  <c r="G13" i="13"/>
  <c r="C13" i="13"/>
  <c r="B13" i="13"/>
  <c r="J12" i="13"/>
  <c r="G12" i="13"/>
  <c r="C12" i="13"/>
  <c r="B12" i="13"/>
  <c r="J11" i="13"/>
  <c r="G11" i="13"/>
  <c r="C11" i="13"/>
  <c r="B11" i="13"/>
  <c r="J10" i="13"/>
  <c r="G10" i="13"/>
  <c r="C10" i="13"/>
  <c r="B10" i="13"/>
  <c r="J9" i="13"/>
  <c r="G9" i="13"/>
  <c r="C9" i="13"/>
  <c r="B9" i="13"/>
  <c r="J8" i="13"/>
  <c r="G8" i="13"/>
  <c r="C8" i="13"/>
  <c r="B8" i="13"/>
  <c r="J7" i="13"/>
  <c r="G7" i="13"/>
  <c r="C7" i="13"/>
  <c r="B7" i="13"/>
  <c r="J6" i="13"/>
  <c r="G6" i="13"/>
  <c r="C6" i="13"/>
  <c r="B6" i="13"/>
  <c r="J5" i="13"/>
  <c r="G5" i="13"/>
  <c r="C5" i="13"/>
  <c r="B5" i="13"/>
  <c r="J4" i="13"/>
  <c r="G4" i="13"/>
  <c r="C4" i="13"/>
  <c r="B4" i="13"/>
  <c r="I82" i="12"/>
  <c r="H82" i="12"/>
  <c r="F82" i="12"/>
  <c r="E82" i="12"/>
  <c r="C82" i="12"/>
  <c r="B82" i="12"/>
  <c r="J81" i="12"/>
  <c r="G81" i="12"/>
  <c r="D81" i="12"/>
  <c r="J80" i="12"/>
  <c r="G80" i="12"/>
  <c r="D80" i="12"/>
  <c r="J79" i="12"/>
  <c r="G79" i="12"/>
  <c r="D79" i="12"/>
  <c r="J78" i="12"/>
  <c r="G78" i="12"/>
  <c r="D78" i="12"/>
  <c r="J77" i="12"/>
  <c r="G77" i="12"/>
  <c r="D77" i="12"/>
  <c r="J76" i="12"/>
  <c r="G76" i="12"/>
  <c r="D76" i="12"/>
  <c r="J75" i="12"/>
  <c r="G75" i="12"/>
  <c r="D75" i="12"/>
  <c r="J74" i="12"/>
  <c r="G74" i="12"/>
  <c r="D74" i="12"/>
  <c r="J73" i="12"/>
  <c r="G73" i="12"/>
  <c r="D73" i="12"/>
  <c r="J72" i="12"/>
  <c r="G72" i="12"/>
  <c r="D72" i="12"/>
  <c r="J71" i="12"/>
  <c r="G71" i="12"/>
  <c r="D71" i="12"/>
  <c r="J70" i="12"/>
  <c r="G70" i="12"/>
  <c r="D70" i="12"/>
  <c r="J69" i="12"/>
  <c r="G69" i="12"/>
  <c r="D69" i="12"/>
  <c r="J68" i="12"/>
  <c r="G68" i="12"/>
  <c r="D68" i="12"/>
  <c r="J67" i="12"/>
  <c r="G67" i="12"/>
  <c r="D67" i="12"/>
  <c r="J66" i="12"/>
  <c r="G66" i="12"/>
  <c r="D66" i="12"/>
  <c r="J65" i="12"/>
  <c r="G65" i="12"/>
  <c r="D65" i="12"/>
  <c r="J64" i="12"/>
  <c r="G64" i="12"/>
  <c r="D64" i="12"/>
  <c r="J63" i="12"/>
  <c r="G63" i="12"/>
  <c r="D63" i="12"/>
  <c r="J62" i="12"/>
  <c r="G62" i="12"/>
  <c r="D62" i="12"/>
  <c r="J61" i="12"/>
  <c r="G61" i="12"/>
  <c r="D61" i="12"/>
  <c r="J60" i="12"/>
  <c r="G60" i="12"/>
  <c r="D60" i="12"/>
  <c r="I54" i="12"/>
  <c r="H54" i="12"/>
  <c r="F54" i="12"/>
  <c r="E54" i="12"/>
  <c r="C54" i="12"/>
  <c r="B54" i="12"/>
  <c r="J53" i="12"/>
  <c r="G53" i="12"/>
  <c r="D53" i="12"/>
  <c r="J52" i="12"/>
  <c r="G52" i="12"/>
  <c r="D52" i="12"/>
  <c r="J51" i="12"/>
  <c r="G51" i="12"/>
  <c r="D51" i="12"/>
  <c r="J50" i="12"/>
  <c r="G50" i="12"/>
  <c r="D50" i="12"/>
  <c r="J49" i="12"/>
  <c r="G49" i="12"/>
  <c r="D49" i="12"/>
  <c r="J48" i="12"/>
  <c r="G48" i="12"/>
  <c r="D48" i="12"/>
  <c r="J47" i="12"/>
  <c r="G47" i="12"/>
  <c r="D47" i="12"/>
  <c r="J46" i="12"/>
  <c r="G46" i="12"/>
  <c r="D46" i="12"/>
  <c r="J45" i="12"/>
  <c r="G45" i="12"/>
  <c r="D45" i="12"/>
  <c r="J44" i="12"/>
  <c r="G44" i="12"/>
  <c r="D44" i="12"/>
  <c r="J43" i="12"/>
  <c r="G43" i="12"/>
  <c r="D43" i="12"/>
  <c r="J42" i="12"/>
  <c r="G42" i="12"/>
  <c r="D42" i="12"/>
  <c r="J41" i="12"/>
  <c r="G41" i="12"/>
  <c r="D41" i="12"/>
  <c r="J40" i="12"/>
  <c r="G40" i="12"/>
  <c r="D40" i="12"/>
  <c r="J39" i="12"/>
  <c r="G39" i="12"/>
  <c r="D39" i="12"/>
  <c r="J38" i="12"/>
  <c r="G38" i="12"/>
  <c r="D38" i="12"/>
  <c r="J37" i="12"/>
  <c r="G37" i="12"/>
  <c r="D37" i="12"/>
  <c r="J36" i="12"/>
  <c r="G36" i="12"/>
  <c r="D36" i="12"/>
  <c r="J35" i="12"/>
  <c r="G35" i="12"/>
  <c r="D35" i="12"/>
  <c r="J34" i="12"/>
  <c r="G34" i="12"/>
  <c r="D34" i="12"/>
  <c r="J33" i="12"/>
  <c r="G33" i="12"/>
  <c r="D33" i="12"/>
  <c r="J32" i="12"/>
  <c r="G32" i="12"/>
  <c r="D32" i="12"/>
  <c r="I26" i="12"/>
  <c r="H26" i="12"/>
  <c r="F26" i="12"/>
  <c r="E26" i="12"/>
  <c r="J25" i="12"/>
  <c r="G25" i="12"/>
  <c r="C25" i="12"/>
  <c r="B25" i="12"/>
  <c r="J24" i="12"/>
  <c r="G24" i="12"/>
  <c r="C24" i="12"/>
  <c r="B24" i="12"/>
  <c r="J23" i="12"/>
  <c r="G23" i="12"/>
  <c r="C23" i="12"/>
  <c r="B23" i="12"/>
  <c r="J22" i="12"/>
  <c r="G22" i="12"/>
  <c r="C22" i="12"/>
  <c r="B22" i="12"/>
  <c r="J21" i="12"/>
  <c r="G21" i="12"/>
  <c r="C21" i="12"/>
  <c r="B21" i="12"/>
  <c r="J20" i="12"/>
  <c r="G20" i="12"/>
  <c r="C20" i="12"/>
  <c r="B20" i="12"/>
  <c r="J19" i="12"/>
  <c r="G19" i="12"/>
  <c r="C19" i="12"/>
  <c r="B19" i="12"/>
  <c r="J18" i="12"/>
  <c r="G18" i="12"/>
  <c r="C18" i="12"/>
  <c r="B18" i="12"/>
  <c r="J17" i="12"/>
  <c r="G17" i="12"/>
  <c r="C17" i="12"/>
  <c r="B17" i="12"/>
  <c r="J16" i="12"/>
  <c r="G16" i="12"/>
  <c r="C16" i="12"/>
  <c r="B16" i="12"/>
  <c r="J15" i="12"/>
  <c r="G15" i="12"/>
  <c r="C15" i="12"/>
  <c r="B15" i="12"/>
  <c r="J14" i="12"/>
  <c r="G14" i="12"/>
  <c r="C14" i="12"/>
  <c r="B14" i="12"/>
  <c r="J13" i="12"/>
  <c r="G13" i="12"/>
  <c r="C13" i="12"/>
  <c r="B13" i="12"/>
  <c r="J12" i="12"/>
  <c r="G12" i="12"/>
  <c r="C12" i="12"/>
  <c r="B12" i="12"/>
  <c r="J11" i="12"/>
  <c r="G11" i="12"/>
  <c r="C11" i="12"/>
  <c r="B11" i="12"/>
  <c r="J10" i="12"/>
  <c r="G10" i="12"/>
  <c r="C10" i="12"/>
  <c r="B10" i="12"/>
  <c r="J9" i="12"/>
  <c r="G9" i="12"/>
  <c r="C9" i="12"/>
  <c r="B9" i="12"/>
  <c r="J8" i="12"/>
  <c r="G8" i="12"/>
  <c r="C8" i="12"/>
  <c r="B8" i="12"/>
  <c r="J7" i="12"/>
  <c r="G7" i="12"/>
  <c r="C7" i="12"/>
  <c r="B7" i="12"/>
  <c r="J6" i="12"/>
  <c r="G6" i="12"/>
  <c r="C6" i="12"/>
  <c r="B6" i="12"/>
  <c r="J5" i="12"/>
  <c r="G5" i="12"/>
  <c r="C5" i="12"/>
  <c r="B5" i="12"/>
  <c r="J4" i="12"/>
  <c r="G4" i="12"/>
  <c r="C4" i="12"/>
  <c r="B4" i="12"/>
  <c r="I54" i="11"/>
  <c r="H54" i="11"/>
  <c r="F54" i="11"/>
  <c r="E54" i="11"/>
  <c r="C54" i="11"/>
  <c r="B54" i="11"/>
  <c r="J53" i="11"/>
  <c r="G53" i="11"/>
  <c r="D53" i="11"/>
  <c r="J52" i="11"/>
  <c r="G52" i="11"/>
  <c r="D52" i="11"/>
  <c r="J51" i="11"/>
  <c r="G51" i="11"/>
  <c r="D51" i="11"/>
  <c r="J50" i="11"/>
  <c r="G50" i="11"/>
  <c r="D50" i="11"/>
  <c r="J49" i="11"/>
  <c r="G49" i="11"/>
  <c r="D49" i="11"/>
  <c r="J48" i="11"/>
  <c r="G48" i="11"/>
  <c r="D48" i="11"/>
  <c r="J47" i="11"/>
  <c r="G47" i="11"/>
  <c r="D47" i="11"/>
  <c r="J46" i="11"/>
  <c r="G46" i="11"/>
  <c r="D46" i="11"/>
  <c r="J45" i="11"/>
  <c r="G45" i="11"/>
  <c r="D45" i="11"/>
  <c r="J44" i="11"/>
  <c r="G44" i="11"/>
  <c r="D44" i="11"/>
  <c r="J43" i="11"/>
  <c r="G43" i="11"/>
  <c r="D43" i="11"/>
  <c r="J42" i="11"/>
  <c r="G42" i="11"/>
  <c r="D42" i="11"/>
  <c r="J41" i="11"/>
  <c r="G41" i="11"/>
  <c r="D41" i="11"/>
  <c r="J40" i="11"/>
  <c r="G40" i="11"/>
  <c r="D40" i="11"/>
  <c r="J39" i="11"/>
  <c r="G39" i="11"/>
  <c r="D39" i="11"/>
  <c r="J38" i="11"/>
  <c r="G38" i="11"/>
  <c r="D38" i="11"/>
  <c r="J37" i="11"/>
  <c r="G37" i="11"/>
  <c r="D37" i="11"/>
  <c r="J36" i="11"/>
  <c r="G36" i="11"/>
  <c r="D36" i="11"/>
  <c r="J35" i="11"/>
  <c r="G35" i="11"/>
  <c r="D35" i="11"/>
  <c r="J34" i="11"/>
  <c r="G34" i="11"/>
  <c r="D34" i="11"/>
  <c r="J33" i="11"/>
  <c r="G33" i="11"/>
  <c r="D33" i="11"/>
  <c r="J32" i="11"/>
  <c r="G32" i="11"/>
  <c r="D32" i="11"/>
  <c r="D54" i="11" s="1"/>
  <c r="I26" i="11"/>
  <c r="H26" i="11"/>
  <c r="F26" i="11"/>
  <c r="C26" i="11" s="1"/>
  <c r="E26" i="11"/>
  <c r="B26" i="11" s="1"/>
  <c r="J25" i="11"/>
  <c r="G25" i="11"/>
  <c r="C25" i="11"/>
  <c r="B25" i="11"/>
  <c r="J24" i="11"/>
  <c r="G24" i="11"/>
  <c r="C24" i="11"/>
  <c r="B24" i="11"/>
  <c r="J23" i="11"/>
  <c r="G23" i="11"/>
  <c r="C23" i="11"/>
  <c r="B23" i="11"/>
  <c r="J22" i="11"/>
  <c r="G22" i="11"/>
  <c r="C22" i="11"/>
  <c r="B22" i="11"/>
  <c r="J21" i="11"/>
  <c r="G21" i="11"/>
  <c r="C21" i="11"/>
  <c r="B21" i="11"/>
  <c r="J20" i="11"/>
  <c r="G20" i="11"/>
  <c r="C20" i="11"/>
  <c r="B20" i="11"/>
  <c r="J19" i="11"/>
  <c r="G19" i="11"/>
  <c r="C19" i="11"/>
  <c r="B19" i="11"/>
  <c r="J18" i="11"/>
  <c r="G18" i="11"/>
  <c r="C18" i="11"/>
  <c r="B18" i="11"/>
  <c r="J17" i="11"/>
  <c r="G17" i="11"/>
  <c r="C17" i="11"/>
  <c r="B17" i="11"/>
  <c r="J16" i="11"/>
  <c r="G16" i="11"/>
  <c r="C16" i="11"/>
  <c r="B16" i="11"/>
  <c r="J15" i="11"/>
  <c r="G15" i="11"/>
  <c r="C15" i="11"/>
  <c r="B15" i="11"/>
  <c r="J14" i="11"/>
  <c r="G14" i="11"/>
  <c r="C14" i="11"/>
  <c r="B14" i="11"/>
  <c r="J13" i="11"/>
  <c r="G13" i="11"/>
  <c r="C13" i="11"/>
  <c r="B13" i="11"/>
  <c r="J12" i="11"/>
  <c r="G12" i="11"/>
  <c r="C12" i="11"/>
  <c r="B12" i="11"/>
  <c r="J11" i="11"/>
  <c r="G11" i="11"/>
  <c r="C11" i="11"/>
  <c r="B11" i="11"/>
  <c r="J10" i="11"/>
  <c r="G10" i="11"/>
  <c r="C10" i="11"/>
  <c r="B10" i="11"/>
  <c r="J9" i="11"/>
  <c r="G9" i="11"/>
  <c r="C9" i="11"/>
  <c r="B9" i="11"/>
  <c r="J8" i="11"/>
  <c r="G8" i="11"/>
  <c r="C8" i="11"/>
  <c r="B8" i="11"/>
  <c r="J7" i="11"/>
  <c r="G7" i="11"/>
  <c r="C7" i="11"/>
  <c r="B7" i="11"/>
  <c r="J6" i="11"/>
  <c r="G6" i="11"/>
  <c r="C6" i="11"/>
  <c r="B6" i="11"/>
  <c r="J5" i="11"/>
  <c r="G5" i="11"/>
  <c r="C5" i="11"/>
  <c r="B5" i="11"/>
  <c r="J4" i="11"/>
  <c r="G4" i="11"/>
  <c r="C4" i="11"/>
  <c r="B4" i="11"/>
  <c r="I54" i="10"/>
  <c r="H54" i="10"/>
  <c r="F54" i="10"/>
  <c r="E54" i="10"/>
  <c r="C54" i="10"/>
  <c r="B54" i="10"/>
  <c r="J53" i="10"/>
  <c r="G53" i="10"/>
  <c r="D53" i="10"/>
  <c r="J52" i="10"/>
  <c r="G52" i="10"/>
  <c r="D52" i="10"/>
  <c r="J51" i="10"/>
  <c r="G51" i="10"/>
  <c r="D51" i="10"/>
  <c r="J50" i="10"/>
  <c r="G50" i="10"/>
  <c r="D50" i="10"/>
  <c r="J49" i="10"/>
  <c r="G49" i="10"/>
  <c r="D49" i="10"/>
  <c r="J48" i="10"/>
  <c r="G48" i="10"/>
  <c r="D48" i="10"/>
  <c r="J47" i="10"/>
  <c r="G47" i="10"/>
  <c r="D47" i="10"/>
  <c r="J46" i="10"/>
  <c r="G46" i="10"/>
  <c r="D46" i="10"/>
  <c r="J45" i="10"/>
  <c r="G45" i="10"/>
  <c r="D45" i="10"/>
  <c r="J44" i="10"/>
  <c r="G44" i="10"/>
  <c r="D44" i="10"/>
  <c r="J43" i="10"/>
  <c r="G43" i="10"/>
  <c r="D43" i="10"/>
  <c r="J42" i="10"/>
  <c r="G42" i="10"/>
  <c r="D42" i="10"/>
  <c r="J41" i="10"/>
  <c r="G41" i="10"/>
  <c r="D41" i="10"/>
  <c r="J40" i="10"/>
  <c r="G40" i="10"/>
  <c r="D40" i="10"/>
  <c r="J39" i="10"/>
  <c r="G39" i="10"/>
  <c r="D39" i="10"/>
  <c r="J38" i="10"/>
  <c r="G38" i="10"/>
  <c r="D38" i="10"/>
  <c r="J37" i="10"/>
  <c r="G37" i="10"/>
  <c r="D37" i="10"/>
  <c r="J36" i="10"/>
  <c r="G36" i="10"/>
  <c r="D36" i="10"/>
  <c r="J35" i="10"/>
  <c r="G35" i="10"/>
  <c r="D35" i="10"/>
  <c r="J34" i="10"/>
  <c r="G34" i="10"/>
  <c r="D34" i="10"/>
  <c r="J33" i="10"/>
  <c r="G33" i="10"/>
  <c r="D33" i="10"/>
  <c r="J32" i="10"/>
  <c r="G32" i="10"/>
  <c r="D32" i="10"/>
  <c r="I26" i="10"/>
  <c r="H26" i="10"/>
  <c r="F26" i="10"/>
  <c r="E26" i="10"/>
  <c r="B26" i="10" s="1"/>
  <c r="J25" i="10"/>
  <c r="G25" i="10"/>
  <c r="C25" i="10"/>
  <c r="B25" i="10"/>
  <c r="J24" i="10"/>
  <c r="G24" i="10"/>
  <c r="D24" i="10"/>
  <c r="C24" i="10"/>
  <c r="B24" i="10"/>
  <c r="J23" i="10"/>
  <c r="G23" i="10"/>
  <c r="C23" i="10"/>
  <c r="B23" i="10"/>
  <c r="J22" i="10"/>
  <c r="G22" i="10"/>
  <c r="C22" i="10"/>
  <c r="B22" i="10"/>
  <c r="J21" i="10"/>
  <c r="G21" i="10"/>
  <c r="C21" i="10"/>
  <c r="B21" i="10"/>
  <c r="J20" i="10"/>
  <c r="G20" i="10"/>
  <c r="D20" i="10" s="1"/>
  <c r="C20" i="10"/>
  <c r="B20" i="10"/>
  <c r="J19" i="10"/>
  <c r="G19" i="10"/>
  <c r="C19" i="10"/>
  <c r="B19" i="10"/>
  <c r="J18" i="10"/>
  <c r="G18" i="10"/>
  <c r="C18" i="10"/>
  <c r="B18" i="10"/>
  <c r="J17" i="10"/>
  <c r="G17" i="10"/>
  <c r="C17" i="10"/>
  <c r="B17" i="10"/>
  <c r="J16" i="10"/>
  <c r="G16" i="10"/>
  <c r="C16" i="10"/>
  <c r="B16" i="10"/>
  <c r="J15" i="10"/>
  <c r="G15" i="10"/>
  <c r="C15" i="10"/>
  <c r="B15" i="10"/>
  <c r="J14" i="10"/>
  <c r="G14" i="10"/>
  <c r="C14" i="10"/>
  <c r="B14" i="10"/>
  <c r="J13" i="10"/>
  <c r="G13" i="10"/>
  <c r="C13" i="10"/>
  <c r="B13" i="10"/>
  <c r="J12" i="10"/>
  <c r="D12" i="10" s="1"/>
  <c r="G12" i="10"/>
  <c r="C12" i="10"/>
  <c r="B12" i="10"/>
  <c r="J11" i="10"/>
  <c r="G11" i="10"/>
  <c r="C11" i="10"/>
  <c r="B11" i="10"/>
  <c r="J10" i="10"/>
  <c r="G10" i="10"/>
  <c r="C10" i="10"/>
  <c r="B10" i="10"/>
  <c r="J9" i="10"/>
  <c r="G9" i="10"/>
  <c r="C9" i="10"/>
  <c r="B9" i="10"/>
  <c r="J8" i="10"/>
  <c r="G8" i="10"/>
  <c r="C8" i="10"/>
  <c r="B8" i="10"/>
  <c r="J7" i="10"/>
  <c r="G7" i="10"/>
  <c r="C7" i="10"/>
  <c r="B7" i="10"/>
  <c r="J6" i="10"/>
  <c r="G6" i="10"/>
  <c r="C6" i="10"/>
  <c r="B6" i="10"/>
  <c r="J5" i="10"/>
  <c r="G5" i="10"/>
  <c r="C5" i="10"/>
  <c r="B5" i="10"/>
  <c r="J4" i="10"/>
  <c r="D4" i="10" s="1"/>
  <c r="G4" i="10"/>
  <c r="C4" i="10"/>
  <c r="B4" i="10"/>
  <c r="I82" i="9"/>
  <c r="H82" i="9"/>
  <c r="F82" i="9"/>
  <c r="E82" i="9"/>
  <c r="C82" i="9"/>
  <c r="B82" i="9"/>
  <c r="J81" i="9"/>
  <c r="G81" i="9"/>
  <c r="D81" i="9"/>
  <c r="J80" i="9"/>
  <c r="G80" i="9"/>
  <c r="D80" i="9"/>
  <c r="J79" i="9"/>
  <c r="G79" i="9"/>
  <c r="D79" i="9"/>
  <c r="J78" i="9"/>
  <c r="G78" i="9"/>
  <c r="D78" i="9"/>
  <c r="J77" i="9"/>
  <c r="G77" i="9"/>
  <c r="D77" i="9"/>
  <c r="J76" i="9"/>
  <c r="G76" i="9"/>
  <c r="D76" i="9"/>
  <c r="J75" i="9"/>
  <c r="G75" i="9"/>
  <c r="D75" i="9"/>
  <c r="J74" i="9"/>
  <c r="G74" i="9"/>
  <c r="D74" i="9"/>
  <c r="J73" i="9"/>
  <c r="G73" i="9"/>
  <c r="D73" i="9"/>
  <c r="J72" i="9"/>
  <c r="G72" i="9"/>
  <c r="D72" i="9"/>
  <c r="J71" i="9"/>
  <c r="G71" i="9"/>
  <c r="D71" i="9"/>
  <c r="J70" i="9"/>
  <c r="G70" i="9"/>
  <c r="D70" i="9"/>
  <c r="J69" i="9"/>
  <c r="G69" i="9"/>
  <c r="D69" i="9"/>
  <c r="J68" i="9"/>
  <c r="G68" i="9"/>
  <c r="D68" i="9"/>
  <c r="J67" i="9"/>
  <c r="G67" i="9"/>
  <c r="D67" i="9"/>
  <c r="J66" i="9"/>
  <c r="G66" i="9"/>
  <c r="D66" i="9"/>
  <c r="J65" i="9"/>
  <c r="G65" i="9"/>
  <c r="D65" i="9"/>
  <c r="J64" i="9"/>
  <c r="G64" i="9"/>
  <c r="D64" i="9"/>
  <c r="J63" i="9"/>
  <c r="G63" i="9"/>
  <c r="D63" i="9"/>
  <c r="J62" i="9"/>
  <c r="G62" i="9"/>
  <c r="D62" i="9"/>
  <c r="J61" i="9"/>
  <c r="G61" i="9"/>
  <c r="D61" i="9"/>
  <c r="J60" i="9"/>
  <c r="G60" i="9"/>
  <c r="D60" i="9"/>
  <c r="I54" i="9"/>
  <c r="H54" i="9"/>
  <c r="F54" i="9"/>
  <c r="E54" i="9"/>
  <c r="C54" i="9"/>
  <c r="B54" i="9"/>
  <c r="J53" i="9"/>
  <c r="G53" i="9"/>
  <c r="D53" i="9"/>
  <c r="J52" i="9"/>
  <c r="G52" i="9"/>
  <c r="D52" i="9"/>
  <c r="J51" i="9"/>
  <c r="G51" i="9"/>
  <c r="D51" i="9"/>
  <c r="J50" i="9"/>
  <c r="G50" i="9"/>
  <c r="D50" i="9"/>
  <c r="J49" i="9"/>
  <c r="G49" i="9"/>
  <c r="D49" i="9"/>
  <c r="J48" i="9"/>
  <c r="G48" i="9"/>
  <c r="D48" i="9"/>
  <c r="J47" i="9"/>
  <c r="G47" i="9"/>
  <c r="D47" i="9"/>
  <c r="J46" i="9"/>
  <c r="G46" i="9"/>
  <c r="D46" i="9"/>
  <c r="J45" i="9"/>
  <c r="G45" i="9"/>
  <c r="D45" i="9"/>
  <c r="J44" i="9"/>
  <c r="G44" i="9"/>
  <c r="D44" i="9"/>
  <c r="J43" i="9"/>
  <c r="G43" i="9"/>
  <c r="D43" i="9"/>
  <c r="J42" i="9"/>
  <c r="G42" i="9"/>
  <c r="D42" i="9"/>
  <c r="J41" i="9"/>
  <c r="G41" i="9"/>
  <c r="D41" i="9"/>
  <c r="J40" i="9"/>
  <c r="G40" i="9"/>
  <c r="D40" i="9"/>
  <c r="J39" i="9"/>
  <c r="G39" i="9"/>
  <c r="D39" i="9"/>
  <c r="J38" i="9"/>
  <c r="G38" i="9"/>
  <c r="D38" i="9"/>
  <c r="J37" i="9"/>
  <c r="G37" i="9"/>
  <c r="D37" i="9"/>
  <c r="J36" i="9"/>
  <c r="G36" i="9"/>
  <c r="D36" i="9"/>
  <c r="J35" i="9"/>
  <c r="G35" i="9"/>
  <c r="D35" i="9"/>
  <c r="J34" i="9"/>
  <c r="G34" i="9"/>
  <c r="D34" i="9"/>
  <c r="J33" i="9"/>
  <c r="G33" i="9"/>
  <c r="D33" i="9"/>
  <c r="J32" i="9"/>
  <c r="G32" i="9"/>
  <c r="D32" i="9"/>
  <c r="I26" i="9"/>
  <c r="H26" i="9"/>
  <c r="F26" i="9"/>
  <c r="E26" i="9"/>
  <c r="J25" i="9"/>
  <c r="G25" i="9"/>
  <c r="C25" i="9"/>
  <c r="B25" i="9"/>
  <c r="J24" i="9"/>
  <c r="G24" i="9"/>
  <c r="C24" i="9"/>
  <c r="B24" i="9"/>
  <c r="J23" i="9"/>
  <c r="G23" i="9"/>
  <c r="C23" i="9"/>
  <c r="B23" i="9"/>
  <c r="J22" i="9"/>
  <c r="G22" i="9"/>
  <c r="D22" i="9" s="1"/>
  <c r="C22" i="9"/>
  <c r="B22" i="9"/>
  <c r="J21" i="9"/>
  <c r="G21" i="9"/>
  <c r="C21" i="9"/>
  <c r="B21" i="9"/>
  <c r="J20" i="9"/>
  <c r="G20" i="9"/>
  <c r="C20" i="9"/>
  <c r="B20" i="9"/>
  <c r="J19" i="9"/>
  <c r="G19" i="9"/>
  <c r="C19" i="9"/>
  <c r="B19" i="9"/>
  <c r="J18" i="9"/>
  <c r="G18" i="9"/>
  <c r="D18" i="9" s="1"/>
  <c r="C18" i="9"/>
  <c r="B18" i="9"/>
  <c r="J17" i="9"/>
  <c r="G17" i="9"/>
  <c r="C17" i="9"/>
  <c r="B17" i="9"/>
  <c r="J16" i="9"/>
  <c r="G16" i="9"/>
  <c r="C16" i="9"/>
  <c r="B16" i="9"/>
  <c r="J15" i="9"/>
  <c r="G15" i="9"/>
  <c r="C15" i="9"/>
  <c r="B15" i="9"/>
  <c r="J14" i="9"/>
  <c r="G14" i="9"/>
  <c r="D14" i="9" s="1"/>
  <c r="C14" i="9"/>
  <c r="B14" i="9"/>
  <c r="J13" i="9"/>
  <c r="G13" i="9"/>
  <c r="C13" i="9"/>
  <c r="B13" i="9"/>
  <c r="J12" i="9"/>
  <c r="G12" i="9"/>
  <c r="C12" i="9"/>
  <c r="B12" i="9"/>
  <c r="J11" i="9"/>
  <c r="G11" i="9"/>
  <c r="C11" i="9"/>
  <c r="B11" i="9"/>
  <c r="J10" i="9"/>
  <c r="G10" i="9"/>
  <c r="D10" i="9" s="1"/>
  <c r="C10" i="9"/>
  <c r="B10" i="9"/>
  <c r="J9" i="9"/>
  <c r="G9" i="9"/>
  <c r="C9" i="9"/>
  <c r="B9" i="9"/>
  <c r="J8" i="9"/>
  <c r="G8" i="9"/>
  <c r="C8" i="9"/>
  <c r="B8" i="9"/>
  <c r="J7" i="9"/>
  <c r="G7" i="9"/>
  <c r="C7" i="9"/>
  <c r="B7" i="9"/>
  <c r="J6" i="9"/>
  <c r="G6" i="9"/>
  <c r="D6" i="9" s="1"/>
  <c r="C6" i="9"/>
  <c r="B6" i="9"/>
  <c r="J5" i="9"/>
  <c r="G5" i="9"/>
  <c r="D5" i="9" s="1"/>
  <c r="C5" i="9"/>
  <c r="B5" i="9"/>
  <c r="J4" i="9"/>
  <c r="J26" i="9" s="1"/>
  <c r="G4" i="9"/>
  <c r="C26" i="9"/>
  <c r="B4" i="9"/>
  <c r="F138" i="8"/>
  <c r="E138" i="8"/>
  <c r="C138" i="8"/>
  <c r="B138" i="8"/>
  <c r="G137" i="8"/>
  <c r="D137" i="8"/>
  <c r="G136" i="8"/>
  <c r="D136" i="8"/>
  <c r="G135" i="8"/>
  <c r="D135" i="8"/>
  <c r="G134" i="8"/>
  <c r="D134" i="8"/>
  <c r="G133" i="8"/>
  <c r="D133" i="8"/>
  <c r="G132" i="8"/>
  <c r="D132" i="8"/>
  <c r="G131" i="8"/>
  <c r="D131" i="8"/>
  <c r="G130" i="8"/>
  <c r="D130" i="8"/>
  <c r="G129" i="8"/>
  <c r="D129" i="8"/>
  <c r="G128" i="8"/>
  <c r="D128" i="8"/>
  <c r="G127" i="8"/>
  <c r="D127" i="8"/>
  <c r="G126" i="8"/>
  <c r="D126" i="8"/>
  <c r="G125" i="8"/>
  <c r="D125" i="8"/>
  <c r="G124" i="8"/>
  <c r="D124" i="8"/>
  <c r="G123" i="8"/>
  <c r="D123" i="8"/>
  <c r="G122" i="8"/>
  <c r="D122" i="8"/>
  <c r="G121" i="8"/>
  <c r="D121" i="8"/>
  <c r="G120" i="8"/>
  <c r="D120" i="8"/>
  <c r="G119" i="8"/>
  <c r="D119" i="8"/>
  <c r="G118" i="8"/>
  <c r="D118" i="8"/>
  <c r="G117" i="8"/>
  <c r="D117" i="8"/>
  <c r="G116" i="8"/>
  <c r="G138" i="8" s="1"/>
  <c r="D116" i="8"/>
  <c r="I110" i="8"/>
  <c r="F110" i="8"/>
  <c r="E110" i="8"/>
  <c r="C110" i="8"/>
  <c r="B110" i="8"/>
  <c r="J109" i="8"/>
  <c r="G109" i="8"/>
  <c r="D109" i="8"/>
  <c r="J108" i="8"/>
  <c r="G108" i="8"/>
  <c r="D108" i="8"/>
  <c r="J107" i="8"/>
  <c r="G107" i="8"/>
  <c r="D107" i="8"/>
  <c r="J106" i="8"/>
  <c r="G106" i="8"/>
  <c r="D106" i="8"/>
  <c r="J105" i="8"/>
  <c r="G105" i="8"/>
  <c r="D105" i="8"/>
  <c r="J104" i="8"/>
  <c r="G104" i="8"/>
  <c r="D104" i="8"/>
  <c r="J103" i="8"/>
  <c r="G103" i="8"/>
  <c r="D103" i="8"/>
  <c r="J102" i="8"/>
  <c r="G102" i="8"/>
  <c r="D102" i="8"/>
  <c r="J101" i="8"/>
  <c r="G101" i="8"/>
  <c r="D101" i="8"/>
  <c r="J100" i="8"/>
  <c r="G100" i="8"/>
  <c r="D100" i="8"/>
  <c r="J99" i="8"/>
  <c r="G99" i="8"/>
  <c r="D99" i="8"/>
  <c r="J98" i="8"/>
  <c r="G98" i="8"/>
  <c r="D98" i="8"/>
  <c r="J97" i="8"/>
  <c r="G97" i="8"/>
  <c r="D97" i="8"/>
  <c r="J96" i="8"/>
  <c r="G96" i="8"/>
  <c r="D96" i="8"/>
  <c r="J95" i="8"/>
  <c r="G95" i="8"/>
  <c r="D95" i="8"/>
  <c r="J94" i="8"/>
  <c r="G94" i="8"/>
  <c r="D94" i="8"/>
  <c r="J93" i="8"/>
  <c r="G93" i="8"/>
  <c r="D93" i="8"/>
  <c r="J92" i="8"/>
  <c r="G92" i="8"/>
  <c r="D92" i="8"/>
  <c r="J91" i="8"/>
  <c r="G91" i="8"/>
  <c r="D91" i="8"/>
  <c r="J90" i="8"/>
  <c r="G90" i="8"/>
  <c r="D90" i="8"/>
  <c r="J89" i="8"/>
  <c r="G89" i="8"/>
  <c r="D89" i="8"/>
  <c r="J88" i="8"/>
  <c r="G88" i="8"/>
  <c r="D88" i="8"/>
  <c r="I82" i="8"/>
  <c r="H82" i="8"/>
  <c r="F82" i="8"/>
  <c r="E82" i="8"/>
  <c r="C82" i="8"/>
  <c r="B82" i="8"/>
  <c r="J81" i="8"/>
  <c r="G81" i="8"/>
  <c r="D81" i="8"/>
  <c r="J80" i="8"/>
  <c r="G80" i="8"/>
  <c r="D80" i="8"/>
  <c r="J79" i="8"/>
  <c r="G79" i="8"/>
  <c r="D79" i="8"/>
  <c r="J78" i="8"/>
  <c r="G78" i="8"/>
  <c r="D78" i="8"/>
  <c r="J77" i="8"/>
  <c r="G77" i="8"/>
  <c r="D77" i="8"/>
  <c r="J76" i="8"/>
  <c r="G76" i="8"/>
  <c r="D76" i="8"/>
  <c r="J75" i="8"/>
  <c r="G75" i="8"/>
  <c r="D75" i="8"/>
  <c r="J74" i="8"/>
  <c r="G74" i="8"/>
  <c r="D74" i="8"/>
  <c r="J73" i="8"/>
  <c r="G73" i="8"/>
  <c r="D73" i="8"/>
  <c r="J72" i="8"/>
  <c r="G72" i="8"/>
  <c r="D72" i="8"/>
  <c r="J71" i="8"/>
  <c r="G71" i="8"/>
  <c r="D71" i="8"/>
  <c r="J70" i="8"/>
  <c r="G70" i="8"/>
  <c r="D70" i="8"/>
  <c r="J69" i="8"/>
  <c r="G69" i="8"/>
  <c r="D69" i="8"/>
  <c r="J68" i="8"/>
  <c r="G68" i="8"/>
  <c r="D68" i="8"/>
  <c r="J67" i="8"/>
  <c r="G67" i="8"/>
  <c r="D67" i="8"/>
  <c r="J66" i="8"/>
  <c r="G66" i="8"/>
  <c r="D66" i="8"/>
  <c r="J65" i="8"/>
  <c r="G65" i="8"/>
  <c r="D65" i="8"/>
  <c r="J64" i="8"/>
  <c r="G64" i="8"/>
  <c r="D64" i="8"/>
  <c r="J63" i="8"/>
  <c r="G63" i="8"/>
  <c r="D63" i="8"/>
  <c r="J62" i="8"/>
  <c r="G62" i="8"/>
  <c r="D62" i="8"/>
  <c r="J61" i="8"/>
  <c r="G61" i="8"/>
  <c r="D61" i="8"/>
  <c r="J60" i="8"/>
  <c r="G60" i="8"/>
  <c r="D60" i="8"/>
  <c r="I54" i="8"/>
  <c r="H54" i="8"/>
  <c r="F54" i="8"/>
  <c r="E54" i="8"/>
  <c r="C54" i="8"/>
  <c r="B54" i="8"/>
  <c r="J53" i="8"/>
  <c r="G53" i="8"/>
  <c r="D53" i="8"/>
  <c r="J52" i="8"/>
  <c r="G52" i="8"/>
  <c r="D52" i="8"/>
  <c r="J51" i="8"/>
  <c r="G51" i="8"/>
  <c r="D51" i="8"/>
  <c r="J50" i="8"/>
  <c r="G50" i="8"/>
  <c r="D50" i="8"/>
  <c r="J49" i="8"/>
  <c r="G49" i="8"/>
  <c r="D49" i="8"/>
  <c r="J48" i="8"/>
  <c r="G48" i="8"/>
  <c r="D48" i="8"/>
  <c r="J47" i="8"/>
  <c r="G47" i="8"/>
  <c r="D47" i="8"/>
  <c r="J46" i="8"/>
  <c r="G46" i="8"/>
  <c r="D46" i="8"/>
  <c r="J45" i="8"/>
  <c r="G45" i="8"/>
  <c r="D45" i="8"/>
  <c r="J44" i="8"/>
  <c r="G44" i="8"/>
  <c r="D44" i="8"/>
  <c r="J43" i="8"/>
  <c r="G43" i="8"/>
  <c r="D43" i="8"/>
  <c r="J42" i="8"/>
  <c r="G42" i="8"/>
  <c r="D42" i="8"/>
  <c r="J41" i="8"/>
  <c r="G41" i="8"/>
  <c r="D41" i="8"/>
  <c r="J40" i="8"/>
  <c r="G40" i="8"/>
  <c r="D40" i="8"/>
  <c r="J39" i="8"/>
  <c r="G39" i="8"/>
  <c r="D39" i="8"/>
  <c r="J38" i="8"/>
  <c r="G38" i="8"/>
  <c r="D38" i="8"/>
  <c r="J37" i="8"/>
  <c r="G37" i="8"/>
  <c r="D37" i="8"/>
  <c r="J36" i="8"/>
  <c r="G36" i="8"/>
  <c r="D36" i="8"/>
  <c r="J35" i="8"/>
  <c r="G35" i="8"/>
  <c r="D35" i="8"/>
  <c r="J34" i="8"/>
  <c r="G34" i="8"/>
  <c r="D34" i="8"/>
  <c r="J33" i="8"/>
  <c r="G33" i="8"/>
  <c r="D33" i="8"/>
  <c r="J32" i="8"/>
  <c r="G32" i="8"/>
  <c r="D32" i="8"/>
  <c r="I26" i="8"/>
  <c r="H26" i="8"/>
  <c r="F26" i="8"/>
  <c r="E26" i="8"/>
  <c r="B26" i="8" s="1"/>
  <c r="J25" i="8"/>
  <c r="G25" i="8"/>
  <c r="C25" i="8"/>
  <c r="B25" i="8"/>
  <c r="J24" i="8"/>
  <c r="G24" i="8"/>
  <c r="C24" i="8"/>
  <c r="B24" i="8"/>
  <c r="J23" i="8"/>
  <c r="G23" i="8"/>
  <c r="C23" i="8"/>
  <c r="B23" i="8"/>
  <c r="J22" i="8"/>
  <c r="G22" i="8"/>
  <c r="C22" i="8"/>
  <c r="B22" i="8"/>
  <c r="J21" i="8"/>
  <c r="G21" i="8"/>
  <c r="C21" i="8"/>
  <c r="B21" i="8"/>
  <c r="J20" i="8"/>
  <c r="G20" i="8"/>
  <c r="C20" i="8"/>
  <c r="B20" i="8"/>
  <c r="J19" i="8"/>
  <c r="G19" i="8"/>
  <c r="C19" i="8"/>
  <c r="B19" i="8"/>
  <c r="J18" i="8"/>
  <c r="G18" i="8"/>
  <c r="C18" i="8"/>
  <c r="B18" i="8"/>
  <c r="J17" i="8"/>
  <c r="G17" i="8"/>
  <c r="C17" i="8"/>
  <c r="B17" i="8"/>
  <c r="J16" i="8"/>
  <c r="G16" i="8"/>
  <c r="C16" i="8"/>
  <c r="B16" i="8"/>
  <c r="J15" i="8"/>
  <c r="G15" i="8"/>
  <c r="C15" i="8"/>
  <c r="B15" i="8"/>
  <c r="J14" i="8"/>
  <c r="G14" i="8"/>
  <c r="C14" i="8"/>
  <c r="B14" i="8"/>
  <c r="J13" i="8"/>
  <c r="G13" i="8"/>
  <c r="C13" i="8"/>
  <c r="B13" i="8"/>
  <c r="J12" i="8"/>
  <c r="G12" i="8"/>
  <c r="C12" i="8"/>
  <c r="B12" i="8"/>
  <c r="J11" i="8"/>
  <c r="G11" i="8"/>
  <c r="C11" i="8"/>
  <c r="B11" i="8"/>
  <c r="J10" i="8"/>
  <c r="G10" i="8"/>
  <c r="C10" i="8"/>
  <c r="B10" i="8"/>
  <c r="J9" i="8"/>
  <c r="G9" i="8"/>
  <c r="C9" i="8"/>
  <c r="B9" i="8"/>
  <c r="J8" i="8"/>
  <c r="G8" i="8"/>
  <c r="C8" i="8"/>
  <c r="B8" i="8"/>
  <c r="J7" i="8"/>
  <c r="G7" i="8"/>
  <c r="C7" i="8"/>
  <c r="B7" i="8"/>
  <c r="J6" i="8"/>
  <c r="G6" i="8"/>
  <c r="C6" i="8"/>
  <c r="B6" i="8"/>
  <c r="J5" i="8"/>
  <c r="G5" i="8"/>
  <c r="C5" i="8"/>
  <c r="B5" i="8"/>
  <c r="J4" i="8"/>
  <c r="G4" i="8"/>
  <c r="G26" i="8" s="1"/>
  <c r="F55" i="7"/>
  <c r="E55" i="7"/>
  <c r="G55" i="7" s="1"/>
  <c r="C55" i="7"/>
  <c r="D55" i="7" s="1"/>
  <c r="B55" i="7"/>
  <c r="G54" i="7"/>
  <c r="D54" i="7"/>
  <c r="G53" i="7"/>
  <c r="D53" i="7"/>
  <c r="G52" i="7"/>
  <c r="D52" i="7"/>
  <c r="G51" i="7"/>
  <c r="D51" i="7"/>
  <c r="G50" i="7"/>
  <c r="D50" i="7"/>
  <c r="G49" i="7"/>
  <c r="D49" i="7"/>
  <c r="G48" i="7"/>
  <c r="D48" i="7"/>
  <c r="G47" i="7"/>
  <c r="D47" i="7"/>
  <c r="G46" i="7"/>
  <c r="D46" i="7"/>
  <c r="G45" i="7"/>
  <c r="D45" i="7"/>
  <c r="G44" i="7"/>
  <c r="D44" i="7"/>
  <c r="G43" i="7"/>
  <c r="D43" i="7"/>
  <c r="G42" i="7"/>
  <c r="D42" i="7"/>
  <c r="G41" i="7"/>
  <c r="D41" i="7"/>
  <c r="G40" i="7"/>
  <c r="D40" i="7"/>
  <c r="G39" i="7"/>
  <c r="D39" i="7"/>
  <c r="G38" i="7"/>
  <c r="D38" i="7"/>
  <c r="G37" i="7"/>
  <c r="D37" i="7"/>
  <c r="G36" i="7"/>
  <c r="D36" i="7"/>
  <c r="G35" i="7"/>
  <c r="D35" i="7"/>
  <c r="G34" i="7"/>
  <c r="D34" i="7"/>
  <c r="D33" i="7"/>
  <c r="I26" i="7"/>
  <c r="H26" i="7"/>
  <c r="J26" i="7" s="1"/>
  <c r="F26" i="7"/>
  <c r="E26" i="7"/>
  <c r="J25" i="7"/>
  <c r="G25" i="7"/>
  <c r="C25" i="7"/>
  <c r="B25" i="7"/>
  <c r="J24" i="7"/>
  <c r="G24" i="7"/>
  <c r="C24" i="7"/>
  <c r="B24" i="7"/>
  <c r="J23" i="7"/>
  <c r="G23" i="7"/>
  <c r="D23" i="7" s="1"/>
  <c r="C23" i="7"/>
  <c r="B23" i="7"/>
  <c r="J22" i="7"/>
  <c r="G22" i="7"/>
  <c r="D22" i="7" s="1"/>
  <c r="C22" i="7"/>
  <c r="B22" i="7"/>
  <c r="J21" i="7"/>
  <c r="G21" i="7"/>
  <c r="D21" i="7" s="1"/>
  <c r="C21" i="7"/>
  <c r="B21" i="7"/>
  <c r="J20" i="7"/>
  <c r="G20" i="7"/>
  <c r="C20" i="7"/>
  <c r="B20" i="7"/>
  <c r="J19" i="7"/>
  <c r="G19" i="7"/>
  <c r="D19" i="7" s="1"/>
  <c r="C19" i="7"/>
  <c r="B19" i="7"/>
  <c r="J18" i="7"/>
  <c r="G18" i="7"/>
  <c r="D18" i="7" s="1"/>
  <c r="C18" i="7"/>
  <c r="B18" i="7"/>
  <c r="J17" i="7"/>
  <c r="G17" i="7"/>
  <c r="D17" i="7" s="1"/>
  <c r="C17" i="7"/>
  <c r="B17" i="7"/>
  <c r="J16" i="7"/>
  <c r="G16" i="7"/>
  <c r="C16" i="7"/>
  <c r="B16" i="7"/>
  <c r="J15" i="7"/>
  <c r="G15" i="7"/>
  <c r="C15" i="7"/>
  <c r="B15" i="7"/>
  <c r="J14" i="7"/>
  <c r="G14" i="7"/>
  <c r="C14" i="7"/>
  <c r="B14" i="7"/>
  <c r="J13" i="7"/>
  <c r="G13" i="7"/>
  <c r="C13" i="7"/>
  <c r="B13" i="7"/>
  <c r="J12" i="7"/>
  <c r="G12" i="7"/>
  <c r="C12" i="7"/>
  <c r="B12" i="7"/>
  <c r="J11" i="7"/>
  <c r="G11" i="7"/>
  <c r="C11" i="7"/>
  <c r="B11" i="7"/>
  <c r="J10" i="7"/>
  <c r="G10" i="7"/>
  <c r="D10" i="7" s="1"/>
  <c r="C10" i="7"/>
  <c r="B10" i="7"/>
  <c r="J9" i="7"/>
  <c r="G9" i="7"/>
  <c r="D9" i="7" s="1"/>
  <c r="C9" i="7"/>
  <c r="B9" i="7"/>
  <c r="J8" i="7"/>
  <c r="G8" i="7"/>
  <c r="C8" i="7"/>
  <c r="B8" i="7"/>
  <c r="J7" i="7"/>
  <c r="G7" i="7"/>
  <c r="D7" i="7" s="1"/>
  <c r="C7" i="7"/>
  <c r="B7" i="7"/>
  <c r="J6" i="7"/>
  <c r="G6" i="7"/>
  <c r="D6" i="7" s="1"/>
  <c r="C6" i="7"/>
  <c r="B6" i="7"/>
  <c r="J5" i="7"/>
  <c r="G5" i="7"/>
  <c r="D5" i="7" s="1"/>
  <c r="C5" i="7"/>
  <c r="B5" i="7"/>
  <c r="J4" i="7"/>
  <c r="B4" i="7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D5" i="6"/>
  <c r="C5" i="6"/>
  <c r="D54" i="8" l="1"/>
  <c r="D110" i="8"/>
  <c r="D54" i="20"/>
  <c r="D22" i="20"/>
  <c r="D20" i="16"/>
  <c r="D11" i="16"/>
  <c r="D20" i="7"/>
  <c r="D13" i="10"/>
  <c r="D15" i="10"/>
  <c r="D17" i="10"/>
  <c r="D19" i="10"/>
  <c r="G54" i="10"/>
  <c r="D11" i="13"/>
  <c r="D23" i="13"/>
  <c r="D54" i="17"/>
  <c r="D9" i="20"/>
  <c r="D16" i="11"/>
  <c r="D24" i="11"/>
  <c r="J26" i="18"/>
  <c r="D16" i="8"/>
  <c r="D18" i="20"/>
  <c r="J54" i="12"/>
  <c r="D13" i="16"/>
  <c r="D17" i="16"/>
  <c r="D21" i="16"/>
  <c r="G54" i="16"/>
  <c r="D23" i="16"/>
  <c r="G82" i="16"/>
  <c r="G54" i="19"/>
  <c r="G82" i="19"/>
  <c r="D9" i="9"/>
  <c r="D13" i="9"/>
  <c r="D17" i="9"/>
  <c r="D21" i="9"/>
  <c r="D25" i="9"/>
  <c r="J82" i="9"/>
  <c r="D16" i="10"/>
  <c r="G54" i="13"/>
  <c r="G82" i="13"/>
  <c r="G54" i="18"/>
  <c r="D82" i="19"/>
  <c r="G26" i="7"/>
  <c r="D4" i="17"/>
  <c r="D20" i="17"/>
  <c r="D7" i="9"/>
  <c r="D11" i="9"/>
  <c r="D15" i="9"/>
  <c r="D19" i="9"/>
  <c r="D23" i="9"/>
  <c r="D12" i="9"/>
  <c r="D138" i="8"/>
  <c r="J110" i="8"/>
  <c r="C26" i="8"/>
  <c r="G110" i="8"/>
  <c r="D15" i="8"/>
  <c r="J82" i="8"/>
  <c r="G82" i="8"/>
  <c r="D24" i="8"/>
  <c r="D82" i="8"/>
  <c r="D19" i="8"/>
  <c r="D23" i="8"/>
  <c r="D14" i="8"/>
  <c r="D18" i="8"/>
  <c r="D22" i="8"/>
  <c r="J54" i="8"/>
  <c r="D21" i="8"/>
  <c r="D17" i="8"/>
  <c r="G54" i="8"/>
  <c r="D8" i="8"/>
  <c r="D12" i="8"/>
  <c r="D20" i="8"/>
  <c r="D6" i="8"/>
  <c r="D7" i="8"/>
  <c r="D25" i="8"/>
  <c r="J26" i="8"/>
  <c r="D10" i="8"/>
  <c r="D11" i="8"/>
  <c r="D5" i="8"/>
  <c r="D9" i="8"/>
  <c r="D13" i="8"/>
  <c r="D27" i="21"/>
  <c r="D13" i="20"/>
  <c r="D17" i="20"/>
  <c r="G82" i="20"/>
  <c r="D82" i="20"/>
  <c r="D6" i="20"/>
  <c r="D10" i="20"/>
  <c r="D14" i="20"/>
  <c r="J54" i="20"/>
  <c r="D21" i="20"/>
  <c r="G54" i="20"/>
  <c r="D7" i="20"/>
  <c r="D25" i="20"/>
  <c r="D12" i="20"/>
  <c r="D11" i="20"/>
  <c r="D16" i="20"/>
  <c r="D15" i="20"/>
  <c r="D19" i="20"/>
  <c r="D20" i="20"/>
  <c r="G26" i="20"/>
  <c r="D8" i="20"/>
  <c r="D24" i="20"/>
  <c r="J54" i="19"/>
  <c r="D11" i="19"/>
  <c r="D12" i="19"/>
  <c r="D15" i="19"/>
  <c r="D16" i="19"/>
  <c r="D5" i="19"/>
  <c r="D10" i="19"/>
  <c r="D13" i="19"/>
  <c r="D54" i="19"/>
  <c r="D6" i="19"/>
  <c r="D9" i="19"/>
  <c r="D14" i="19"/>
  <c r="D17" i="19"/>
  <c r="J26" i="19"/>
  <c r="D18" i="19"/>
  <c r="D19" i="19"/>
  <c r="D20" i="19"/>
  <c r="D21" i="19"/>
  <c r="C26" i="19"/>
  <c r="D7" i="19"/>
  <c r="D8" i="19"/>
  <c r="D23" i="19"/>
  <c r="D24" i="19"/>
  <c r="D25" i="19"/>
  <c r="B26" i="19"/>
  <c r="G26" i="19"/>
  <c r="D23" i="18"/>
  <c r="J54" i="18"/>
  <c r="D22" i="18"/>
  <c r="D21" i="18"/>
  <c r="D54" i="18"/>
  <c r="D25" i="18"/>
  <c r="C26" i="18"/>
  <c r="G26" i="18"/>
  <c r="G54" i="17"/>
  <c r="D7" i="17"/>
  <c r="D11" i="17"/>
  <c r="D15" i="17"/>
  <c r="D19" i="17"/>
  <c r="B26" i="17"/>
  <c r="D12" i="17"/>
  <c r="D13" i="17"/>
  <c r="D14" i="17"/>
  <c r="J26" i="17"/>
  <c r="D5" i="17"/>
  <c r="D6" i="17"/>
  <c r="C26" i="17"/>
  <c r="G26" i="17"/>
  <c r="D26" i="17" s="1"/>
  <c r="D6" i="16"/>
  <c r="D10" i="16"/>
  <c r="J54" i="16"/>
  <c r="D25" i="16"/>
  <c r="D24" i="16"/>
  <c r="D54" i="16"/>
  <c r="B26" i="16"/>
  <c r="D5" i="16"/>
  <c r="D7" i="16"/>
  <c r="J26" i="16"/>
  <c r="D8" i="16"/>
  <c r="D9" i="16"/>
  <c r="D15" i="16"/>
  <c r="C26" i="16"/>
  <c r="G26" i="16"/>
  <c r="D19" i="16"/>
  <c r="G54" i="15"/>
  <c r="D7" i="15"/>
  <c r="D15" i="15"/>
  <c r="B26" i="15"/>
  <c r="J26" i="15"/>
  <c r="D8" i="15"/>
  <c r="D10" i="15"/>
  <c r="D11" i="15"/>
  <c r="D12" i="15"/>
  <c r="D14" i="15"/>
  <c r="G26" i="15"/>
  <c r="D17" i="15"/>
  <c r="C26" i="15"/>
  <c r="D23" i="15"/>
  <c r="D5" i="15"/>
  <c r="D21" i="15"/>
  <c r="D9" i="15"/>
  <c r="D25" i="15"/>
  <c r="D13" i="15"/>
  <c r="G82" i="14"/>
  <c r="D82" i="14"/>
  <c r="G54" i="14"/>
  <c r="D11" i="14"/>
  <c r="D15" i="14"/>
  <c r="D54" i="14"/>
  <c r="B26" i="14"/>
  <c r="J26" i="14"/>
  <c r="D13" i="14"/>
  <c r="D14" i="14"/>
  <c r="C26" i="14"/>
  <c r="D20" i="14"/>
  <c r="D12" i="14"/>
  <c r="D8" i="14"/>
  <c r="D24" i="14"/>
  <c r="G26" i="14"/>
  <c r="D16" i="14"/>
  <c r="J82" i="13"/>
  <c r="D82" i="13"/>
  <c r="D7" i="13"/>
  <c r="D6" i="13"/>
  <c r="D10" i="13"/>
  <c r="D54" i="13"/>
  <c r="D9" i="13"/>
  <c r="D13" i="13"/>
  <c r="D14" i="13"/>
  <c r="D15" i="13"/>
  <c r="D17" i="13"/>
  <c r="D18" i="13"/>
  <c r="D19" i="13"/>
  <c r="D21" i="13"/>
  <c r="D22" i="13"/>
  <c r="D25" i="13"/>
  <c r="C26" i="13"/>
  <c r="D12" i="13"/>
  <c r="D16" i="13"/>
  <c r="G26" i="13"/>
  <c r="B26" i="13"/>
  <c r="D5" i="13"/>
  <c r="D4" i="13"/>
  <c r="D8" i="13"/>
  <c r="D20" i="13"/>
  <c r="D24" i="13"/>
  <c r="J82" i="12"/>
  <c r="G82" i="12"/>
  <c r="D82" i="12"/>
  <c r="D12" i="12"/>
  <c r="D13" i="12"/>
  <c r="D14" i="12"/>
  <c r="D15" i="12"/>
  <c r="D16" i="12"/>
  <c r="D17" i="12"/>
  <c r="G54" i="12"/>
  <c r="D54" i="12"/>
  <c r="B26" i="12"/>
  <c r="D10" i="12"/>
  <c r="D11" i="12"/>
  <c r="D18" i="12"/>
  <c r="D19" i="12"/>
  <c r="J26" i="12"/>
  <c r="C26" i="12"/>
  <c r="D5" i="12"/>
  <c r="D6" i="12"/>
  <c r="D7" i="12"/>
  <c r="D8" i="12"/>
  <c r="D9" i="12"/>
  <c r="D20" i="12"/>
  <c r="D21" i="12"/>
  <c r="D22" i="12"/>
  <c r="D23" i="12"/>
  <c r="D24" i="12"/>
  <c r="D25" i="12"/>
  <c r="G26" i="12"/>
  <c r="D6" i="11"/>
  <c r="D7" i="11"/>
  <c r="D10" i="11"/>
  <c r="D11" i="11"/>
  <c r="D14" i="11"/>
  <c r="D15" i="11"/>
  <c r="D18" i="11"/>
  <c r="D19" i="11"/>
  <c r="D22" i="11"/>
  <c r="D23" i="11"/>
  <c r="J54" i="11"/>
  <c r="D17" i="11"/>
  <c r="D5" i="11"/>
  <c r="D9" i="11"/>
  <c r="D13" i="11"/>
  <c r="D21" i="11"/>
  <c r="G54" i="11"/>
  <c r="D8" i="11"/>
  <c r="D12" i="11"/>
  <c r="D20" i="11"/>
  <c r="J26" i="11"/>
  <c r="D25" i="11"/>
  <c r="G26" i="11"/>
  <c r="D4" i="11"/>
  <c r="D23" i="10"/>
  <c r="J54" i="10"/>
  <c r="D54" i="10"/>
  <c r="D21" i="10"/>
  <c r="D25" i="10"/>
  <c r="C26" i="10"/>
  <c r="J26" i="10"/>
  <c r="D5" i="10"/>
  <c r="D7" i="10"/>
  <c r="D8" i="10"/>
  <c r="D9" i="10"/>
  <c r="D11" i="10"/>
  <c r="D14" i="10"/>
  <c r="G26" i="10"/>
  <c r="D18" i="10"/>
  <c r="D22" i="10"/>
  <c r="D10" i="10"/>
  <c r="G82" i="9"/>
  <c r="D82" i="9"/>
  <c r="G54" i="9"/>
  <c r="D54" i="9"/>
  <c r="D16" i="9"/>
  <c r="D20" i="9"/>
  <c r="D8" i="9"/>
  <c r="D24" i="9"/>
  <c r="B26" i="9"/>
  <c r="G26" i="9"/>
  <c r="D11" i="7"/>
  <c r="D15" i="7"/>
  <c r="D13" i="7"/>
  <c r="D14" i="7"/>
  <c r="C26" i="7"/>
  <c r="D8" i="7"/>
  <c r="D12" i="7"/>
  <c r="D24" i="7"/>
  <c r="D16" i="7"/>
  <c r="D4" i="20"/>
  <c r="D4" i="19"/>
  <c r="D4" i="16"/>
  <c r="D4" i="15"/>
  <c r="D4" i="14"/>
  <c r="J54" i="13"/>
  <c r="J26" i="13"/>
  <c r="D4" i="12"/>
  <c r="D6" i="10"/>
  <c r="J54" i="9"/>
  <c r="B26" i="7"/>
  <c r="D26" i="15" l="1"/>
  <c r="D26" i="13"/>
  <c r="D26" i="9"/>
  <c r="D26" i="20"/>
  <c r="D26" i="19"/>
  <c r="D26" i="18"/>
  <c r="D26" i="16"/>
  <c r="D26" i="14"/>
  <c r="D26" i="12"/>
  <c r="D26" i="10"/>
</calcChain>
</file>

<file path=xl/sharedStrings.xml><?xml version="1.0" encoding="utf-8"?>
<sst xmlns="http://schemas.openxmlformats.org/spreadsheetml/2006/main" count="1679" uniqueCount="262">
  <si>
    <t>อุทัยธานี</t>
  </si>
  <si>
    <t>ตรัง</t>
  </si>
  <si>
    <t>ชลบุรี</t>
  </si>
  <si>
    <t>สมุทรสาคร</t>
  </si>
  <si>
    <t>ประจวบคีรีขันธ์</t>
  </si>
  <si>
    <t>ภูเก็ต</t>
  </si>
  <si>
    <t>กาญจนบุรี</t>
  </si>
  <si>
    <t>สุราษฎร์ธานี</t>
  </si>
  <si>
    <t>ราชบุรี</t>
  </si>
  <si>
    <t>กระบี่</t>
  </si>
  <si>
    <t>นครปฐม</t>
  </si>
  <si>
    <t>กรุงเทพมหานคร</t>
  </si>
  <si>
    <t>สมุทรปราการ</t>
  </si>
  <si>
    <t>นครราชสีมา</t>
  </si>
  <si>
    <t>เชียงใหม่</t>
  </si>
  <si>
    <t>ตราด</t>
  </si>
  <si>
    <t>ฉะเชิงเทรา</t>
  </si>
  <si>
    <t>ปทุมธานี</t>
  </si>
  <si>
    <t>ตาก</t>
  </si>
  <si>
    <t>สงขลา</t>
  </si>
  <si>
    <t>พังงา</t>
  </si>
  <si>
    <t>ชุมพร</t>
  </si>
  <si>
    <t>ศรีสะเกษ</t>
  </si>
  <si>
    <t>ระยอง</t>
  </si>
  <si>
    <t>นราธิวาส</t>
  </si>
  <si>
    <t>แพร่</t>
  </si>
  <si>
    <t>ปัตตานี</t>
  </si>
  <si>
    <t>เพชรบูรณ์</t>
  </si>
  <si>
    <t>เพชรบุรี</t>
  </si>
  <si>
    <t>บุรีรัมย์</t>
  </si>
  <si>
    <t>ลำปาง</t>
  </si>
  <si>
    <t>นนทบุรี</t>
  </si>
  <si>
    <t>ลำพูน</t>
  </si>
  <si>
    <t>ชัยนาท</t>
  </si>
  <si>
    <t>กำแพงเพชร</t>
  </si>
  <si>
    <t>ปราจีนบุรี</t>
  </si>
  <si>
    <t>อุดรธานี</t>
  </si>
  <si>
    <t>ชัยภูมิ</t>
  </si>
  <si>
    <t>สุพรรณบุรี</t>
  </si>
  <si>
    <t>สตูล</t>
  </si>
  <si>
    <t>พิจิตร</t>
  </si>
  <si>
    <t>เลย</t>
  </si>
  <si>
    <t>เชียงราย</t>
  </si>
  <si>
    <t>ระนอง</t>
  </si>
  <si>
    <t>สกลนคร</t>
  </si>
  <si>
    <t>พระนครศรีอยุธยา</t>
  </si>
  <si>
    <t>มหาสารคาม</t>
  </si>
  <si>
    <t>สุรินทร์</t>
  </si>
  <si>
    <t>นครสวรรค์</t>
  </si>
  <si>
    <t>ขอนแก่น</t>
  </si>
  <si>
    <t>บึงกาฬ</t>
  </si>
  <si>
    <t>ลพบุรี</t>
  </si>
  <si>
    <t>น่าน</t>
  </si>
  <si>
    <t>อ่างทอง</t>
  </si>
  <si>
    <t>สมุทรสงคราม</t>
  </si>
  <si>
    <t>ร้อยเอ็ด</t>
  </si>
  <si>
    <t>นครพนม</t>
  </si>
  <si>
    <t>สระแก้ว</t>
  </si>
  <si>
    <t>หนองคาย</t>
  </si>
  <si>
    <t>ยโสธร</t>
  </si>
  <si>
    <t>สระบุรี</t>
  </si>
  <si>
    <t>อุบลราชธานี</t>
  </si>
  <si>
    <t>ยะลา</t>
  </si>
  <si>
    <t>แม่ฮ่องสอน</t>
  </si>
  <si>
    <t>พิษณุโลก</t>
  </si>
  <si>
    <t>พะเยา</t>
  </si>
  <si>
    <t>อุตรดิตถ์</t>
  </si>
  <si>
    <t>สุโขทัย</t>
  </si>
  <si>
    <t>กาฬสินธุ์</t>
  </si>
  <si>
    <t>นครศรีธรรมราช</t>
  </si>
  <si>
    <t>พัทลุง</t>
  </si>
  <si>
    <t>หนองบัวลำภู</t>
  </si>
  <si>
    <t>สิงห์บุรี</t>
  </si>
  <si>
    <t>จันทบุรี</t>
  </si>
  <si>
    <t>ชาย</t>
  </si>
  <si>
    <t>นครนายก</t>
  </si>
  <si>
    <t>อำนาจเจริญ</t>
  </si>
  <si>
    <t>มุกดาหาร</t>
  </si>
  <si>
    <t>รวม</t>
  </si>
  <si>
    <t>ภาค</t>
  </si>
  <si>
    <t>หญิง</t>
  </si>
  <si>
    <t>รวมเหนือ</t>
  </si>
  <si>
    <t>รวมตะวันออกเฉียงเหนือ</t>
  </si>
  <si>
    <t>รวมกลาง (ไม่รวมกรุงเทพฯ)</t>
  </si>
  <si>
    <t>รวมใต้</t>
  </si>
  <si>
    <t>รวบรวมและวิเคราะห์โดย : กลุ่มข้อมูลข่าวสารสุขภาพ   กองยุทธศาสตร์และแผนงาน</t>
  </si>
  <si>
    <t>จังหวัด</t>
  </si>
  <si>
    <t>ลำดับ</t>
  </si>
  <si>
    <t>ที่</t>
  </si>
  <si>
    <t>ทั้งประเทศ</t>
  </si>
  <si>
    <t>จังหวัดกระบี่</t>
  </si>
  <si>
    <t>จังหวัดกาญจนบุรี</t>
  </si>
  <si>
    <t>จังหวัดกาฬสินธุ์</t>
  </si>
  <si>
    <t>จังหวัดกำแพงเพชร</t>
  </si>
  <si>
    <t>จังหวัดขอนแก่น</t>
  </si>
  <si>
    <t>จังหวัดจันทบุรี</t>
  </si>
  <si>
    <t>จังหวัดฉะเชิงเทรา</t>
  </si>
  <si>
    <t>จังหวัดชลบุรี</t>
  </si>
  <si>
    <t>จังหวัดชัยนาท</t>
  </si>
  <si>
    <t>จังหวัดชัยภูมิ</t>
  </si>
  <si>
    <t>จังหวัดชุมพร</t>
  </si>
  <si>
    <t>จังหวัดเชียงราย</t>
  </si>
  <si>
    <t>จังหวัดเชียงใหม่</t>
  </si>
  <si>
    <t>จังหวัดตรัง</t>
  </si>
  <si>
    <t>จังหวัดตราด</t>
  </si>
  <si>
    <t>จังหวัดตาก</t>
  </si>
  <si>
    <t>จังหวัดนครนายก</t>
  </si>
  <si>
    <t>จังหวัดนครปฐม</t>
  </si>
  <si>
    <t>จังหวัดนครพนม</t>
  </si>
  <si>
    <t>จังหวัดนครราชสีมา</t>
  </si>
  <si>
    <t>จังหวัดนครศรีธรรมราช</t>
  </si>
  <si>
    <t>จังหวัดนครสวรรค์</t>
  </si>
  <si>
    <t>จังหวัดนนทบุรี</t>
  </si>
  <si>
    <t>จังหวัดนราธิวาส</t>
  </si>
  <si>
    <t>จังหวัดน่าน</t>
  </si>
  <si>
    <t>รวบรวมและวิเคราะห์โดย :  กลุ่มข้อมูลข่าวสารสุขภาพ   กองยุทธศาสตร์และแผนงาน</t>
  </si>
  <si>
    <t>ลำดับที่</t>
  </si>
  <si>
    <t>จังหวัดบึงกาฬ</t>
  </si>
  <si>
    <t>จังหวัดบุรีรัมย์</t>
  </si>
  <si>
    <t>จังหวัดปทุมธานี</t>
  </si>
  <si>
    <t>จังหวัดประจวบคีรีขันธ์</t>
  </si>
  <si>
    <t>จังหวัดปราจีนบุรี</t>
  </si>
  <si>
    <t>จังหวัดปัตตานี</t>
  </si>
  <si>
    <t>จังหวัดพระนครศรีอยุธยา</t>
  </si>
  <si>
    <t>จังหวัดพะเยา</t>
  </si>
  <si>
    <t>จังหวัดพังงา</t>
  </si>
  <si>
    <t>จังหวัดพัทลุง</t>
  </si>
  <si>
    <t>จังหวัดพิจิตร</t>
  </si>
  <si>
    <t>จังหวัดพิษณุโลก</t>
  </si>
  <si>
    <t>จังหวัดเพชรบุรี</t>
  </si>
  <si>
    <t>จังหวัดเพชรบูรณ์</t>
  </si>
  <si>
    <t>จังหวัดแพร่</t>
  </si>
  <si>
    <t>จังหวัดภูเก็ต</t>
  </si>
  <si>
    <t>จังหวัดมหาสารคาม</t>
  </si>
  <si>
    <t>จังหวัดมุกดาหาร</t>
  </si>
  <si>
    <t>จังหวัดแม่ฮ่องสอน</t>
  </si>
  <si>
    <t>จังหวัดยโสธร</t>
  </si>
  <si>
    <t>จังหวัดยะลา</t>
  </si>
  <si>
    <t>จังหวัดร้อยเอ็ด</t>
  </si>
  <si>
    <t>จังหวัดระนอง</t>
  </si>
  <si>
    <t>จังหวัดระยอง</t>
  </si>
  <si>
    <t>จังหวัดราชบุรี</t>
  </si>
  <si>
    <t>จังหวัดลพบุรี</t>
  </si>
  <si>
    <t>จังหวัดลำปาง</t>
  </si>
  <si>
    <t>จังหวัดลำพูน</t>
  </si>
  <si>
    <t>จังหวัดเลย</t>
  </si>
  <si>
    <t>จังหวัดศรีสะเกษ</t>
  </si>
  <si>
    <t>จังหวัดสกลนคร</t>
  </si>
  <si>
    <t>จังหวัดสงขลา</t>
  </si>
  <si>
    <t>จังหวัดสตูล</t>
  </si>
  <si>
    <t>จังหวัดสมุทรปราการ</t>
  </si>
  <si>
    <t>จังหวัดสมุทรสงคราม</t>
  </si>
  <si>
    <t>จังหวัดสมุทรสาคร</t>
  </si>
  <si>
    <t xml:space="preserve"> </t>
  </si>
  <si>
    <t>จังหวัดสระแก้ว</t>
  </si>
  <si>
    <t>จังหวัดสระบุรี</t>
  </si>
  <si>
    <t>จังหวัดสิงห์บุรี</t>
  </si>
  <si>
    <t>จังหวัดสุโขทัย</t>
  </si>
  <si>
    <t>จังหวัดสุพรรณบุรี</t>
  </si>
  <si>
    <t>จังหวัดสุราษฎร์ธานี</t>
  </si>
  <si>
    <t>จังหวัดสุรินทร์</t>
  </si>
  <si>
    <t>จังหวัดหนองคาย</t>
  </si>
  <si>
    <t>จังหวัดหนองบัวลำภู</t>
  </si>
  <si>
    <t>จังหวัดอ่างทอง</t>
  </si>
  <si>
    <t>จังหวัดอำนาจเจริญ</t>
  </si>
  <si>
    <t>จังหวัดอุดรธานี</t>
  </si>
  <si>
    <t>จังหวัดอุตรดิตถ์</t>
  </si>
  <si>
    <t>จังหวัดอุทัยธานี</t>
  </si>
  <si>
    <t>จังหวัดอุบลราชธานี</t>
  </si>
  <si>
    <t>รวมทั้งประเทศ</t>
  </si>
  <si>
    <t>รวมภาคเหนือ</t>
  </si>
  <si>
    <t>รวมภาคตะวันออกเฉียงเหนือ</t>
  </si>
  <si>
    <t>กลุ่มอายุ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</si>
  <si>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</si>
  <si>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</si>
  <si>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</si>
  <si>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</si>
  <si>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</si>
  <si>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</si>
  <si>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</si>
  <si>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</si>
  <si>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</si>
  <si>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</si>
  <si>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</si>
  <si>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</si>
  <si>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</si>
  <si>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</si>
  <si>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</si>
  <si>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</si>
  <si>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</si>
  <si>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</si>
  <si>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</si>
  <si>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</si>
  <si>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</si>
  <si>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TOTAL</t>
  </si>
  <si>
    <t>รวมภาคกลาง (รวม กทม.)</t>
  </si>
  <si>
    <t>รวมภาคใต้</t>
  </si>
  <si>
    <t>รวมเขต 1</t>
  </si>
  <si>
    <t>รวมเขต  2</t>
  </si>
  <si>
    <t>รวมเขต  3</t>
  </si>
  <si>
    <t>รวมเขต  4</t>
  </si>
  <si>
    <t>รวมเขต  5</t>
  </si>
  <si>
    <t>รวมเขต 6</t>
  </si>
  <si>
    <t>รวมเขต  7</t>
  </si>
  <si>
    <t>รวมเขต  8</t>
  </si>
  <si>
    <t>รวมเขต  9</t>
  </si>
  <si>
    <t>รวมเขต  10</t>
  </si>
  <si>
    <t>รวมเขต  11</t>
  </si>
  <si>
    <t>รวมเขต  12</t>
  </si>
  <si>
    <t>กทม</t>
  </si>
  <si>
    <t>รวมเขต  1</t>
  </si>
  <si>
    <t>รวบรวมและวิเคราะห์โดย : กลุ่มข้อมูลข่าวสารสุขภาพ  กองยุทธศาสตร์และแผนงาน</t>
  </si>
  <si>
    <t>รวมเขต  6</t>
  </si>
  <si>
    <t>รวบรวมและวิเคราะห์โดย : กลุ่มข้อมูลข่าวสารสุขภาพ กองยุทธศาสตร์และแผนงาน</t>
  </si>
  <si>
    <t>กาฬสินธ์</t>
  </si>
  <si>
    <t xml:space="preserve">รวบรวมและวิเคราะห์โดย :  กลุ่มข้อมูลข่าวสารสุขภาพ   กองยุทธศาสตร์และแผนงาน </t>
  </si>
  <si>
    <t xml:space="preserve">รวบรวมและวิเคราะห์โดย : กลุ่มข้อมูลข่าวสารสุขภาพ  กองยุทธศาสตร์และแผนงาน </t>
  </si>
  <si>
    <t xml:space="preserve">รวบรวมและวิเคราะห์โดย : กลุ่มข้อมูลข่าวสารสุขภาพ   กองยุทธศาสตร์และแผนงาน </t>
  </si>
  <si>
    <t xml:space="preserve">รวบรวมและวิเคราะห์โดย :  กลุ่มข้อมูลข่าวสารสุขภาพ  กองยุทธศาสตร์และแผนงาน  </t>
  </si>
  <si>
    <t>,</t>
  </si>
  <si>
    <t xml:space="preserve">รวบรวมและวิเคราะห์โดย :  กลุ่มข้อมูลข่าวสารสุขภาพ  กองยุทธศาสตร์และแผนงาน </t>
  </si>
  <si>
    <t>กรุงเทพ ฯ</t>
  </si>
  <si>
    <t>ตาราง 1 จำนวนประชากรกลางปี 2564 จำแนกรายภาค</t>
  </si>
  <si>
    <t>ที่มา : สำนักบริหารการทะเบียน กรมการปกครอง (ประชากรประกาศ ณ วันที่ 31 ธันวาคม 2563 และ 31 ธันวาคม 2564)</t>
  </si>
  <si>
    <t>ตาราง 2 จำนวนประชากรกลางปี 2564 จำแนกรายจังหวัด ภาคเหนือ</t>
  </si>
  <si>
    <t>ตาราง 3 จำนวนประชากรกลางปี 2564 จำแนกรายจังหวัด ภาคตะวันออกเฉียงเหนือ</t>
  </si>
  <si>
    <t>ตาราง 4 จำนวนประชากรกลางปี 2564 จำแนกรายจังหวัด ภาคกลาง</t>
  </si>
  <si>
    <t>ตาราง 5 จำนวนประชากรกลางปี 2564 จำแนกรายจังหวัด ภาคใต้</t>
  </si>
  <si>
    <t xml:space="preserve">ตาราง 6 จำนวนประชากรกลางปี 2564 จำแนกรายจังหวัด </t>
  </si>
  <si>
    <t>ประชากรกลางปี 2564</t>
  </si>
  <si>
    <t>ตาราง 6 จำนวนประชากรกลางปี 2564 จำแนกรายจังหวัด  (ต่อ)</t>
  </si>
  <si>
    <t>ตาราง 7 จำนวนประชากรกลางปี 2564 จำแนกตามกลุ่มอายุ รายภาค</t>
  </si>
  <si>
    <t xml:space="preserve">ตาราง 8 จำนวนประชากรกลางปี 2564 จำแนกตามกลุ่มอายุ รายเขตพื้นที่เครือข่ายบริการ </t>
  </si>
  <si>
    <t>ตาราง 8 จำนวนประชากรกลางปี 2564 จำแนกตามกลุ่มอายุ รายเขตพื้นที่เครือข่ายบริการ (ต่อ)</t>
  </si>
  <si>
    <t>ที่มา : สำนักบริหารการทะเบียน กรมการปกครอง (ประชากรประกาศ ณ วันที่ 31 ธันวาคม 2561 และ 31 ธันวาคม 2564)</t>
  </si>
  <si>
    <t>ตาราง 9 จำนวนประชากรกลางปี 2564 จำแนกตามกลุ่มอายุ รายจังหวัดเขตพื้นที่เครือข่ายบริการที่ 1</t>
  </si>
  <si>
    <t>ตาราง 9 จำนวนประชากรกลางปี 2564 จำแนกตามกลุ่มอายุ รายจังหวัดเขตพื้นที่เครือข่ายบริการที่ 1 (ต่อ)</t>
  </si>
  <si>
    <t>ตาราง 10 จำนวนประชากรกลางปี 2564 จำแนกตามกลุ่มอายุ รายจังหวัดเขตพื้นที่เครือข่ายบริการที่ 2</t>
  </si>
  <si>
    <t>ตาราง 10 จำนวนประชากรกลางปี 2564 จำแนกตามกลุ่มอายุ รายจังหวัดเขตพื้นที่เครือข่ายบริการที่ 2 (ต่อ)</t>
  </si>
  <si>
    <t>ตาราง 11 จำนวนประชากรกลางปี 2564 จำแนกตามกลุ่มอายุ รายจังหวัดเขตพื้นที่เครือข่ายบริการที่ 3</t>
  </si>
  <si>
    <t>ตาราง 11 จำนวนประชากรกลางปี 2564 จำแนกตามกลุ่มอายุ รายจังหวัดเขตพื้นที่เครือข่ายบริการที่ 3 (ต่อ)</t>
  </si>
  <si>
    <t>ตาราง 12 จำนวนประชากรกลางปี 2564 จำแนกตามกลุ่มอายุ รายจังหวัดเขตพื้นที่เครือข่ายบริการที่ 4</t>
  </si>
  <si>
    <t>ตาราง 12 จำนวนประชากรกลางปี 2564 จำแนกตามกลุ่มอายุ รายจังหวัดเขตพื้นที่เครือข่ายบริการที่ 4 (ต่อ)</t>
  </si>
  <si>
    <t>ตาราง 13 จำนวนประชากรกลางปี 2564 จำแนกตามกลุ่มอายุ รายจังหวัดเขตพื้นที่เครือข่ายบริการที่ 5</t>
  </si>
  <si>
    <t>ตาราง 13 จำนวนประชากรกลางปี 2564 จำแนกตามกลุ่มอายุ รายจังหวัดเขตพื้นที่เครือข่ายบริการที่ 5 (ต่อ)</t>
  </si>
  <si>
    <t>ตาราง 14 จำนวนประชากรกลางปี 2564 จำแนกตามกลุ่มอายุ รายจังหวัดเขตพื้นที่เครือข่ายบริการที่ 6</t>
  </si>
  <si>
    <t>ตาราง 14 จำนวนประชากรกลางปี 2564 จำแนกตามกลุ่มอายุ รายจังหวัดเขตพื้นที่เครือข่ายบริการที่ 6 (ต่อ)</t>
  </si>
  <si>
    <t>ตาราง 15 จำนวนประชากรกลางปี 2564 จำแนกตามกลุ่มอายุ รายจังหวัดเขตพื้นที่เครือข่ายบริการที่ 7</t>
  </si>
  <si>
    <t>ตาราง 15 จำนวนประชากรกลางปี 2564 จำแนกตามกลุ่มอายุ รายจังหวัดเขตพื้นที่เครือข่ายบริการที่ 7 (ต่อ)</t>
  </si>
  <si>
    <t>ตาราง 16 จำนวนประชากรกลางปี 2564 จำแนกตามกลุ่มอายุ รายจังหวัดเขตพื้นที่เครือข่ายบริการที่ 8</t>
  </si>
  <si>
    <t>ตาราง 16 จำนวนประชากรกลางปี 2564 จำแนกตามกลุ่มอายุ รายจังหวัดเขตพื้นที่เครือข่ายบริการที่ 8 (ต่อ)</t>
  </si>
  <si>
    <t>ตารางที่ 16 จำนวนประชากรกลางปี 2564 จำแนกตามกลุ่มอายุ รายจังหวัดเขตพื้นที่เครือข่ายบริการที่ 8 (ต่อ)</t>
  </si>
  <si>
    <t>ตาราง 17 จำนวนประชากรกลางปี 2564 จำแนกตามกลุ่มอายุ รายจังหวัดเขตพื้นที่เครือข่ายบริการที่ 9</t>
  </si>
  <si>
    <t>ตาราง 17 จำนวนประชากรกลางปี 2564 จำแนกตามกลุ่มอายุ รายจังหวัดเขตพื้นที่เครือข่ายบริการที่ 9 (ต่อ)</t>
  </si>
  <si>
    <t>ตาราง 18 จำนวนประชากรกลางปี 2564 จำแนกตามกลุ่มอายุ รายจังหวัดเขตพื้นที่เครือข่ายบริการที่ 10</t>
  </si>
  <si>
    <t>ตาราง 18 จำนวนประชากรกลางปี 2564 จำแนกตามกลุ่มอายุ รายจังหวัดเขตพื้นที่เครือข่ายบริการที่ 10 (ต่อ)</t>
  </si>
  <si>
    <t>ตาราง 19 จำนวนประชากรกลางปี 2564 จำแนกตามกลุ่มอายุ รายจังหวัดเขตพื้นที่เครือข่ายบริการที่ 11</t>
  </si>
  <si>
    <t>ตาราง 19 จำนวนประชากรกลางปี 2564 จำแนกตามกลุ่มอายุ รายจังหวัดเขตพื้นที่เครือข่ายบริการที่ 11 (ต่อ)</t>
  </si>
  <si>
    <t>ตาราง 20 จำนวนประชากรกลางปี 2564 จำแนกตามกลุ่มอายุ รายจังหวัดเขตพื้นที่เครือข่ายบริการที่ 12</t>
  </si>
  <si>
    <t>ตาราง 20 จำนวนประชากรกลางปี 2564 จำแนกตามกลุ่มอายุ รายจังหวัดเขตพื้นที่เครือข่ายบริการที่ 12 (ต่อ)</t>
  </si>
  <si>
    <t>ตาราง 21 จำนวนประชากรกลางปี 2564 จำแนกตามกลุ่มอายุ เขตพื้นที่เครือข่ายบริการกรุงเทพมหานคร</t>
  </si>
  <si>
    <t>ตาราง 7 จำนวนประชากรกลางปี 2564 จำแนกตามกลุ่มอายุ รายภาค (ต่อ)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</si>
</sst>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(* #,##0.00_);_(* \(#,##0.00\);_(* &quot;-&quot;??_);_(@_)"/>
    <numFmt numFmtId="167" formatCode="0.000"/>
    <numFmt numFmtId="168" formatCode="0.0"/>
    <numFmt numFmtId="169" formatCode="#,##0.000"/>
  </numFmts>
  <fonts count="3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3"/>
      <name val="Calibri Light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57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0"/>
      <name val="Arial"/>
      <family val="2"/>
    </font>
    <font>
      <b/>
      <sz val="16"/>
      <name val="Cordia New"/>
      <family val="2"/>
    </font>
    <font>
      <sz val="16"/>
      <name val="Cordia New"/>
      <family val="2"/>
    </font>
    <font>
      <sz val="14"/>
      <name val="Cordia New"/>
      <family val="2"/>
    </font>
    <font>
      <b/>
      <sz val="16"/>
      <color indexed="8"/>
      <name val="Cordia New"/>
      <family val="2"/>
    </font>
    <font>
      <sz val="16"/>
      <color indexed="8"/>
      <name val="Cordia New"/>
      <family val="2"/>
    </font>
    <font>
      <sz val="14"/>
      <color indexed="8"/>
      <name val="Cordia New"/>
      <family val="2"/>
    </font>
    <font>
      <sz val="9"/>
      <color indexed="8"/>
      <name val="Tahoma"/>
      <family val="2"/>
      <charset val="222"/>
    </font>
    <font>
      <sz val="9"/>
      <name val="Cordia New"/>
      <family val="2"/>
    </font>
    <font>
      <sz val="9"/>
      <name val="Arial"/>
      <family val="2"/>
    </font>
    <font>
      <sz val="14"/>
      <name val="Cordia New"/>
      <family val="2"/>
      <charset val="222"/>
    </font>
    <font>
      <sz val="16"/>
      <name val="CordiaUPC"/>
      <family val="2"/>
      <charset val="222"/>
    </font>
    <font>
      <sz val="11"/>
      <color indexed="8"/>
      <name val="Cordia New"/>
      <family val="2"/>
    </font>
    <font>
      <sz val="10"/>
      <name val="Cordia Ne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19" fillId="0" borderId="0" applyFont="0" applyFill="0" applyBorder="0" applyAlignment="0" applyProtection="0"/>
  </cellStyleXfs>
  <cellXfs count="312">
    <xf numFmtId="0" fontId="0" fillId="0" borderId="0" xfId="0"/>
    <xf numFmtId="0" fontId="20" fillId="0" borderId="0" xfId="42" applyFont="1"/>
    <xf numFmtId="0" fontId="20" fillId="0" borderId="10" xfId="42" applyFont="1" applyBorder="1" applyAlignment="1">
      <alignment horizontal="center"/>
    </xf>
    <xf numFmtId="1" fontId="20" fillId="0" borderId="10" xfId="42" applyNumberFormat="1" applyFont="1" applyBorder="1" applyAlignment="1">
      <alignment horizontal="center"/>
    </xf>
    <xf numFmtId="164" fontId="21" fillId="0" borderId="12" xfId="43" applyNumberFormat="1" applyFont="1" applyFill="1" applyBorder="1"/>
    <xf numFmtId="164" fontId="21" fillId="0" borderId="14" xfId="43" applyNumberFormat="1" applyFont="1" applyFill="1" applyBorder="1"/>
    <xf numFmtId="164" fontId="20" fillId="0" borderId="10" xfId="43" applyNumberFormat="1" applyFont="1" applyBorder="1"/>
    <xf numFmtId="0" fontId="21" fillId="0" borderId="0" xfId="44" applyFont="1" applyBorder="1"/>
    <xf numFmtId="165" fontId="22" fillId="0" borderId="0" xfId="45" applyNumberFormat="1" applyFont="1" applyBorder="1"/>
    <xf numFmtId="165" fontId="22" fillId="0" borderId="0" xfId="46" applyNumberFormat="1" applyFont="1" applyBorder="1"/>
    <xf numFmtId="0" fontId="18" fillId="0" borderId="0" xfId="42"/>
    <xf numFmtId="0" fontId="19" fillId="0" borderId="0" xfId="44" applyBorder="1"/>
    <xf numFmtId="165" fontId="19" fillId="0" borderId="0" xfId="45" applyNumberFormat="1" applyFont="1" applyBorder="1"/>
    <xf numFmtId="0" fontId="23" fillId="0" borderId="0" xfId="42" applyFont="1"/>
    <xf numFmtId="43" fontId="21" fillId="0" borderId="0" xfId="43" applyFont="1" applyFill="1" applyBorder="1"/>
    <xf numFmtId="164" fontId="20" fillId="0" borderId="10" xfId="43" applyNumberFormat="1" applyFont="1" applyFill="1" applyBorder="1"/>
    <xf numFmtId="165" fontId="22" fillId="0" borderId="0" xfId="45" applyNumberFormat="1" applyFont="1" applyFill="1" applyBorder="1"/>
    <xf numFmtId="43" fontId="24" fillId="0" borderId="0" xfId="43" applyFont="1" applyFill="1" applyBorder="1"/>
    <xf numFmtId="1" fontId="20" fillId="0" borderId="10" xfId="42" applyNumberFormat="1" applyFont="1" applyFill="1" applyBorder="1" applyAlignment="1">
      <alignment horizontal="center"/>
    </xf>
    <xf numFmtId="164" fontId="21" fillId="0" borderId="12" xfId="43" applyNumberFormat="1" applyFont="1" applyFill="1" applyBorder="1" applyAlignment="1">
      <alignment horizontal="center"/>
    </xf>
    <xf numFmtId="164" fontId="21" fillId="0" borderId="11" xfId="43" applyNumberFormat="1" applyFont="1" applyBorder="1"/>
    <xf numFmtId="164" fontId="21" fillId="0" borderId="12" xfId="43" applyNumberFormat="1" applyFont="1" applyBorder="1"/>
    <xf numFmtId="164" fontId="21" fillId="0" borderId="13" xfId="43" applyNumberFormat="1" applyFont="1" applyFill="1" applyBorder="1" applyAlignment="1">
      <alignment horizontal="center"/>
    </xf>
    <xf numFmtId="165" fontId="22" fillId="0" borderId="0" xfId="46" applyNumberFormat="1" applyFont="1" applyFill="1" applyBorder="1"/>
    <xf numFmtId="3" fontId="24" fillId="0" borderId="11" xfId="42" applyNumberFormat="1" applyFont="1" applyFill="1" applyBorder="1"/>
    <xf numFmtId="3" fontId="21" fillId="0" borderId="11" xfId="43" applyNumberFormat="1" applyFont="1" applyBorder="1"/>
    <xf numFmtId="3" fontId="21" fillId="0" borderId="16" xfId="43" applyNumberFormat="1" applyFont="1" applyFill="1" applyBorder="1"/>
    <xf numFmtId="3" fontId="21" fillId="0" borderId="12" xfId="43" applyNumberFormat="1" applyFont="1" applyBorder="1"/>
    <xf numFmtId="3" fontId="21" fillId="0" borderId="12" xfId="43" applyNumberFormat="1" applyFont="1" applyFill="1" applyBorder="1"/>
    <xf numFmtId="3" fontId="21" fillId="0" borderId="15" xfId="43" applyNumberFormat="1" applyFont="1" applyFill="1" applyBorder="1"/>
    <xf numFmtId="164" fontId="21" fillId="0" borderId="0" xfId="43" applyNumberFormat="1" applyFont="1" applyFill="1" applyBorder="1"/>
    <xf numFmtId="164" fontId="21" fillId="0" borderId="0" xfId="43" applyNumberFormat="1" applyFont="1" applyBorder="1"/>
    <xf numFmtId="166" fontId="22" fillId="0" borderId="0" xfId="45" applyNumberFormat="1" applyFont="1" applyFill="1" applyBorder="1"/>
    <xf numFmtId="164" fontId="21" fillId="0" borderId="11" xfId="43" applyNumberFormat="1" applyFont="1" applyFill="1" applyBorder="1"/>
    <xf numFmtId="164" fontId="21" fillId="0" borderId="15" xfId="43" applyNumberFormat="1" applyFont="1" applyFill="1" applyBorder="1"/>
    <xf numFmtId="0" fontId="20" fillId="0" borderId="18" xfId="42" applyFont="1" applyBorder="1" applyAlignment="1">
      <alignment horizontal="centerContinuous"/>
    </xf>
    <xf numFmtId="0" fontId="20" fillId="0" borderId="19" xfId="42" applyFont="1" applyBorder="1" applyAlignment="1">
      <alignment horizontal="centerContinuous"/>
    </xf>
    <xf numFmtId="0" fontId="20" fillId="0" borderId="20" xfId="42" applyFont="1" applyBorder="1" applyAlignment="1">
      <alignment horizontal="centerContinuous"/>
    </xf>
    <xf numFmtId="0" fontId="21" fillId="0" borderId="0" xfId="42" applyFont="1"/>
    <xf numFmtId="0" fontId="22" fillId="0" borderId="0" xfId="44" applyFont="1" applyBorder="1"/>
    <xf numFmtId="0" fontId="22" fillId="0" borderId="0" xfId="48" applyFont="1"/>
    <xf numFmtId="0" fontId="22" fillId="0" borderId="28" xfId="48" applyFont="1" applyBorder="1" applyAlignment="1">
      <alignment horizontal="centerContinuous"/>
    </xf>
    <xf numFmtId="0" fontId="22" fillId="0" borderId="19" xfId="48" applyFont="1" applyBorder="1" applyAlignment="1">
      <alignment horizontal="centerContinuous"/>
    </xf>
    <xf numFmtId="0" fontId="22" fillId="0" borderId="28" xfId="48" applyFont="1" applyBorder="1"/>
    <xf numFmtId="0" fontId="22" fillId="0" borderId="19" xfId="48" applyFont="1" applyBorder="1"/>
    <xf numFmtId="0" fontId="19" fillId="0" borderId="0" xfId="48"/>
    <xf numFmtId="0" fontId="22" fillId="0" borderId="28" xfId="48" applyFont="1" applyBorder="1" applyAlignment="1">
      <alignment horizontal="center"/>
    </xf>
    <xf numFmtId="0" fontId="22" fillId="0" borderId="10" xfId="48" applyFont="1" applyBorder="1" applyAlignment="1">
      <alignment horizontal="center"/>
    </xf>
    <xf numFmtId="0" fontId="22" fillId="0" borderId="14" xfId="48" applyFont="1" applyBorder="1" applyAlignment="1">
      <alignment horizontal="center"/>
    </xf>
    <xf numFmtId="165" fontId="22" fillId="0" borderId="10" xfId="48" applyNumberFormat="1" applyFont="1" applyBorder="1"/>
    <xf numFmtId="164" fontId="22" fillId="0" borderId="10" xfId="49" applyNumberFormat="1" applyFont="1" applyBorder="1"/>
    <xf numFmtId="164" fontId="19" fillId="0" borderId="0" xfId="48" applyNumberFormat="1"/>
    <xf numFmtId="2" fontId="22" fillId="0" borderId="28" xfId="48" quotePrefix="1" applyNumberFormat="1" applyFont="1" applyBorder="1" applyAlignment="1">
      <alignment horizontal="center"/>
    </xf>
    <xf numFmtId="165" fontId="19" fillId="0" borderId="0" xfId="48" applyNumberFormat="1"/>
    <xf numFmtId="0" fontId="22" fillId="0" borderId="28" xfId="48" quotePrefix="1" applyFont="1" applyBorder="1" applyAlignment="1">
      <alignment horizontal="center"/>
    </xf>
    <xf numFmtId="0" fontId="22" fillId="0" borderId="0" xfId="48" applyFont="1" applyBorder="1"/>
    <xf numFmtId="165" fontId="22" fillId="0" borderId="0" xfId="48" applyNumberFormat="1" applyFont="1" applyBorder="1"/>
    <xf numFmtId="164" fontId="22" fillId="0" borderId="0" xfId="49" applyNumberFormat="1" applyFont="1" applyBorder="1"/>
    <xf numFmtId="0" fontId="22" fillId="0" borderId="20" xfId="48" applyFont="1" applyBorder="1"/>
    <xf numFmtId="165" fontId="22" fillId="0" borderId="10" xfId="49" applyNumberFormat="1" applyFont="1" applyBorder="1"/>
    <xf numFmtId="2" fontId="22" fillId="0" borderId="10" xfId="48" quotePrefix="1" applyNumberFormat="1" applyFont="1" applyBorder="1" applyAlignment="1">
      <alignment horizontal="center"/>
    </xf>
    <xf numFmtId="165" fontId="22" fillId="0" borderId="0" xfId="48" applyNumberFormat="1" applyFont="1"/>
    <xf numFmtId="0" fontId="22" fillId="0" borderId="10" xfId="48" quotePrefix="1" applyFont="1" applyBorder="1" applyAlignment="1">
      <alignment horizontal="center"/>
    </xf>
    <xf numFmtId="0" fontId="22" fillId="0" borderId="10" xfId="48" applyFont="1" applyBorder="1"/>
    <xf numFmtId="165" fontId="22" fillId="0" borderId="0" xfId="49" applyNumberFormat="1" applyFont="1" applyBorder="1"/>
    <xf numFmtId="0" fontId="22" fillId="0" borderId="0" xfId="44" applyFont="1"/>
    <xf numFmtId="0" fontId="22" fillId="0" borderId="28" xfId="44" applyFont="1" applyBorder="1" applyAlignment="1">
      <alignment horizontal="center"/>
    </xf>
    <xf numFmtId="0" fontId="22" fillId="0" borderId="10" xfId="44" applyFont="1" applyBorder="1" applyAlignment="1">
      <alignment horizontal="center"/>
    </xf>
    <xf numFmtId="165" fontId="22" fillId="0" borderId="10" xfId="45" applyNumberFormat="1" applyFont="1" applyBorder="1"/>
    <xf numFmtId="165" fontId="22" fillId="0" borderId="10" xfId="50" applyNumberFormat="1" applyFont="1" applyBorder="1"/>
    <xf numFmtId="165" fontId="18" fillId="0" borderId="0" xfId="42" applyNumberFormat="1"/>
    <xf numFmtId="2" fontId="22" fillId="0" borderId="28" xfId="44" quotePrefix="1" applyNumberFormat="1" applyFont="1" applyBorder="1" applyAlignment="1">
      <alignment horizontal="center"/>
    </xf>
    <xf numFmtId="0" fontId="22" fillId="0" borderId="28" xfId="44" quotePrefix="1" applyFont="1" applyBorder="1" applyAlignment="1">
      <alignment horizontal="center"/>
    </xf>
    <xf numFmtId="0" fontId="22" fillId="0" borderId="28" xfId="44" applyFont="1" applyBorder="1"/>
    <xf numFmtId="165" fontId="22" fillId="0" borderId="10" xfId="46" applyNumberFormat="1" applyFont="1" applyBorder="1"/>
    <xf numFmtId="0" fontId="26" fillId="0" borderId="0" xfId="42" applyFont="1"/>
    <xf numFmtId="165" fontId="27" fillId="0" borderId="0" xfId="45" applyNumberFormat="1" applyFont="1" applyBorder="1"/>
    <xf numFmtId="165" fontId="27" fillId="0" borderId="0" xfId="46" applyNumberFormat="1" applyFont="1" applyBorder="1"/>
    <xf numFmtId="0" fontId="28" fillId="0" borderId="0" xfId="44" applyFont="1" applyBorder="1"/>
    <xf numFmtId="165" fontId="28" fillId="0" borderId="0" xfId="45" applyNumberFormat="1" applyFont="1" applyBorder="1"/>
    <xf numFmtId="165" fontId="22" fillId="0" borderId="10" xfId="51" applyNumberFormat="1" applyFont="1" applyBorder="1"/>
    <xf numFmtId="165" fontId="22" fillId="0" borderId="10" xfId="45" applyNumberFormat="1" applyFont="1" applyBorder="1" applyAlignment="1">
      <alignment horizontal="center"/>
    </xf>
    <xf numFmtId="165" fontId="22" fillId="0" borderId="10" xfId="44" applyNumberFormat="1" applyFont="1" applyBorder="1"/>
    <xf numFmtId="3" fontId="25" fillId="0" borderId="10" xfId="42" applyNumberFormat="1" applyFont="1" applyBorder="1"/>
    <xf numFmtId="3" fontId="18" fillId="0" borderId="0" xfId="42" applyNumberFormat="1"/>
    <xf numFmtId="16" fontId="22" fillId="0" borderId="28" xfId="44" quotePrefix="1" applyNumberFormat="1" applyFont="1" applyBorder="1" applyAlignment="1">
      <alignment horizontal="center"/>
    </xf>
    <xf numFmtId="165" fontId="22" fillId="0" borderId="28" xfId="45" applyNumberFormat="1" applyFont="1" applyBorder="1" applyAlignment="1">
      <alignment horizontal="center"/>
    </xf>
    <xf numFmtId="0" fontId="25" fillId="0" borderId="0" xfId="42" applyFont="1"/>
    <xf numFmtId="165" fontId="22" fillId="0" borderId="28" xfId="51" applyNumberFormat="1" applyFont="1" applyBorder="1"/>
    <xf numFmtId="165" fontId="22" fillId="0" borderId="19" xfId="51" applyNumberFormat="1" applyFont="1" applyBorder="1" applyAlignment="1">
      <alignment horizontal="center"/>
    </xf>
    <xf numFmtId="165" fontId="22" fillId="0" borderId="20" xfId="51" applyNumberFormat="1" applyFont="1" applyBorder="1"/>
    <xf numFmtId="165" fontId="22" fillId="0" borderId="28" xfId="52" applyNumberFormat="1" applyFont="1" applyBorder="1"/>
    <xf numFmtId="165" fontId="22" fillId="0" borderId="19" xfId="52" applyNumberFormat="1" applyFont="1" applyBorder="1" applyAlignment="1">
      <alignment horizontal="center"/>
    </xf>
    <xf numFmtId="165" fontId="22" fillId="0" borderId="20" xfId="52" applyNumberFormat="1" applyFont="1" applyBorder="1"/>
    <xf numFmtId="165" fontId="22" fillId="0" borderId="28" xfId="53" applyNumberFormat="1" applyFont="1" applyBorder="1"/>
    <xf numFmtId="165" fontId="22" fillId="0" borderId="19" xfId="53" applyNumberFormat="1" applyFont="1" applyBorder="1" applyAlignment="1">
      <alignment horizontal="center"/>
    </xf>
    <xf numFmtId="165" fontId="22" fillId="0" borderId="20" xfId="53" applyNumberFormat="1" applyFont="1" applyBorder="1"/>
    <xf numFmtId="165" fontId="22" fillId="0" borderId="10" xfId="51" applyNumberFormat="1" applyFont="1" applyBorder="1" applyAlignment="1">
      <alignment horizontal="center"/>
    </xf>
    <xf numFmtId="165" fontId="22" fillId="0" borderId="10" xfId="52" applyNumberFormat="1" applyFont="1" applyBorder="1" applyAlignment="1">
      <alignment horizontal="center"/>
    </xf>
    <xf numFmtId="165" fontId="22" fillId="0" borderId="10" xfId="53" applyNumberFormat="1" applyFont="1" applyBorder="1" applyAlignment="1">
      <alignment horizontal="center"/>
    </xf>
    <xf numFmtId="3" fontId="22" fillId="0" borderId="10" xfId="50" applyNumberFormat="1" applyFont="1" applyBorder="1"/>
    <xf numFmtId="3" fontId="22" fillId="0" borderId="10" xfId="52" applyNumberFormat="1" applyFont="1" applyBorder="1"/>
    <xf numFmtId="3" fontId="22" fillId="0" borderId="10" xfId="53" applyNumberFormat="1" applyFont="1" applyBorder="1"/>
    <xf numFmtId="2" fontId="25" fillId="0" borderId="0" xfId="42" applyNumberFormat="1" applyFont="1"/>
    <xf numFmtId="165" fontId="22" fillId="0" borderId="10" xfId="54" applyNumberFormat="1" applyFont="1" applyBorder="1"/>
    <xf numFmtId="1" fontId="25" fillId="0" borderId="10" xfId="42" applyNumberFormat="1" applyFont="1" applyBorder="1"/>
    <xf numFmtId="165" fontId="22" fillId="0" borderId="10" xfId="52" applyNumberFormat="1" applyFont="1" applyBorder="1"/>
    <xf numFmtId="165" fontId="22" fillId="0" borderId="10" xfId="53" applyNumberFormat="1" applyFont="1" applyBorder="1"/>
    <xf numFmtId="165" fontId="22" fillId="0" borderId="28" xfId="55" applyNumberFormat="1" applyFont="1" applyBorder="1"/>
    <xf numFmtId="165" fontId="22" fillId="0" borderId="19" xfId="55" applyNumberFormat="1" applyFont="1" applyBorder="1" applyAlignment="1">
      <alignment horizontal="center"/>
    </xf>
    <xf numFmtId="165" fontId="22" fillId="0" borderId="20" xfId="55" applyNumberFormat="1" applyFont="1" applyBorder="1"/>
    <xf numFmtId="165" fontId="22" fillId="0" borderId="28" xfId="46" applyNumberFormat="1" applyFont="1" applyBorder="1"/>
    <xf numFmtId="165" fontId="22" fillId="0" borderId="19" xfId="46" applyNumberFormat="1" applyFont="1" applyBorder="1" applyAlignment="1">
      <alignment horizontal="center"/>
    </xf>
    <xf numFmtId="165" fontId="22" fillId="0" borderId="19" xfId="46" applyNumberFormat="1" applyFont="1" applyBorder="1"/>
    <xf numFmtId="165" fontId="22" fillId="0" borderId="28" xfId="56" applyNumberFormat="1" applyFont="1" applyBorder="1"/>
    <xf numFmtId="165" fontId="22" fillId="0" borderId="19" xfId="56" applyNumberFormat="1" applyFont="1" applyBorder="1" applyAlignment="1">
      <alignment horizontal="center"/>
    </xf>
    <xf numFmtId="165" fontId="22" fillId="0" borderId="20" xfId="56" applyNumberFormat="1" applyFont="1" applyBorder="1"/>
    <xf numFmtId="165" fontId="22" fillId="0" borderId="10" xfId="55" applyNumberFormat="1" applyFont="1" applyBorder="1" applyAlignment="1">
      <alignment horizontal="center"/>
    </xf>
    <xf numFmtId="165" fontId="22" fillId="0" borderId="10" xfId="46" applyNumberFormat="1" applyFont="1" applyBorder="1" applyAlignment="1">
      <alignment horizontal="center"/>
    </xf>
    <xf numFmtId="165" fontId="22" fillId="0" borderId="10" xfId="56" applyNumberFormat="1" applyFont="1" applyBorder="1" applyAlignment="1">
      <alignment horizontal="center"/>
    </xf>
    <xf numFmtId="3" fontId="22" fillId="0" borderId="10" xfId="55" applyNumberFormat="1" applyFont="1" applyBorder="1"/>
    <xf numFmtId="3" fontId="22" fillId="0" borderId="10" xfId="46" applyNumberFormat="1" applyFont="1" applyBorder="1"/>
    <xf numFmtId="3" fontId="22" fillId="0" borderId="10" xfId="56" applyNumberFormat="1" applyFont="1" applyBorder="1"/>
    <xf numFmtId="1" fontId="25" fillId="0" borderId="0" xfId="42" applyNumberFormat="1" applyFont="1"/>
    <xf numFmtId="165" fontId="22" fillId="0" borderId="28" xfId="50" applyNumberFormat="1" applyFont="1" applyBorder="1"/>
    <xf numFmtId="165" fontId="22" fillId="0" borderId="19" xfId="50" applyNumberFormat="1" applyFont="1" applyBorder="1" applyAlignment="1">
      <alignment horizontal="center"/>
    </xf>
    <xf numFmtId="165" fontId="22" fillId="0" borderId="20" xfId="50" applyNumberFormat="1" applyFont="1" applyBorder="1"/>
    <xf numFmtId="165" fontId="22" fillId="0" borderId="28" xfId="54" applyNumberFormat="1" applyFont="1" applyBorder="1"/>
    <xf numFmtId="165" fontId="22" fillId="0" borderId="19" xfId="54" applyNumberFormat="1" applyFont="1" applyBorder="1" applyAlignment="1">
      <alignment horizontal="center"/>
    </xf>
    <xf numFmtId="165" fontId="22" fillId="0" borderId="20" xfId="54" applyNumberFormat="1" applyFont="1" applyBorder="1"/>
    <xf numFmtId="165" fontId="22" fillId="0" borderId="28" xfId="57" applyNumberFormat="1" applyFont="1" applyBorder="1"/>
    <xf numFmtId="165" fontId="22" fillId="0" borderId="19" xfId="57" applyNumberFormat="1" applyFont="1" applyBorder="1" applyAlignment="1">
      <alignment horizontal="center"/>
    </xf>
    <xf numFmtId="165" fontId="22" fillId="0" borderId="20" xfId="57" applyNumberFormat="1" applyFont="1" applyBorder="1"/>
    <xf numFmtId="165" fontId="22" fillId="0" borderId="10" xfId="50" applyNumberFormat="1" applyFont="1" applyBorder="1" applyAlignment="1">
      <alignment horizontal="center"/>
    </xf>
    <xf numFmtId="165" fontId="22" fillId="0" borderId="10" xfId="54" applyNumberFormat="1" applyFont="1" applyBorder="1" applyAlignment="1">
      <alignment horizontal="center"/>
    </xf>
    <xf numFmtId="165" fontId="22" fillId="0" borderId="10" xfId="57" applyNumberFormat="1" applyFont="1" applyBorder="1" applyAlignment="1">
      <alignment horizontal="center"/>
    </xf>
    <xf numFmtId="3" fontId="22" fillId="0" borderId="10" xfId="54" applyNumberFormat="1" applyFont="1" applyBorder="1"/>
    <xf numFmtId="3" fontId="22" fillId="0" borderId="10" xfId="57" applyNumberFormat="1" applyFont="1" applyBorder="1"/>
    <xf numFmtId="165" fontId="22" fillId="0" borderId="19" xfId="49" applyNumberFormat="1" applyFont="1" applyBorder="1" applyAlignment="1">
      <alignment horizontal="center"/>
    </xf>
    <xf numFmtId="165" fontId="22" fillId="0" borderId="19" xfId="58" applyNumberFormat="1" applyFont="1" applyBorder="1" applyAlignment="1">
      <alignment horizontal="center"/>
    </xf>
    <xf numFmtId="165" fontId="22" fillId="0" borderId="19" xfId="59" applyNumberFormat="1" applyFont="1" applyBorder="1" applyAlignment="1">
      <alignment horizontal="center"/>
    </xf>
    <xf numFmtId="165" fontId="22" fillId="0" borderId="19" xfId="60" applyNumberFormat="1" applyFont="1" applyBorder="1" applyAlignment="1">
      <alignment horizontal="center"/>
    </xf>
    <xf numFmtId="165" fontId="22" fillId="0" borderId="19" xfId="61" applyNumberFormat="1" applyFont="1" applyBorder="1" applyAlignment="1">
      <alignment horizontal="center"/>
    </xf>
    <xf numFmtId="165" fontId="22" fillId="0" borderId="19" xfId="62" applyNumberFormat="1" applyFont="1" applyBorder="1" applyAlignment="1">
      <alignment horizontal="center"/>
    </xf>
    <xf numFmtId="165" fontId="22" fillId="0" borderId="19" xfId="63" applyNumberFormat="1" applyFont="1" applyBorder="1" applyAlignment="1">
      <alignment horizontal="center"/>
    </xf>
    <xf numFmtId="165" fontId="22" fillId="0" borderId="19" xfId="64" applyNumberFormat="1" applyFont="1" applyBorder="1" applyAlignment="1">
      <alignment horizontal="center"/>
    </xf>
    <xf numFmtId="165" fontId="22" fillId="0" borderId="19" xfId="65" applyNumberFormat="1" applyFont="1" applyBorder="1" applyAlignment="1">
      <alignment horizontal="center"/>
    </xf>
    <xf numFmtId="165" fontId="22" fillId="0" borderId="19" xfId="66" applyNumberFormat="1" applyFont="1" applyBorder="1" applyAlignment="1">
      <alignment horizontal="center"/>
    </xf>
    <xf numFmtId="165" fontId="22" fillId="0" borderId="19" xfId="67" applyNumberFormat="1" applyFont="1" applyBorder="1" applyAlignment="1">
      <alignment horizontal="center"/>
    </xf>
    <xf numFmtId="165" fontId="29" fillId="0" borderId="19" xfId="68" applyNumberFormat="1" applyFont="1" applyBorder="1" applyAlignment="1">
      <alignment horizontal="center"/>
    </xf>
    <xf numFmtId="3" fontId="22" fillId="0" borderId="10" xfId="51" applyNumberFormat="1" applyFont="1" applyBorder="1"/>
    <xf numFmtId="165" fontId="29" fillId="0" borderId="19" xfId="69" applyNumberFormat="1" applyFont="1" applyBorder="1" applyAlignment="1">
      <alignment horizontal="center"/>
    </xf>
    <xf numFmtId="165" fontId="22" fillId="0" borderId="19" xfId="70" applyNumberFormat="1" applyFont="1" applyBorder="1"/>
    <xf numFmtId="165" fontId="22" fillId="0" borderId="19" xfId="71" applyNumberFormat="1" applyFont="1" applyBorder="1" applyAlignment="1">
      <alignment horizontal="center"/>
    </xf>
    <xf numFmtId="165" fontId="22" fillId="0" borderId="19" xfId="72" applyNumberFormat="1" applyFont="1" applyBorder="1" applyAlignment="1">
      <alignment horizontal="center"/>
    </xf>
    <xf numFmtId="165" fontId="29" fillId="0" borderId="19" xfId="73" applyNumberFormat="1" applyFont="1" applyBorder="1" applyAlignment="1">
      <alignment horizontal="center"/>
    </xf>
    <xf numFmtId="165" fontId="22" fillId="0" borderId="19" xfId="74" applyNumberFormat="1" applyFont="1" applyBorder="1"/>
    <xf numFmtId="165" fontId="22" fillId="0" borderId="19" xfId="76" applyNumberFormat="1" applyFont="1" applyBorder="1" applyAlignment="1">
      <alignment horizontal="center"/>
    </xf>
    <xf numFmtId="167" fontId="25" fillId="0" borderId="0" xfId="42" applyNumberFormat="1" applyFont="1"/>
    <xf numFmtId="165" fontId="22" fillId="0" borderId="19" xfId="77" applyNumberFormat="1" applyFont="1" applyBorder="1" applyAlignment="1">
      <alignment horizontal="center"/>
    </xf>
    <xf numFmtId="165" fontId="22" fillId="0" borderId="19" xfId="78" applyNumberFormat="1" applyFont="1" applyBorder="1"/>
    <xf numFmtId="165" fontId="22" fillId="0" borderId="19" xfId="79" applyNumberFormat="1" applyFont="1" applyBorder="1" applyAlignment="1">
      <alignment horizontal="center"/>
    </xf>
    <xf numFmtId="165" fontId="22" fillId="0" borderId="19" xfId="80" applyNumberFormat="1" applyFont="1" applyBorder="1"/>
    <xf numFmtId="165" fontId="22" fillId="0" borderId="19" xfId="81" applyNumberFormat="1" applyFont="1" applyBorder="1"/>
    <xf numFmtId="165" fontId="22" fillId="0" borderId="19" xfId="82" applyNumberFormat="1" applyFont="1" applyBorder="1" applyAlignment="1">
      <alignment horizontal="center"/>
    </xf>
    <xf numFmtId="165" fontId="22" fillId="0" borderId="19" xfId="83" applyNumberFormat="1" applyFont="1" applyBorder="1" applyAlignment="1">
      <alignment horizontal="center"/>
    </xf>
    <xf numFmtId="165" fontId="22" fillId="0" borderId="19" xfId="84" applyNumberFormat="1" applyFont="1" applyBorder="1" applyAlignment="1">
      <alignment horizontal="center"/>
    </xf>
    <xf numFmtId="2" fontId="30" fillId="0" borderId="0" xfId="42" applyNumberFormat="1" applyFont="1"/>
    <xf numFmtId="165" fontId="22" fillId="0" borderId="19" xfId="85" applyNumberFormat="1" applyFont="1" applyBorder="1" applyAlignment="1">
      <alignment horizontal="center"/>
    </xf>
    <xf numFmtId="165" fontId="22" fillId="0" borderId="19" xfId="86" applyNumberFormat="1" applyFont="1" applyBorder="1" applyAlignment="1">
      <alignment horizontal="center"/>
    </xf>
    <xf numFmtId="165" fontId="22" fillId="0" borderId="19" xfId="87" applyNumberFormat="1" applyFont="1" applyBorder="1" applyAlignment="1">
      <alignment horizontal="center"/>
    </xf>
    <xf numFmtId="165" fontId="22" fillId="0" borderId="19" xfId="88" applyNumberFormat="1" applyFont="1" applyBorder="1" applyAlignment="1">
      <alignment horizontal="center"/>
    </xf>
    <xf numFmtId="165" fontId="22" fillId="0" borderId="19" xfId="89" applyNumberFormat="1" applyFont="1" applyBorder="1" applyAlignment="1">
      <alignment horizontal="center"/>
    </xf>
    <xf numFmtId="165" fontId="22" fillId="0" borderId="19" xfId="90" applyNumberFormat="1" applyFont="1" applyBorder="1" applyAlignment="1">
      <alignment horizontal="center"/>
    </xf>
    <xf numFmtId="165" fontId="22" fillId="0" borderId="19" xfId="91" applyNumberFormat="1" applyFont="1" applyBorder="1" applyAlignment="1">
      <alignment horizontal="center"/>
    </xf>
    <xf numFmtId="165" fontId="22" fillId="0" borderId="19" xfId="92" applyNumberFormat="1" applyFont="1" applyBorder="1" applyAlignment="1">
      <alignment horizontal="center"/>
    </xf>
    <xf numFmtId="165" fontId="22" fillId="0" borderId="19" xfId="93" applyNumberFormat="1" applyFont="1" applyBorder="1" applyAlignment="1">
      <alignment horizontal="center"/>
    </xf>
    <xf numFmtId="165" fontId="22" fillId="0" borderId="19" xfId="94" applyNumberFormat="1" applyFont="1" applyBorder="1" applyAlignment="1">
      <alignment horizontal="center"/>
    </xf>
    <xf numFmtId="165" fontId="22" fillId="0" borderId="20" xfId="46" applyNumberFormat="1" applyFont="1" applyBorder="1"/>
    <xf numFmtId="165" fontId="22" fillId="0" borderId="19" xfId="95" applyNumberFormat="1" applyFont="1" applyBorder="1"/>
    <xf numFmtId="165" fontId="22" fillId="0" borderId="19" xfId="96" applyNumberFormat="1" applyFont="1" applyBorder="1" applyAlignment="1">
      <alignment horizontal="center"/>
    </xf>
    <xf numFmtId="165" fontId="22" fillId="0" borderId="19" xfId="97" applyNumberFormat="1" applyFont="1" applyBorder="1" applyAlignment="1">
      <alignment horizontal="center"/>
    </xf>
    <xf numFmtId="165" fontId="22" fillId="0" borderId="19" xfId="98" applyNumberFormat="1" applyFont="1" applyBorder="1" applyAlignment="1">
      <alignment horizontal="center"/>
    </xf>
    <xf numFmtId="165" fontId="22" fillId="0" borderId="19" xfId="99" applyNumberFormat="1" applyFont="1" applyBorder="1" applyAlignment="1">
      <alignment horizontal="center"/>
    </xf>
    <xf numFmtId="165" fontId="22" fillId="0" borderId="19" xfId="100" applyNumberFormat="1" applyFont="1" applyBorder="1" applyAlignment="1">
      <alignment horizontal="center"/>
    </xf>
    <xf numFmtId="165" fontId="22" fillId="0" borderId="19" xfId="101" applyNumberFormat="1" applyFont="1" applyBorder="1" applyAlignment="1">
      <alignment horizontal="center"/>
    </xf>
    <xf numFmtId="165" fontId="22" fillId="0" borderId="19" xfId="102" applyNumberFormat="1" applyFont="1" applyBorder="1" applyAlignment="1">
      <alignment horizontal="center"/>
    </xf>
    <xf numFmtId="165" fontId="22" fillId="0" borderId="19" xfId="103" applyNumberFormat="1" applyFont="1" applyBorder="1" applyAlignment="1">
      <alignment horizontal="center"/>
    </xf>
    <xf numFmtId="165" fontId="22" fillId="0" borderId="19" xfId="104" applyNumberFormat="1" applyFont="1" applyBorder="1" applyAlignment="1">
      <alignment horizontal="center"/>
    </xf>
    <xf numFmtId="165" fontId="22" fillId="0" borderId="19" xfId="105" applyNumberFormat="1" applyFont="1" applyBorder="1" applyAlignment="1">
      <alignment horizontal="center"/>
    </xf>
    <xf numFmtId="168" fontId="25" fillId="0" borderId="0" xfId="42" applyNumberFormat="1" applyFont="1"/>
    <xf numFmtId="165" fontId="22" fillId="0" borderId="19" xfId="106" applyNumberFormat="1" applyFont="1" applyBorder="1" applyAlignment="1">
      <alignment horizontal="center"/>
    </xf>
    <xf numFmtId="165" fontId="22" fillId="0" borderId="19" xfId="107" applyNumberFormat="1" applyFont="1" applyBorder="1" applyAlignment="1">
      <alignment horizontal="center"/>
    </xf>
    <xf numFmtId="165" fontId="22" fillId="0" borderId="19" xfId="108" applyNumberFormat="1" applyFont="1" applyBorder="1" applyAlignment="1">
      <alignment horizontal="center"/>
    </xf>
    <xf numFmtId="165" fontId="22" fillId="0" borderId="19" xfId="109" applyNumberFormat="1" applyFont="1" applyBorder="1" applyAlignment="1">
      <alignment horizontal="center"/>
    </xf>
    <xf numFmtId="165" fontId="22" fillId="0" borderId="19" xfId="110" applyNumberFormat="1" applyFont="1" applyBorder="1" applyAlignment="1">
      <alignment horizontal="center"/>
    </xf>
    <xf numFmtId="0" fontId="19" fillId="0" borderId="0" xfId="44" applyFont="1" applyBorder="1"/>
    <xf numFmtId="165" fontId="29" fillId="0" borderId="19" xfId="111" applyNumberFormat="1" applyFont="1" applyBorder="1" applyAlignment="1">
      <alignment horizontal="center"/>
    </xf>
    <xf numFmtId="165" fontId="29" fillId="0" borderId="19" xfId="112" applyNumberFormat="1" applyFont="1" applyBorder="1" applyAlignment="1">
      <alignment horizontal="center"/>
    </xf>
    <xf numFmtId="165" fontId="29" fillId="0" borderId="19" xfId="113" applyNumberFormat="1" applyFont="1" applyBorder="1" applyAlignment="1">
      <alignment horizontal="center"/>
    </xf>
    <xf numFmtId="165" fontId="29" fillId="0" borderId="19" xfId="114" applyNumberFormat="1" applyFont="1" applyBorder="1" applyAlignment="1">
      <alignment horizontal="center"/>
    </xf>
    <xf numFmtId="165" fontId="29" fillId="0" borderId="19" xfId="115" applyNumberFormat="1" applyFont="1" applyBorder="1" applyAlignment="1">
      <alignment horizontal="center"/>
    </xf>
    <xf numFmtId="2" fontId="18" fillId="0" borderId="0" xfId="42" applyNumberFormat="1"/>
    <xf numFmtId="0" fontId="29" fillId="0" borderId="19" xfId="116" applyFont="1" applyBorder="1" applyAlignment="1">
      <alignment horizontal="center"/>
    </xf>
    <xf numFmtId="165" fontId="29" fillId="0" borderId="19" xfId="117" applyNumberFormat="1" applyFont="1" applyBorder="1" applyAlignment="1">
      <alignment horizontal="center"/>
    </xf>
    <xf numFmtId="165" fontId="22" fillId="0" borderId="0" xfId="51" applyNumberFormat="1" applyFont="1" applyBorder="1"/>
    <xf numFmtId="165" fontId="22" fillId="0" borderId="0" xfId="51" applyNumberFormat="1" applyFont="1" applyBorder="1" applyAlignment="1">
      <alignment horizontal="center"/>
    </xf>
    <xf numFmtId="169" fontId="22" fillId="0" borderId="0" xfId="51" applyNumberFormat="1" applyFont="1" applyBorder="1"/>
    <xf numFmtId="165" fontId="22" fillId="0" borderId="0" xfId="54" applyNumberFormat="1" applyFont="1" applyBorder="1"/>
    <xf numFmtId="165" fontId="29" fillId="0" borderId="19" xfId="118" applyNumberFormat="1" applyFont="1" applyBorder="1" applyAlignment="1">
      <alignment horizontal="center"/>
    </xf>
    <xf numFmtId="165" fontId="29" fillId="0" borderId="19" xfId="119" applyNumberFormat="1" applyFont="1" applyBorder="1" applyAlignment="1">
      <alignment horizontal="center"/>
    </xf>
    <xf numFmtId="165" fontId="29" fillId="0" borderId="19" xfId="120" applyNumberFormat="1" applyFont="1" applyBorder="1" applyAlignment="1">
      <alignment horizontal="center"/>
    </xf>
    <xf numFmtId="165" fontId="29" fillId="0" borderId="19" xfId="121" applyNumberFormat="1" applyFont="1" applyBorder="1" applyAlignment="1">
      <alignment horizontal="center"/>
    </xf>
    <xf numFmtId="165" fontId="29" fillId="0" borderId="19" xfId="122" applyNumberFormat="1" applyFont="1" applyBorder="1" applyAlignment="1">
      <alignment horizontal="center"/>
    </xf>
    <xf numFmtId="165" fontId="29" fillId="0" borderId="19" xfId="123" applyNumberFormat="1" applyFont="1" applyBorder="1" applyAlignment="1">
      <alignment horizontal="center"/>
    </xf>
    <xf numFmtId="165" fontId="29" fillId="0" borderId="19" xfId="124" applyNumberFormat="1" applyFont="1" applyBorder="1" applyAlignment="1">
      <alignment horizontal="center"/>
    </xf>
    <xf numFmtId="0" fontId="19" fillId="0" borderId="0" xfId="125"/>
    <xf numFmtId="165" fontId="22" fillId="0" borderId="28" xfId="126" applyNumberFormat="1" applyFont="1" applyBorder="1"/>
    <xf numFmtId="165" fontId="22" fillId="0" borderId="19" xfId="126" applyNumberFormat="1" applyFont="1" applyBorder="1" applyAlignment="1">
      <alignment horizontal="center"/>
    </xf>
    <xf numFmtId="165" fontId="22" fillId="0" borderId="20" xfId="126" applyNumberFormat="1" applyFont="1" applyBorder="1"/>
    <xf numFmtId="0" fontId="22" fillId="0" borderId="10" xfId="125" applyFont="1" applyBorder="1" applyAlignment="1">
      <alignment horizontal="center"/>
    </xf>
    <xf numFmtId="165" fontId="22" fillId="0" borderId="10" xfId="126" applyNumberFormat="1" applyFont="1" applyBorder="1" applyAlignment="1">
      <alignment horizontal="center"/>
    </xf>
    <xf numFmtId="3" fontId="22" fillId="0" borderId="10" xfId="126" applyNumberFormat="1" applyFont="1" applyBorder="1"/>
    <xf numFmtId="167" fontId="18" fillId="0" borderId="0" xfId="42" applyNumberFormat="1"/>
    <xf numFmtId="1" fontId="18" fillId="0" borderId="0" xfId="42" applyNumberFormat="1"/>
    <xf numFmtId="16" fontId="22" fillId="0" borderId="10" xfId="125" quotePrefix="1" applyNumberFormat="1" applyFont="1" applyBorder="1" applyAlignment="1">
      <alignment horizontal="center"/>
    </xf>
    <xf numFmtId="0" fontId="22" fillId="0" borderId="10" xfId="125" quotePrefix="1" applyFont="1" applyBorder="1" applyAlignment="1">
      <alignment horizontal="center"/>
    </xf>
    <xf numFmtId="1" fontId="29" fillId="0" borderId="10" xfId="125" applyNumberFormat="1" applyFont="1" applyBorder="1" applyAlignment="1">
      <alignment horizontal="center"/>
    </xf>
    <xf numFmtId="0" fontId="20" fillId="0" borderId="21" xfId="42" applyFont="1" applyBorder="1" applyAlignment="1">
      <alignment horizontal="center"/>
    </xf>
    <xf numFmtId="0" fontId="20" fillId="0" borderId="10" xfId="42" applyFont="1" applyBorder="1"/>
    <xf numFmtId="0" fontId="23" fillId="33" borderId="14" xfId="47" applyFont="1" applyFill="1" applyBorder="1" applyAlignment="1">
      <alignment horizontal="center" wrapText="1"/>
    </xf>
    <xf numFmtId="0" fontId="23" fillId="33" borderId="10" xfId="47" applyFont="1" applyFill="1" applyBorder="1" applyAlignment="1">
      <alignment horizontal="left" wrapText="1"/>
    </xf>
    <xf numFmtId="164" fontId="20" fillId="0" borderId="16" xfId="43" applyNumberFormat="1" applyFont="1" applyBorder="1" applyAlignment="1">
      <alignment horizontal="center"/>
    </xf>
    <xf numFmtId="164" fontId="20" fillId="0" borderId="10" xfId="43" applyNumberFormat="1" applyFont="1" applyBorder="1" applyAlignment="1">
      <alignment horizontal="center"/>
    </xf>
    <xf numFmtId="0" fontId="24" fillId="34" borderId="16" xfId="47" applyFont="1" applyFill="1" applyBorder="1" applyAlignment="1">
      <alignment horizontal="center" wrapText="1"/>
    </xf>
    <xf numFmtId="0" fontId="24" fillId="34" borderId="16" xfId="47" applyFont="1" applyFill="1" applyBorder="1" applyAlignment="1">
      <alignment horizontal="left" wrapText="1"/>
    </xf>
    <xf numFmtId="3" fontId="24" fillId="0" borderId="11" xfId="42" applyNumberFormat="1" applyFont="1" applyFill="1" applyBorder="1" applyAlignment="1">
      <alignment horizontal="right"/>
    </xf>
    <xf numFmtId="3" fontId="21" fillId="0" borderId="16" xfId="43" applyNumberFormat="1" applyFont="1" applyBorder="1" applyAlignment="1">
      <alignment horizontal="right"/>
    </xf>
    <xf numFmtId="0" fontId="24" fillId="33" borderId="12" xfId="47" applyFont="1" applyFill="1" applyBorder="1" applyAlignment="1">
      <alignment horizontal="center" wrapText="1"/>
    </xf>
    <xf numFmtId="0" fontId="24" fillId="33" borderId="12" xfId="47" applyFont="1" applyFill="1" applyBorder="1" applyAlignment="1">
      <alignment horizontal="left" wrapText="1"/>
    </xf>
    <xf numFmtId="3" fontId="21" fillId="0" borderId="12" xfId="43" applyNumberFormat="1" applyFont="1" applyFill="1" applyBorder="1" applyAlignment="1">
      <alignment horizontal="right"/>
    </xf>
    <xf numFmtId="0" fontId="24" fillId="34" borderId="12" xfId="47" applyFont="1" applyFill="1" applyBorder="1" applyAlignment="1">
      <alignment horizontal="center" wrapText="1"/>
    </xf>
    <xf numFmtId="0" fontId="24" fillId="34" borderId="12" xfId="47" applyFont="1" applyFill="1" applyBorder="1" applyAlignment="1">
      <alignment horizontal="left" wrapText="1"/>
    </xf>
    <xf numFmtId="3" fontId="21" fillId="0" borderId="13" xfId="43" applyNumberFormat="1" applyFont="1" applyFill="1" applyBorder="1" applyAlignment="1">
      <alignment horizontal="right"/>
    </xf>
    <xf numFmtId="0" fontId="24" fillId="34" borderId="17" xfId="47" applyFont="1" applyFill="1" applyBorder="1" applyAlignment="1">
      <alignment horizontal="left" wrapText="1"/>
    </xf>
    <xf numFmtId="3" fontId="21" fillId="0" borderId="22" xfId="43" applyNumberFormat="1" applyFont="1" applyFill="1" applyBorder="1" applyAlignment="1">
      <alignment horizontal="right"/>
    </xf>
    <xf numFmtId="3" fontId="21" fillId="0" borderId="23" xfId="43" applyNumberFormat="1" applyFont="1" applyFill="1" applyBorder="1" applyAlignment="1">
      <alignment horizontal="right"/>
    </xf>
    <xf numFmtId="3" fontId="21" fillId="0" borderId="24" xfId="43" applyNumberFormat="1" applyFont="1" applyBorder="1" applyAlignment="1">
      <alignment horizontal="right"/>
    </xf>
    <xf numFmtId="3" fontId="21" fillId="0" borderId="16" xfId="43" applyNumberFormat="1" applyFont="1" applyFill="1" applyBorder="1" applyAlignment="1">
      <alignment horizontal="right"/>
    </xf>
    <xf numFmtId="0" fontId="24" fillId="33" borderId="15" xfId="47" applyFont="1" applyFill="1" applyBorder="1" applyAlignment="1">
      <alignment horizontal="center" wrapText="1"/>
    </xf>
    <xf numFmtId="0" fontId="24" fillId="33" borderId="25" xfId="47" applyFont="1" applyFill="1" applyBorder="1" applyAlignment="1">
      <alignment horizontal="left" wrapText="1"/>
    </xf>
    <xf numFmtId="3" fontId="21" fillId="0" borderId="26" xfId="43" applyNumberFormat="1" applyFont="1" applyFill="1" applyBorder="1" applyAlignment="1">
      <alignment horizontal="right"/>
    </xf>
    <xf numFmtId="3" fontId="21" fillId="0" borderId="14" xfId="43" applyNumberFormat="1" applyFont="1" applyFill="1" applyBorder="1" applyAlignment="1">
      <alignment horizontal="right"/>
    </xf>
    <xf numFmtId="3" fontId="21" fillId="0" borderId="27" xfId="43" applyNumberFormat="1" applyFont="1" applyBorder="1" applyAlignment="1">
      <alignment horizontal="right"/>
    </xf>
    <xf numFmtId="0" fontId="24" fillId="33" borderId="0" xfId="47" applyFont="1" applyFill="1" applyBorder="1" applyAlignment="1">
      <alignment horizontal="center" wrapText="1"/>
    </xf>
    <xf numFmtId="0" fontId="24" fillId="33" borderId="0" xfId="47" applyFont="1" applyFill="1" applyBorder="1" applyAlignment="1">
      <alignment horizontal="left" wrapText="1"/>
    </xf>
    <xf numFmtId="164" fontId="21" fillId="0" borderId="0" xfId="43" applyNumberFormat="1" applyFont="1" applyBorder="1" applyAlignment="1">
      <alignment horizontal="center"/>
    </xf>
    <xf numFmtId="0" fontId="21" fillId="0" borderId="12" xfId="42" applyFont="1" applyFill="1" applyBorder="1" applyAlignment="1">
      <alignment horizontal="center"/>
    </xf>
    <xf numFmtId="0" fontId="24" fillId="0" borderId="12" xfId="42" applyFont="1" applyFill="1" applyBorder="1" applyAlignment="1">
      <alignment horizontal="left"/>
    </xf>
    <xf numFmtId="164" fontId="21" fillId="0" borderId="12" xfId="43" applyNumberFormat="1" applyFont="1" applyBorder="1" applyAlignment="1">
      <alignment horizontal="center"/>
    </xf>
    <xf numFmtId="164" fontId="21" fillId="0" borderId="13" xfId="43" applyNumberFormat="1" applyFont="1" applyFill="1" applyBorder="1"/>
    <xf numFmtId="164" fontId="21" fillId="0" borderId="22" xfId="43" applyNumberFormat="1" applyFont="1" applyFill="1" applyBorder="1"/>
    <xf numFmtId="164" fontId="21" fillId="0" borderId="23" xfId="43" applyNumberFormat="1" applyFont="1" applyFill="1" applyBorder="1"/>
    <xf numFmtId="164" fontId="21" fillId="0" borderId="24" xfId="43" applyNumberFormat="1" applyFont="1" applyBorder="1" applyAlignment="1">
      <alignment horizontal="center"/>
    </xf>
    <xf numFmtId="164" fontId="21" fillId="0" borderId="16" xfId="43" applyNumberFormat="1" applyFont="1" applyFill="1" applyBorder="1"/>
    <xf numFmtId="164" fontId="21" fillId="0" borderId="16" xfId="43" applyNumberFormat="1" applyFont="1" applyBorder="1" applyAlignment="1">
      <alignment horizontal="center"/>
    </xf>
    <xf numFmtId="164" fontId="21" fillId="0" borderId="16" xfId="43" applyNumberFormat="1" applyFont="1" applyFill="1" applyBorder="1" applyAlignment="1">
      <alignment horizontal="center"/>
    </xf>
    <xf numFmtId="0" fontId="21" fillId="0" borderId="15" xfId="42" applyFont="1" applyFill="1" applyBorder="1" applyAlignment="1">
      <alignment horizontal="center"/>
    </xf>
    <xf numFmtId="0" fontId="24" fillId="34" borderId="15" xfId="47" applyFont="1" applyFill="1" applyBorder="1" applyAlignment="1">
      <alignment horizontal="left" wrapText="1"/>
    </xf>
    <xf numFmtId="164" fontId="21" fillId="0" borderId="15" xfId="43" applyNumberFormat="1" applyFont="1" applyFill="1" applyBorder="1" applyAlignment="1">
      <alignment horizontal="center"/>
    </xf>
    <xf numFmtId="164" fontId="21" fillId="0" borderId="15" xfId="43" applyNumberFormat="1" applyFont="1" applyBorder="1" applyAlignment="1">
      <alignment horizontal="center"/>
    </xf>
    <xf numFmtId="0" fontId="21" fillId="0" borderId="0" xfId="42" applyFont="1" applyFill="1" applyBorder="1" applyAlignment="1">
      <alignment horizontal="center"/>
    </xf>
    <xf numFmtId="0" fontId="24" fillId="34" borderId="0" xfId="47" applyFont="1" applyFill="1" applyBorder="1" applyAlignment="1">
      <alignment horizontal="left" wrapText="1"/>
    </xf>
    <xf numFmtId="0" fontId="24" fillId="33" borderId="15" xfId="47" applyFont="1" applyFill="1" applyBorder="1" applyAlignment="1">
      <alignment horizontal="left" wrapText="1"/>
    </xf>
    <xf numFmtId="164" fontId="21" fillId="0" borderId="0" xfId="42" applyNumberFormat="1" applyFont="1"/>
    <xf numFmtId="0" fontId="21" fillId="0" borderId="0" xfId="42" applyFont="1" applyFill="1" applyBorder="1"/>
    <xf numFmtId="0" fontId="21" fillId="0" borderId="11" xfId="42" applyFont="1" applyBorder="1"/>
    <xf numFmtId="49" fontId="21" fillId="0" borderId="0" xfId="42" applyNumberFormat="1" applyFont="1" applyFill="1" applyBorder="1"/>
    <xf numFmtId="0" fontId="21" fillId="0" borderId="12" xfId="42" applyFont="1" applyBorder="1"/>
    <xf numFmtId="0" fontId="21" fillId="0" borderId="15" xfId="42" applyFont="1" applyBorder="1"/>
    <xf numFmtId="1" fontId="21" fillId="0" borderId="0" xfId="42" applyNumberFormat="1" applyFont="1"/>
    <xf numFmtId="0" fontId="21" fillId="0" borderId="0" xfId="42" applyFont="1" applyFill="1"/>
    <xf numFmtId="0" fontId="31" fillId="0" borderId="0" xfId="42" applyFont="1" applyFill="1" applyBorder="1"/>
    <xf numFmtId="0" fontId="31" fillId="0" borderId="0" xfId="42" applyFont="1"/>
    <xf numFmtId="0" fontId="32" fillId="0" borderId="0" xfId="44" applyFont="1" applyBorder="1"/>
    <xf numFmtId="0" fontId="32" fillId="0" borderId="0" xfId="44" applyFont="1" applyFill="1" applyBorder="1"/>
    <xf numFmtId="165" fontId="32" fillId="0" borderId="0" xfId="45" applyNumberFormat="1" applyFont="1" applyBorder="1"/>
    <xf numFmtId="165" fontId="32" fillId="0" borderId="0" xfId="45" applyNumberFormat="1" applyFont="1" applyFill="1" applyBorder="1"/>
    <xf numFmtId="0" fontId="20" fillId="0" borderId="0" xfId="42" applyFont="1" applyFill="1"/>
    <xf numFmtId="3" fontId="21" fillId="0" borderId="0" xfId="42" applyNumberFormat="1" applyFont="1" applyFill="1" applyBorder="1"/>
    <xf numFmtId="2" fontId="21" fillId="0" borderId="0" xfId="42" applyNumberFormat="1" applyFont="1" applyFill="1" applyBorder="1"/>
    <xf numFmtId="164" fontId="21" fillId="0" borderId="0" xfId="42" applyNumberFormat="1" applyFont="1" applyFill="1" applyBorder="1"/>
    <xf numFmtId="0" fontId="21" fillId="0" borderId="0" xfId="42" applyFont="1" applyBorder="1" applyAlignment="1">
      <alignment horizontal="center"/>
    </xf>
    <xf numFmtId="2" fontId="31" fillId="0" borderId="0" xfId="42" applyNumberFormat="1" applyFont="1" applyFill="1" applyBorder="1"/>
    <xf numFmtId="164" fontId="21" fillId="0" borderId="0" xfId="42" applyNumberFormat="1" applyFont="1" applyFill="1"/>
    <xf numFmtId="0" fontId="20" fillId="0" borderId="0" xfId="42" applyFont="1" applyAlignment="1">
      <alignment horizontal="center"/>
    </xf>
    <xf numFmtId="0" fontId="21" fillId="0" borderId="14" xfId="42" applyFont="1" applyBorder="1"/>
    <xf numFmtId="43" fontId="21" fillId="0" borderId="0" xfId="42" applyNumberFormat="1" applyFont="1" applyFill="1"/>
    <xf numFmtId="2" fontId="21" fillId="0" borderId="0" xfId="42" applyNumberFormat="1" applyFont="1"/>
    <xf numFmtId="165" fontId="22" fillId="0" borderId="28" xfId="52" applyNumberFormat="1" applyFont="1" applyFill="1" applyBorder="1"/>
    <xf numFmtId="165" fontId="22" fillId="0" borderId="19" xfId="75" applyNumberFormat="1" applyFont="1" applyFill="1" applyBorder="1" applyAlignment="1">
      <alignment horizontal="center"/>
    </xf>
    <xf numFmtId="165" fontId="22" fillId="0" borderId="20" xfId="52" applyNumberFormat="1" applyFont="1" applyFill="1" applyBorder="1"/>
    <xf numFmtId="1" fontId="30" fillId="0" borderId="0" xfId="42" applyNumberFormat="1" applyFont="1"/>
    <xf numFmtId="0" fontId="22" fillId="0" borderId="28" xfId="48" applyFont="1" applyBorder="1" applyAlignment="1">
      <alignment horizontal="center"/>
    </xf>
    <xf numFmtId="0" fontId="22" fillId="0" borderId="19" xfId="48" applyFont="1" applyBorder="1" applyAlignment="1">
      <alignment horizontal="center"/>
    </xf>
    <xf numFmtId="0" fontId="22" fillId="0" borderId="20" xfId="48" applyFont="1" applyBorder="1" applyAlignment="1">
      <alignment horizontal="center"/>
    </xf>
    <xf numFmtId="0" fontId="22" fillId="0" borderId="28" xfId="44" applyFont="1" applyBorder="1" applyAlignment="1">
      <alignment horizontal="center"/>
    </xf>
    <xf numFmtId="0" fontId="22" fillId="0" borderId="19" xfId="44" applyFont="1" applyBorder="1" applyAlignment="1">
      <alignment horizontal="center"/>
    </xf>
    <xf numFmtId="0" fontId="22" fillId="0" borderId="20" xfId="44" applyFont="1" applyBorder="1" applyAlignment="1">
      <alignment horizontal="center"/>
    </xf>
    <xf numFmtId="165" fontId="22" fillId="0" borderId="28" xfId="45" applyNumberFormat="1" applyFont="1" applyBorder="1" applyAlignment="1">
      <alignment horizontal="center"/>
    </xf>
    <xf numFmtId="165" fontId="22" fillId="0" borderId="19" xfId="45" applyNumberFormat="1" applyFont="1" applyBorder="1" applyAlignment="1">
      <alignment horizontal="center"/>
    </xf>
    <xf numFmtId="165" fontId="22" fillId="0" borderId="20" xfId="45" applyNumberFormat="1" applyFont="1" applyBorder="1" applyAlignment="1">
      <alignment horizontal="center"/>
    </xf>
  </cellXfs>
  <cellStyles count="12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57" xr:uid="{00000000-0005-0000-0000-000012000000}"/>
    <cellStyle name="Comma 100" xfId="101" xr:uid="{00000000-0005-0000-0000-000013000000}"/>
    <cellStyle name="Comma 102" xfId="102" xr:uid="{00000000-0005-0000-0000-000014000000}"/>
    <cellStyle name="Comma 104" xfId="103" xr:uid="{00000000-0005-0000-0000-000015000000}"/>
    <cellStyle name="Comma 106" xfId="104" xr:uid="{00000000-0005-0000-0000-000016000000}"/>
    <cellStyle name="Comma 108" xfId="105" xr:uid="{00000000-0005-0000-0000-000017000000}"/>
    <cellStyle name="Comma 11" xfId="51" xr:uid="{00000000-0005-0000-0000-000018000000}"/>
    <cellStyle name="Comma 110" xfId="106" xr:uid="{00000000-0005-0000-0000-000019000000}"/>
    <cellStyle name="Comma 112" xfId="107" xr:uid="{00000000-0005-0000-0000-00001A000000}"/>
    <cellStyle name="Comma 114" xfId="108" xr:uid="{00000000-0005-0000-0000-00001B000000}"/>
    <cellStyle name="Comma 116" xfId="109" xr:uid="{00000000-0005-0000-0000-00001C000000}"/>
    <cellStyle name="Comma 118" xfId="110" xr:uid="{00000000-0005-0000-0000-00001D000000}"/>
    <cellStyle name="Comma 12" xfId="49" xr:uid="{00000000-0005-0000-0000-00001E000000}"/>
    <cellStyle name="Comma 120" xfId="111" xr:uid="{00000000-0005-0000-0000-00001F000000}"/>
    <cellStyle name="Comma 122" xfId="112" xr:uid="{00000000-0005-0000-0000-000020000000}"/>
    <cellStyle name="Comma 124" xfId="113" xr:uid="{00000000-0005-0000-0000-000021000000}"/>
    <cellStyle name="Comma 126" xfId="114" xr:uid="{00000000-0005-0000-0000-000022000000}"/>
    <cellStyle name="Comma 128" xfId="115" xr:uid="{00000000-0005-0000-0000-000023000000}"/>
    <cellStyle name="Comma 132" xfId="117" xr:uid="{00000000-0005-0000-0000-000024000000}"/>
    <cellStyle name="Comma 134" xfId="118" xr:uid="{00000000-0005-0000-0000-000025000000}"/>
    <cellStyle name="Comma 136" xfId="119" xr:uid="{00000000-0005-0000-0000-000026000000}"/>
    <cellStyle name="Comma 138" xfId="120" xr:uid="{00000000-0005-0000-0000-000027000000}"/>
    <cellStyle name="Comma 14" xfId="58" xr:uid="{00000000-0005-0000-0000-000028000000}"/>
    <cellStyle name="Comma 140" xfId="121" xr:uid="{00000000-0005-0000-0000-000029000000}"/>
    <cellStyle name="Comma 142" xfId="122" xr:uid="{00000000-0005-0000-0000-00002A000000}"/>
    <cellStyle name="Comma 144" xfId="123" xr:uid="{00000000-0005-0000-0000-00002B000000}"/>
    <cellStyle name="Comma 146" xfId="124" xr:uid="{00000000-0005-0000-0000-00002C000000}"/>
    <cellStyle name="Comma 148" xfId="126" xr:uid="{00000000-0005-0000-0000-00002D000000}"/>
    <cellStyle name="Comma 149" xfId="45" xr:uid="{00000000-0005-0000-0000-00002E000000}"/>
    <cellStyle name="Comma 16" xfId="59" xr:uid="{00000000-0005-0000-0000-00002F000000}"/>
    <cellStyle name="Comma 18" xfId="60" xr:uid="{00000000-0005-0000-0000-000030000000}"/>
    <cellStyle name="Comma 20" xfId="61" xr:uid="{00000000-0005-0000-0000-000031000000}"/>
    <cellStyle name="Comma 22" xfId="62" xr:uid="{00000000-0005-0000-0000-000032000000}"/>
    <cellStyle name="Comma 24" xfId="63" xr:uid="{00000000-0005-0000-0000-000033000000}"/>
    <cellStyle name="Comma 26" xfId="64" xr:uid="{00000000-0005-0000-0000-000034000000}"/>
    <cellStyle name="Comma 28" xfId="65" xr:uid="{00000000-0005-0000-0000-000035000000}"/>
    <cellStyle name="Comma 3" xfId="52" xr:uid="{00000000-0005-0000-0000-000036000000}"/>
    <cellStyle name="Comma 30" xfId="66" xr:uid="{00000000-0005-0000-0000-000037000000}"/>
    <cellStyle name="Comma 32" xfId="67" xr:uid="{00000000-0005-0000-0000-000038000000}"/>
    <cellStyle name="Comma 34" xfId="68" xr:uid="{00000000-0005-0000-0000-000039000000}"/>
    <cellStyle name="Comma 36" xfId="69" xr:uid="{00000000-0005-0000-0000-00003A000000}"/>
    <cellStyle name="Comma 38" xfId="70" xr:uid="{00000000-0005-0000-0000-00003B000000}"/>
    <cellStyle name="Comma 4" xfId="53" xr:uid="{00000000-0005-0000-0000-00003C000000}"/>
    <cellStyle name="Comma 40" xfId="71" xr:uid="{00000000-0005-0000-0000-00003D000000}"/>
    <cellStyle name="Comma 42" xfId="72" xr:uid="{00000000-0005-0000-0000-00003E000000}"/>
    <cellStyle name="Comma 44" xfId="73" xr:uid="{00000000-0005-0000-0000-00003F000000}"/>
    <cellStyle name="Comma 46" xfId="74" xr:uid="{00000000-0005-0000-0000-000040000000}"/>
    <cellStyle name="Comma 48" xfId="75" xr:uid="{00000000-0005-0000-0000-000041000000}"/>
    <cellStyle name="Comma 5" xfId="55" xr:uid="{00000000-0005-0000-0000-000042000000}"/>
    <cellStyle name="Comma 50" xfId="76" xr:uid="{00000000-0005-0000-0000-000043000000}"/>
    <cellStyle name="Comma 52" xfId="77" xr:uid="{00000000-0005-0000-0000-000044000000}"/>
    <cellStyle name="Comma 56" xfId="79" xr:uid="{00000000-0005-0000-0000-000045000000}"/>
    <cellStyle name="Comma 58" xfId="80" xr:uid="{00000000-0005-0000-0000-000046000000}"/>
    <cellStyle name="Comma 6" xfId="46" xr:uid="{00000000-0005-0000-0000-000047000000}"/>
    <cellStyle name="Comma 60" xfId="81" xr:uid="{00000000-0005-0000-0000-000048000000}"/>
    <cellStyle name="Comma 62" xfId="82" xr:uid="{00000000-0005-0000-0000-000049000000}"/>
    <cellStyle name="Comma 64" xfId="83" xr:uid="{00000000-0005-0000-0000-00004A000000}"/>
    <cellStyle name="Comma 66" xfId="84" xr:uid="{00000000-0005-0000-0000-00004B000000}"/>
    <cellStyle name="Comma 68" xfId="85" xr:uid="{00000000-0005-0000-0000-00004C000000}"/>
    <cellStyle name="Comma 7" xfId="56" xr:uid="{00000000-0005-0000-0000-00004D000000}"/>
    <cellStyle name="Comma 70" xfId="86" xr:uid="{00000000-0005-0000-0000-00004E000000}"/>
    <cellStyle name="Comma 72" xfId="87" xr:uid="{00000000-0005-0000-0000-00004F000000}"/>
    <cellStyle name="Comma 74" xfId="88" xr:uid="{00000000-0005-0000-0000-000050000000}"/>
    <cellStyle name="Comma 76" xfId="89" xr:uid="{00000000-0005-0000-0000-000051000000}"/>
    <cellStyle name="Comma 78" xfId="90" xr:uid="{00000000-0005-0000-0000-000052000000}"/>
    <cellStyle name="Comma 8" xfId="50" xr:uid="{00000000-0005-0000-0000-000053000000}"/>
    <cellStyle name="Comma 80" xfId="91" xr:uid="{00000000-0005-0000-0000-000054000000}"/>
    <cellStyle name="Comma 82" xfId="92" xr:uid="{00000000-0005-0000-0000-000055000000}"/>
    <cellStyle name="Comma 84" xfId="93" xr:uid="{00000000-0005-0000-0000-000056000000}"/>
    <cellStyle name="Comma 86" xfId="94" xr:uid="{00000000-0005-0000-0000-000057000000}"/>
    <cellStyle name="Comma 88" xfId="95" xr:uid="{00000000-0005-0000-0000-000058000000}"/>
    <cellStyle name="Comma 9" xfId="54" xr:uid="{00000000-0005-0000-0000-000059000000}"/>
    <cellStyle name="Comma 90" xfId="96" xr:uid="{00000000-0005-0000-0000-00005A000000}"/>
    <cellStyle name="Comma 92" xfId="97" xr:uid="{00000000-0005-0000-0000-00005B000000}"/>
    <cellStyle name="Comma 94" xfId="98" xr:uid="{00000000-0005-0000-0000-00005C000000}"/>
    <cellStyle name="Comma 96" xfId="99" xr:uid="{00000000-0005-0000-0000-00005D000000}"/>
    <cellStyle name="Comma 98" xfId="100" xr:uid="{00000000-0005-0000-0000-00005E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30" xfId="116" xr:uid="{00000000-0005-0000-0000-00005F000000}"/>
    <cellStyle name="Normal 148" xfId="125" xr:uid="{00000000-0005-0000-0000-000060000000}"/>
    <cellStyle name="Normal 149" xfId="44" xr:uid="{00000000-0005-0000-0000-000061000000}"/>
    <cellStyle name="Normal 2" xfId="48" xr:uid="{00000000-0005-0000-0000-000062000000}"/>
    <cellStyle name="Normal 54" xfId="78" xr:uid="{00000000-0005-0000-0000-000063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เครื่องหมายจุลภาค 2" xfId="43" xr:uid="{00000000-0005-0000-0000-000067000000}"/>
    <cellStyle name="ปกติ 2" xfId="42" xr:uid="{00000000-0005-0000-0000-00006D000000}"/>
    <cellStyle name="ปกติ_Sheet1" xfId="47" xr:uid="{00000000-0005-0000-0000-00006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zoomScale="80" zoomScaleNormal="80" workbookViewId="0">
      <selection activeCell="A3" sqref="A3"/>
    </sheetView>
  </sheetViews>
  <sheetFormatPr defaultRowHeight="16.8"/>
  <cols>
    <col min="1" max="1" width="9.109375" style="283"/>
    <col min="2" max="2" width="27" style="283" customWidth="1"/>
    <col min="3" max="3" width="16.88671875" style="283" bestFit="1" customWidth="1"/>
    <col min="4" max="4" width="16" style="283" customWidth="1"/>
    <col min="5" max="5" width="15.44140625" style="283" customWidth="1"/>
    <col min="6" max="6" width="11.109375" style="283" customWidth="1"/>
    <col min="7" max="7" width="13" style="283" bestFit="1" customWidth="1"/>
    <col min="8" max="8" width="13.88671875" style="283" bestFit="1" customWidth="1"/>
    <col min="9" max="9" width="13" style="283" bestFit="1" customWidth="1"/>
    <col min="10" max="10" width="11.33203125" style="283" bestFit="1" customWidth="1"/>
    <col min="11" max="11" width="12" style="283" bestFit="1" customWidth="1"/>
    <col min="12" max="12" width="11.33203125" style="283" bestFit="1" customWidth="1"/>
    <col min="13" max="13" width="9.109375" style="283"/>
    <col min="14" max="16" width="13" style="283" bestFit="1" customWidth="1"/>
    <col min="17" max="257" width="9.109375" style="283"/>
    <col min="258" max="258" width="27" style="283" customWidth="1"/>
    <col min="259" max="259" width="16.88671875" style="283" bestFit="1" customWidth="1"/>
    <col min="260" max="260" width="16" style="283" customWidth="1"/>
    <col min="261" max="261" width="15.44140625" style="283" customWidth="1"/>
    <col min="262" max="262" width="11.109375" style="283" customWidth="1"/>
    <col min="263" max="263" width="13" style="283" bestFit="1" customWidth="1"/>
    <col min="264" max="264" width="13.88671875" style="283" bestFit="1" customWidth="1"/>
    <col min="265" max="265" width="13" style="283" bestFit="1" customWidth="1"/>
    <col min="266" max="266" width="11.33203125" style="283" bestFit="1" customWidth="1"/>
    <col min="267" max="267" width="12" style="283" bestFit="1" customWidth="1"/>
    <col min="268" max="268" width="11.33203125" style="283" bestFit="1" customWidth="1"/>
    <col min="269" max="269" width="9.109375" style="283"/>
    <col min="270" max="272" width="13" style="283" bestFit="1" customWidth="1"/>
    <col min="273" max="513" width="9.109375" style="283"/>
    <col min="514" max="514" width="27" style="283" customWidth="1"/>
    <col min="515" max="515" width="16.88671875" style="283" bestFit="1" customWidth="1"/>
    <col min="516" max="516" width="16" style="283" customWidth="1"/>
    <col min="517" max="517" width="15.44140625" style="283" customWidth="1"/>
    <col min="518" max="518" width="11.109375" style="283" customWidth="1"/>
    <col min="519" max="519" width="13" style="283" bestFit="1" customWidth="1"/>
    <col min="520" max="520" width="13.88671875" style="283" bestFit="1" customWidth="1"/>
    <col min="521" max="521" width="13" style="283" bestFit="1" customWidth="1"/>
    <col min="522" max="522" width="11.33203125" style="283" bestFit="1" customWidth="1"/>
    <col min="523" max="523" width="12" style="283" bestFit="1" customWidth="1"/>
    <col min="524" max="524" width="11.33203125" style="283" bestFit="1" customWidth="1"/>
    <col min="525" max="525" width="9.109375" style="283"/>
    <col min="526" max="528" width="13" style="283" bestFit="1" customWidth="1"/>
    <col min="529" max="769" width="9.109375" style="283"/>
    <col min="770" max="770" width="27" style="283" customWidth="1"/>
    <col min="771" max="771" width="16.88671875" style="283" bestFit="1" customWidth="1"/>
    <col min="772" max="772" width="16" style="283" customWidth="1"/>
    <col min="773" max="773" width="15.44140625" style="283" customWidth="1"/>
    <col min="774" max="774" width="11.109375" style="283" customWidth="1"/>
    <col min="775" max="775" width="13" style="283" bestFit="1" customWidth="1"/>
    <col min="776" max="776" width="13.88671875" style="283" bestFit="1" customWidth="1"/>
    <col min="777" max="777" width="13" style="283" bestFit="1" customWidth="1"/>
    <col min="778" max="778" width="11.33203125" style="283" bestFit="1" customWidth="1"/>
    <col min="779" max="779" width="12" style="283" bestFit="1" customWidth="1"/>
    <col min="780" max="780" width="11.33203125" style="283" bestFit="1" customWidth="1"/>
    <col min="781" max="781" width="9.109375" style="283"/>
    <col min="782" max="784" width="13" style="283" bestFit="1" customWidth="1"/>
    <col min="785" max="1025" width="9.109375" style="283"/>
    <col min="1026" max="1026" width="27" style="283" customWidth="1"/>
    <col min="1027" max="1027" width="16.88671875" style="283" bestFit="1" customWidth="1"/>
    <col min="1028" max="1028" width="16" style="283" customWidth="1"/>
    <col min="1029" max="1029" width="15.44140625" style="283" customWidth="1"/>
    <col min="1030" max="1030" width="11.109375" style="283" customWidth="1"/>
    <col min="1031" max="1031" width="13" style="283" bestFit="1" customWidth="1"/>
    <col min="1032" max="1032" width="13.88671875" style="283" bestFit="1" customWidth="1"/>
    <col min="1033" max="1033" width="13" style="283" bestFit="1" customWidth="1"/>
    <col min="1034" max="1034" width="11.33203125" style="283" bestFit="1" customWidth="1"/>
    <col min="1035" max="1035" width="12" style="283" bestFit="1" customWidth="1"/>
    <col min="1036" max="1036" width="11.33203125" style="283" bestFit="1" customWidth="1"/>
    <col min="1037" max="1037" width="9.109375" style="283"/>
    <col min="1038" max="1040" width="13" style="283" bestFit="1" customWidth="1"/>
    <col min="1041" max="1281" width="9.109375" style="283"/>
    <col min="1282" max="1282" width="27" style="283" customWidth="1"/>
    <col min="1283" max="1283" width="16.88671875" style="283" bestFit="1" customWidth="1"/>
    <col min="1284" max="1284" width="16" style="283" customWidth="1"/>
    <col min="1285" max="1285" width="15.44140625" style="283" customWidth="1"/>
    <col min="1286" max="1286" width="11.109375" style="283" customWidth="1"/>
    <col min="1287" max="1287" width="13" style="283" bestFit="1" customWidth="1"/>
    <col min="1288" max="1288" width="13.88671875" style="283" bestFit="1" customWidth="1"/>
    <col min="1289" max="1289" width="13" style="283" bestFit="1" customWidth="1"/>
    <col min="1290" max="1290" width="11.33203125" style="283" bestFit="1" customWidth="1"/>
    <col min="1291" max="1291" width="12" style="283" bestFit="1" customWidth="1"/>
    <col min="1292" max="1292" width="11.33203125" style="283" bestFit="1" customWidth="1"/>
    <col min="1293" max="1293" width="9.109375" style="283"/>
    <col min="1294" max="1296" width="13" style="283" bestFit="1" customWidth="1"/>
    <col min="1297" max="1537" width="9.109375" style="283"/>
    <col min="1538" max="1538" width="27" style="283" customWidth="1"/>
    <col min="1539" max="1539" width="16.88671875" style="283" bestFit="1" customWidth="1"/>
    <col min="1540" max="1540" width="16" style="283" customWidth="1"/>
    <col min="1541" max="1541" width="15.44140625" style="283" customWidth="1"/>
    <col min="1542" max="1542" width="11.109375" style="283" customWidth="1"/>
    <col min="1543" max="1543" width="13" style="283" bestFit="1" customWidth="1"/>
    <col min="1544" max="1544" width="13.88671875" style="283" bestFit="1" customWidth="1"/>
    <col min="1545" max="1545" width="13" style="283" bestFit="1" customWidth="1"/>
    <col min="1546" max="1546" width="11.33203125" style="283" bestFit="1" customWidth="1"/>
    <col min="1547" max="1547" width="12" style="283" bestFit="1" customWidth="1"/>
    <col min="1548" max="1548" width="11.33203125" style="283" bestFit="1" customWidth="1"/>
    <col min="1549" max="1549" width="9.109375" style="283"/>
    <col min="1550" max="1552" width="13" style="283" bestFit="1" customWidth="1"/>
    <col min="1553" max="1793" width="9.109375" style="283"/>
    <col min="1794" max="1794" width="27" style="283" customWidth="1"/>
    <col min="1795" max="1795" width="16.88671875" style="283" bestFit="1" customWidth="1"/>
    <col min="1796" max="1796" width="16" style="283" customWidth="1"/>
    <col min="1797" max="1797" width="15.44140625" style="283" customWidth="1"/>
    <col min="1798" max="1798" width="11.109375" style="283" customWidth="1"/>
    <col min="1799" max="1799" width="13" style="283" bestFit="1" customWidth="1"/>
    <col min="1800" max="1800" width="13.88671875" style="283" bestFit="1" customWidth="1"/>
    <col min="1801" max="1801" width="13" style="283" bestFit="1" customWidth="1"/>
    <col min="1802" max="1802" width="11.33203125" style="283" bestFit="1" customWidth="1"/>
    <col min="1803" max="1803" width="12" style="283" bestFit="1" customWidth="1"/>
    <col min="1804" max="1804" width="11.33203125" style="283" bestFit="1" customWidth="1"/>
    <col min="1805" max="1805" width="9.109375" style="283"/>
    <col min="1806" max="1808" width="13" style="283" bestFit="1" customWidth="1"/>
    <col min="1809" max="2049" width="9.109375" style="283"/>
    <col min="2050" max="2050" width="27" style="283" customWidth="1"/>
    <col min="2051" max="2051" width="16.88671875" style="283" bestFit="1" customWidth="1"/>
    <col min="2052" max="2052" width="16" style="283" customWidth="1"/>
    <col min="2053" max="2053" width="15.44140625" style="283" customWidth="1"/>
    <col min="2054" max="2054" width="11.109375" style="283" customWidth="1"/>
    <col min="2055" max="2055" width="13" style="283" bestFit="1" customWidth="1"/>
    <col min="2056" max="2056" width="13.88671875" style="283" bestFit="1" customWidth="1"/>
    <col min="2057" max="2057" width="13" style="283" bestFit="1" customWidth="1"/>
    <col min="2058" max="2058" width="11.33203125" style="283" bestFit="1" customWidth="1"/>
    <col min="2059" max="2059" width="12" style="283" bestFit="1" customWidth="1"/>
    <col min="2060" max="2060" width="11.33203125" style="283" bestFit="1" customWidth="1"/>
    <col min="2061" max="2061" width="9.109375" style="283"/>
    <col min="2062" max="2064" width="13" style="283" bestFit="1" customWidth="1"/>
    <col min="2065" max="2305" width="9.109375" style="283"/>
    <col min="2306" max="2306" width="27" style="283" customWidth="1"/>
    <col min="2307" max="2307" width="16.88671875" style="283" bestFit="1" customWidth="1"/>
    <col min="2308" max="2308" width="16" style="283" customWidth="1"/>
    <col min="2309" max="2309" width="15.44140625" style="283" customWidth="1"/>
    <col min="2310" max="2310" width="11.109375" style="283" customWidth="1"/>
    <col min="2311" max="2311" width="13" style="283" bestFit="1" customWidth="1"/>
    <col min="2312" max="2312" width="13.88671875" style="283" bestFit="1" customWidth="1"/>
    <col min="2313" max="2313" width="13" style="283" bestFit="1" customWidth="1"/>
    <col min="2314" max="2314" width="11.33203125" style="283" bestFit="1" customWidth="1"/>
    <col min="2315" max="2315" width="12" style="283" bestFit="1" customWidth="1"/>
    <col min="2316" max="2316" width="11.33203125" style="283" bestFit="1" customWidth="1"/>
    <col min="2317" max="2317" width="9.109375" style="283"/>
    <col min="2318" max="2320" width="13" style="283" bestFit="1" customWidth="1"/>
    <col min="2321" max="2561" width="9.109375" style="283"/>
    <col min="2562" max="2562" width="27" style="283" customWidth="1"/>
    <col min="2563" max="2563" width="16.88671875" style="283" bestFit="1" customWidth="1"/>
    <col min="2564" max="2564" width="16" style="283" customWidth="1"/>
    <col min="2565" max="2565" width="15.44140625" style="283" customWidth="1"/>
    <col min="2566" max="2566" width="11.109375" style="283" customWidth="1"/>
    <col min="2567" max="2567" width="13" style="283" bestFit="1" customWidth="1"/>
    <col min="2568" max="2568" width="13.88671875" style="283" bestFit="1" customWidth="1"/>
    <col min="2569" max="2569" width="13" style="283" bestFit="1" customWidth="1"/>
    <col min="2570" max="2570" width="11.33203125" style="283" bestFit="1" customWidth="1"/>
    <col min="2571" max="2571" width="12" style="283" bestFit="1" customWidth="1"/>
    <col min="2572" max="2572" width="11.33203125" style="283" bestFit="1" customWidth="1"/>
    <col min="2573" max="2573" width="9.109375" style="283"/>
    <col min="2574" max="2576" width="13" style="283" bestFit="1" customWidth="1"/>
    <col min="2577" max="2817" width="9.109375" style="283"/>
    <col min="2818" max="2818" width="27" style="283" customWidth="1"/>
    <col min="2819" max="2819" width="16.88671875" style="283" bestFit="1" customWidth="1"/>
    <col min="2820" max="2820" width="16" style="283" customWidth="1"/>
    <col min="2821" max="2821" width="15.44140625" style="283" customWidth="1"/>
    <col min="2822" max="2822" width="11.109375" style="283" customWidth="1"/>
    <col min="2823" max="2823" width="13" style="283" bestFit="1" customWidth="1"/>
    <col min="2824" max="2824" width="13.88671875" style="283" bestFit="1" customWidth="1"/>
    <col min="2825" max="2825" width="13" style="283" bestFit="1" customWidth="1"/>
    <col min="2826" max="2826" width="11.33203125" style="283" bestFit="1" customWidth="1"/>
    <col min="2827" max="2827" width="12" style="283" bestFit="1" customWidth="1"/>
    <col min="2828" max="2828" width="11.33203125" style="283" bestFit="1" customWidth="1"/>
    <col min="2829" max="2829" width="9.109375" style="283"/>
    <col min="2830" max="2832" width="13" style="283" bestFit="1" customWidth="1"/>
    <col min="2833" max="3073" width="9.109375" style="283"/>
    <col min="3074" max="3074" width="27" style="283" customWidth="1"/>
    <col min="3075" max="3075" width="16.88671875" style="283" bestFit="1" customWidth="1"/>
    <col min="3076" max="3076" width="16" style="283" customWidth="1"/>
    <col min="3077" max="3077" width="15.44140625" style="283" customWidth="1"/>
    <col min="3078" max="3078" width="11.109375" style="283" customWidth="1"/>
    <col min="3079" max="3079" width="13" style="283" bestFit="1" customWidth="1"/>
    <col min="3080" max="3080" width="13.88671875" style="283" bestFit="1" customWidth="1"/>
    <col min="3081" max="3081" width="13" style="283" bestFit="1" customWidth="1"/>
    <col min="3082" max="3082" width="11.33203125" style="283" bestFit="1" customWidth="1"/>
    <col min="3083" max="3083" width="12" style="283" bestFit="1" customWidth="1"/>
    <col min="3084" max="3084" width="11.33203125" style="283" bestFit="1" customWidth="1"/>
    <col min="3085" max="3085" width="9.109375" style="283"/>
    <col min="3086" max="3088" width="13" style="283" bestFit="1" customWidth="1"/>
    <col min="3089" max="3329" width="9.109375" style="283"/>
    <col min="3330" max="3330" width="27" style="283" customWidth="1"/>
    <col min="3331" max="3331" width="16.88671875" style="283" bestFit="1" customWidth="1"/>
    <col min="3332" max="3332" width="16" style="283" customWidth="1"/>
    <col min="3333" max="3333" width="15.44140625" style="283" customWidth="1"/>
    <col min="3334" max="3334" width="11.109375" style="283" customWidth="1"/>
    <col min="3335" max="3335" width="13" style="283" bestFit="1" customWidth="1"/>
    <col min="3336" max="3336" width="13.88671875" style="283" bestFit="1" customWidth="1"/>
    <col min="3337" max="3337" width="13" style="283" bestFit="1" customWidth="1"/>
    <col min="3338" max="3338" width="11.33203125" style="283" bestFit="1" customWidth="1"/>
    <col min="3339" max="3339" width="12" style="283" bestFit="1" customWidth="1"/>
    <col min="3340" max="3340" width="11.33203125" style="283" bestFit="1" customWidth="1"/>
    <col min="3341" max="3341" width="9.109375" style="283"/>
    <col min="3342" max="3344" width="13" style="283" bestFit="1" customWidth="1"/>
    <col min="3345" max="3585" width="9.109375" style="283"/>
    <col min="3586" max="3586" width="27" style="283" customWidth="1"/>
    <col min="3587" max="3587" width="16.88671875" style="283" bestFit="1" customWidth="1"/>
    <col min="3588" max="3588" width="16" style="283" customWidth="1"/>
    <col min="3589" max="3589" width="15.44140625" style="283" customWidth="1"/>
    <col min="3590" max="3590" width="11.109375" style="283" customWidth="1"/>
    <col min="3591" max="3591" width="13" style="283" bestFit="1" customWidth="1"/>
    <col min="3592" max="3592" width="13.88671875" style="283" bestFit="1" customWidth="1"/>
    <col min="3593" max="3593" width="13" style="283" bestFit="1" customWidth="1"/>
    <col min="3594" max="3594" width="11.33203125" style="283" bestFit="1" customWidth="1"/>
    <col min="3595" max="3595" width="12" style="283" bestFit="1" customWidth="1"/>
    <col min="3596" max="3596" width="11.33203125" style="283" bestFit="1" customWidth="1"/>
    <col min="3597" max="3597" width="9.109375" style="283"/>
    <col min="3598" max="3600" width="13" style="283" bestFit="1" customWidth="1"/>
    <col min="3601" max="3841" width="9.109375" style="283"/>
    <col min="3842" max="3842" width="27" style="283" customWidth="1"/>
    <col min="3843" max="3843" width="16.88671875" style="283" bestFit="1" customWidth="1"/>
    <col min="3844" max="3844" width="16" style="283" customWidth="1"/>
    <col min="3845" max="3845" width="15.44140625" style="283" customWidth="1"/>
    <col min="3846" max="3846" width="11.109375" style="283" customWidth="1"/>
    <col min="3847" max="3847" width="13" style="283" bestFit="1" customWidth="1"/>
    <col min="3848" max="3848" width="13.88671875" style="283" bestFit="1" customWidth="1"/>
    <col min="3849" max="3849" width="13" style="283" bestFit="1" customWidth="1"/>
    <col min="3850" max="3850" width="11.33203125" style="283" bestFit="1" customWidth="1"/>
    <col min="3851" max="3851" width="12" style="283" bestFit="1" customWidth="1"/>
    <col min="3852" max="3852" width="11.33203125" style="283" bestFit="1" customWidth="1"/>
    <col min="3853" max="3853" width="9.109375" style="283"/>
    <col min="3854" max="3856" width="13" style="283" bestFit="1" customWidth="1"/>
    <col min="3857" max="4097" width="9.109375" style="283"/>
    <col min="4098" max="4098" width="27" style="283" customWidth="1"/>
    <col min="4099" max="4099" width="16.88671875" style="283" bestFit="1" customWidth="1"/>
    <col min="4100" max="4100" width="16" style="283" customWidth="1"/>
    <col min="4101" max="4101" width="15.44140625" style="283" customWidth="1"/>
    <col min="4102" max="4102" width="11.109375" style="283" customWidth="1"/>
    <col min="4103" max="4103" width="13" style="283" bestFit="1" customWidth="1"/>
    <col min="4104" max="4104" width="13.88671875" style="283" bestFit="1" customWidth="1"/>
    <col min="4105" max="4105" width="13" style="283" bestFit="1" customWidth="1"/>
    <col min="4106" max="4106" width="11.33203125" style="283" bestFit="1" customWidth="1"/>
    <col min="4107" max="4107" width="12" style="283" bestFit="1" customWidth="1"/>
    <col min="4108" max="4108" width="11.33203125" style="283" bestFit="1" customWidth="1"/>
    <col min="4109" max="4109" width="9.109375" style="283"/>
    <col min="4110" max="4112" width="13" style="283" bestFit="1" customWidth="1"/>
    <col min="4113" max="4353" width="9.109375" style="283"/>
    <col min="4354" max="4354" width="27" style="283" customWidth="1"/>
    <col min="4355" max="4355" width="16.88671875" style="283" bestFit="1" customWidth="1"/>
    <col min="4356" max="4356" width="16" style="283" customWidth="1"/>
    <col min="4357" max="4357" width="15.44140625" style="283" customWidth="1"/>
    <col min="4358" max="4358" width="11.109375" style="283" customWidth="1"/>
    <col min="4359" max="4359" width="13" style="283" bestFit="1" customWidth="1"/>
    <col min="4360" max="4360" width="13.88671875" style="283" bestFit="1" customWidth="1"/>
    <col min="4361" max="4361" width="13" style="283" bestFit="1" customWidth="1"/>
    <col min="4362" max="4362" width="11.33203125" style="283" bestFit="1" customWidth="1"/>
    <col min="4363" max="4363" width="12" style="283" bestFit="1" customWidth="1"/>
    <col min="4364" max="4364" width="11.33203125" style="283" bestFit="1" customWidth="1"/>
    <col min="4365" max="4365" width="9.109375" style="283"/>
    <col min="4366" max="4368" width="13" style="283" bestFit="1" customWidth="1"/>
    <col min="4369" max="4609" width="9.109375" style="283"/>
    <col min="4610" max="4610" width="27" style="283" customWidth="1"/>
    <col min="4611" max="4611" width="16.88671875" style="283" bestFit="1" customWidth="1"/>
    <col min="4612" max="4612" width="16" style="283" customWidth="1"/>
    <col min="4613" max="4613" width="15.44140625" style="283" customWidth="1"/>
    <col min="4614" max="4614" width="11.109375" style="283" customWidth="1"/>
    <col min="4615" max="4615" width="13" style="283" bestFit="1" customWidth="1"/>
    <col min="4616" max="4616" width="13.88671875" style="283" bestFit="1" customWidth="1"/>
    <col min="4617" max="4617" width="13" style="283" bestFit="1" customWidth="1"/>
    <col min="4618" max="4618" width="11.33203125" style="283" bestFit="1" customWidth="1"/>
    <col min="4619" max="4619" width="12" style="283" bestFit="1" customWidth="1"/>
    <col min="4620" max="4620" width="11.33203125" style="283" bestFit="1" customWidth="1"/>
    <col min="4621" max="4621" width="9.109375" style="283"/>
    <col min="4622" max="4624" width="13" style="283" bestFit="1" customWidth="1"/>
    <col min="4625" max="4865" width="9.109375" style="283"/>
    <col min="4866" max="4866" width="27" style="283" customWidth="1"/>
    <col min="4867" max="4867" width="16.88671875" style="283" bestFit="1" customWidth="1"/>
    <col min="4868" max="4868" width="16" style="283" customWidth="1"/>
    <col min="4869" max="4869" width="15.44140625" style="283" customWidth="1"/>
    <col min="4870" max="4870" width="11.109375" style="283" customWidth="1"/>
    <col min="4871" max="4871" width="13" style="283" bestFit="1" customWidth="1"/>
    <col min="4872" max="4872" width="13.88671875" style="283" bestFit="1" customWidth="1"/>
    <col min="4873" max="4873" width="13" style="283" bestFit="1" customWidth="1"/>
    <col min="4874" max="4874" width="11.33203125" style="283" bestFit="1" customWidth="1"/>
    <col min="4875" max="4875" width="12" style="283" bestFit="1" customWidth="1"/>
    <col min="4876" max="4876" width="11.33203125" style="283" bestFit="1" customWidth="1"/>
    <col min="4877" max="4877" width="9.109375" style="283"/>
    <col min="4878" max="4880" width="13" style="283" bestFit="1" customWidth="1"/>
    <col min="4881" max="5121" width="9.109375" style="283"/>
    <col min="5122" max="5122" width="27" style="283" customWidth="1"/>
    <col min="5123" max="5123" width="16.88671875" style="283" bestFit="1" customWidth="1"/>
    <col min="5124" max="5124" width="16" style="283" customWidth="1"/>
    <col min="5125" max="5125" width="15.44140625" style="283" customWidth="1"/>
    <col min="5126" max="5126" width="11.109375" style="283" customWidth="1"/>
    <col min="5127" max="5127" width="13" style="283" bestFit="1" customWidth="1"/>
    <col min="5128" max="5128" width="13.88671875" style="283" bestFit="1" customWidth="1"/>
    <col min="5129" max="5129" width="13" style="283" bestFit="1" customWidth="1"/>
    <col min="5130" max="5130" width="11.33203125" style="283" bestFit="1" customWidth="1"/>
    <col min="5131" max="5131" width="12" style="283" bestFit="1" customWidth="1"/>
    <col min="5132" max="5132" width="11.33203125" style="283" bestFit="1" customWidth="1"/>
    <col min="5133" max="5133" width="9.109375" style="283"/>
    <col min="5134" max="5136" width="13" style="283" bestFit="1" customWidth="1"/>
    <col min="5137" max="5377" width="9.109375" style="283"/>
    <col min="5378" max="5378" width="27" style="283" customWidth="1"/>
    <col min="5379" max="5379" width="16.88671875" style="283" bestFit="1" customWidth="1"/>
    <col min="5380" max="5380" width="16" style="283" customWidth="1"/>
    <col min="5381" max="5381" width="15.44140625" style="283" customWidth="1"/>
    <col min="5382" max="5382" width="11.109375" style="283" customWidth="1"/>
    <col min="5383" max="5383" width="13" style="283" bestFit="1" customWidth="1"/>
    <col min="5384" max="5384" width="13.88671875" style="283" bestFit="1" customWidth="1"/>
    <col min="5385" max="5385" width="13" style="283" bestFit="1" customWidth="1"/>
    <col min="5386" max="5386" width="11.33203125" style="283" bestFit="1" customWidth="1"/>
    <col min="5387" max="5387" width="12" style="283" bestFit="1" customWidth="1"/>
    <col min="5388" max="5388" width="11.33203125" style="283" bestFit="1" customWidth="1"/>
    <col min="5389" max="5389" width="9.109375" style="283"/>
    <col min="5390" max="5392" width="13" style="283" bestFit="1" customWidth="1"/>
    <col min="5393" max="5633" width="9.109375" style="283"/>
    <col min="5634" max="5634" width="27" style="283" customWidth="1"/>
    <col min="5635" max="5635" width="16.88671875" style="283" bestFit="1" customWidth="1"/>
    <col min="5636" max="5636" width="16" style="283" customWidth="1"/>
    <col min="5637" max="5637" width="15.44140625" style="283" customWidth="1"/>
    <col min="5638" max="5638" width="11.109375" style="283" customWidth="1"/>
    <col min="5639" max="5639" width="13" style="283" bestFit="1" customWidth="1"/>
    <col min="5640" max="5640" width="13.88671875" style="283" bestFit="1" customWidth="1"/>
    <col min="5641" max="5641" width="13" style="283" bestFit="1" customWidth="1"/>
    <col min="5642" max="5642" width="11.33203125" style="283" bestFit="1" customWidth="1"/>
    <col min="5643" max="5643" width="12" style="283" bestFit="1" customWidth="1"/>
    <col min="5644" max="5644" width="11.33203125" style="283" bestFit="1" customWidth="1"/>
    <col min="5645" max="5645" width="9.109375" style="283"/>
    <col min="5646" max="5648" width="13" style="283" bestFit="1" customWidth="1"/>
    <col min="5649" max="5889" width="9.109375" style="283"/>
    <col min="5890" max="5890" width="27" style="283" customWidth="1"/>
    <col min="5891" max="5891" width="16.88671875" style="283" bestFit="1" customWidth="1"/>
    <col min="5892" max="5892" width="16" style="283" customWidth="1"/>
    <col min="5893" max="5893" width="15.44140625" style="283" customWidth="1"/>
    <col min="5894" max="5894" width="11.109375" style="283" customWidth="1"/>
    <col min="5895" max="5895" width="13" style="283" bestFit="1" customWidth="1"/>
    <col min="5896" max="5896" width="13.88671875" style="283" bestFit="1" customWidth="1"/>
    <col min="5897" max="5897" width="13" style="283" bestFit="1" customWidth="1"/>
    <col min="5898" max="5898" width="11.33203125" style="283" bestFit="1" customWidth="1"/>
    <col min="5899" max="5899" width="12" style="283" bestFit="1" customWidth="1"/>
    <col min="5900" max="5900" width="11.33203125" style="283" bestFit="1" customWidth="1"/>
    <col min="5901" max="5901" width="9.109375" style="283"/>
    <col min="5902" max="5904" width="13" style="283" bestFit="1" customWidth="1"/>
    <col min="5905" max="6145" width="9.109375" style="283"/>
    <col min="6146" max="6146" width="27" style="283" customWidth="1"/>
    <col min="6147" max="6147" width="16.88671875" style="283" bestFit="1" customWidth="1"/>
    <col min="6148" max="6148" width="16" style="283" customWidth="1"/>
    <col min="6149" max="6149" width="15.44140625" style="283" customWidth="1"/>
    <col min="6150" max="6150" width="11.109375" style="283" customWidth="1"/>
    <col min="6151" max="6151" width="13" style="283" bestFit="1" customWidth="1"/>
    <col min="6152" max="6152" width="13.88671875" style="283" bestFit="1" customWidth="1"/>
    <col min="6153" max="6153" width="13" style="283" bestFit="1" customWidth="1"/>
    <col min="6154" max="6154" width="11.33203125" style="283" bestFit="1" customWidth="1"/>
    <col min="6155" max="6155" width="12" style="283" bestFit="1" customWidth="1"/>
    <col min="6156" max="6156" width="11.33203125" style="283" bestFit="1" customWidth="1"/>
    <col min="6157" max="6157" width="9.109375" style="283"/>
    <col min="6158" max="6160" width="13" style="283" bestFit="1" customWidth="1"/>
    <col min="6161" max="6401" width="9.109375" style="283"/>
    <col min="6402" max="6402" width="27" style="283" customWidth="1"/>
    <col min="6403" max="6403" width="16.88671875" style="283" bestFit="1" customWidth="1"/>
    <col min="6404" max="6404" width="16" style="283" customWidth="1"/>
    <col min="6405" max="6405" width="15.44140625" style="283" customWidth="1"/>
    <col min="6406" max="6406" width="11.109375" style="283" customWidth="1"/>
    <col min="6407" max="6407" width="13" style="283" bestFit="1" customWidth="1"/>
    <col min="6408" max="6408" width="13.88671875" style="283" bestFit="1" customWidth="1"/>
    <col min="6409" max="6409" width="13" style="283" bestFit="1" customWidth="1"/>
    <col min="6410" max="6410" width="11.33203125" style="283" bestFit="1" customWidth="1"/>
    <col min="6411" max="6411" width="12" style="283" bestFit="1" customWidth="1"/>
    <col min="6412" max="6412" width="11.33203125" style="283" bestFit="1" customWidth="1"/>
    <col min="6413" max="6413" width="9.109375" style="283"/>
    <col min="6414" max="6416" width="13" style="283" bestFit="1" customWidth="1"/>
    <col min="6417" max="6657" width="9.109375" style="283"/>
    <col min="6658" max="6658" width="27" style="283" customWidth="1"/>
    <col min="6659" max="6659" width="16.88671875" style="283" bestFit="1" customWidth="1"/>
    <col min="6660" max="6660" width="16" style="283" customWidth="1"/>
    <col min="6661" max="6661" width="15.44140625" style="283" customWidth="1"/>
    <col min="6662" max="6662" width="11.109375" style="283" customWidth="1"/>
    <col min="6663" max="6663" width="13" style="283" bestFit="1" customWidth="1"/>
    <col min="6664" max="6664" width="13.88671875" style="283" bestFit="1" customWidth="1"/>
    <col min="6665" max="6665" width="13" style="283" bestFit="1" customWidth="1"/>
    <col min="6666" max="6666" width="11.33203125" style="283" bestFit="1" customWidth="1"/>
    <col min="6667" max="6667" width="12" style="283" bestFit="1" customWidth="1"/>
    <col min="6668" max="6668" width="11.33203125" style="283" bestFit="1" customWidth="1"/>
    <col min="6669" max="6669" width="9.109375" style="283"/>
    <col min="6670" max="6672" width="13" style="283" bestFit="1" customWidth="1"/>
    <col min="6673" max="6913" width="9.109375" style="283"/>
    <col min="6914" max="6914" width="27" style="283" customWidth="1"/>
    <col min="6915" max="6915" width="16.88671875" style="283" bestFit="1" customWidth="1"/>
    <col min="6916" max="6916" width="16" style="283" customWidth="1"/>
    <col min="6917" max="6917" width="15.44140625" style="283" customWidth="1"/>
    <col min="6918" max="6918" width="11.109375" style="283" customWidth="1"/>
    <col min="6919" max="6919" width="13" style="283" bestFit="1" customWidth="1"/>
    <col min="6920" max="6920" width="13.88671875" style="283" bestFit="1" customWidth="1"/>
    <col min="6921" max="6921" width="13" style="283" bestFit="1" customWidth="1"/>
    <col min="6922" max="6922" width="11.33203125" style="283" bestFit="1" customWidth="1"/>
    <col min="6923" max="6923" width="12" style="283" bestFit="1" customWidth="1"/>
    <col min="6924" max="6924" width="11.33203125" style="283" bestFit="1" customWidth="1"/>
    <col min="6925" max="6925" width="9.109375" style="283"/>
    <col min="6926" max="6928" width="13" style="283" bestFit="1" customWidth="1"/>
    <col min="6929" max="7169" width="9.109375" style="283"/>
    <col min="7170" max="7170" width="27" style="283" customWidth="1"/>
    <col min="7171" max="7171" width="16.88671875" style="283" bestFit="1" customWidth="1"/>
    <col min="7172" max="7172" width="16" style="283" customWidth="1"/>
    <col min="7173" max="7173" width="15.44140625" style="283" customWidth="1"/>
    <col min="7174" max="7174" width="11.109375" style="283" customWidth="1"/>
    <col min="7175" max="7175" width="13" style="283" bestFit="1" customWidth="1"/>
    <col min="7176" max="7176" width="13.88671875" style="283" bestFit="1" customWidth="1"/>
    <col min="7177" max="7177" width="13" style="283" bestFit="1" customWidth="1"/>
    <col min="7178" max="7178" width="11.33203125" style="283" bestFit="1" customWidth="1"/>
    <col min="7179" max="7179" width="12" style="283" bestFit="1" customWidth="1"/>
    <col min="7180" max="7180" width="11.33203125" style="283" bestFit="1" customWidth="1"/>
    <col min="7181" max="7181" width="9.109375" style="283"/>
    <col min="7182" max="7184" width="13" style="283" bestFit="1" customWidth="1"/>
    <col min="7185" max="7425" width="9.109375" style="283"/>
    <col min="7426" max="7426" width="27" style="283" customWidth="1"/>
    <col min="7427" max="7427" width="16.88671875" style="283" bestFit="1" customWidth="1"/>
    <col min="7428" max="7428" width="16" style="283" customWidth="1"/>
    <col min="7429" max="7429" width="15.44140625" style="283" customWidth="1"/>
    <col min="7430" max="7430" width="11.109375" style="283" customWidth="1"/>
    <col min="7431" max="7431" width="13" style="283" bestFit="1" customWidth="1"/>
    <col min="7432" max="7432" width="13.88671875" style="283" bestFit="1" customWidth="1"/>
    <col min="7433" max="7433" width="13" style="283" bestFit="1" customWidth="1"/>
    <col min="7434" max="7434" width="11.33203125" style="283" bestFit="1" customWidth="1"/>
    <col min="7435" max="7435" width="12" style="283" bestFit="1" customWidth="1"/>
    <col min="7436" max="7436" width="11.33203125" style="283" bestFit="1" customWidth="1"/>
    <col min="7437" max="7437" width="9.109375" style="283"/>
    <col min="7438" max="7440" width="13" style="283" bestFit="1" customWidth="1"/>
    <col min="7441" max="7681" width="9.109375" style="283"/>
    <col min="7682" max="7682" width="27" style="283" customWidth="1"/>
    <col min="7683" max="7683" width="16.88671875" style="283" bestFit="1" customWidth="1"/>
    <col min="7684" max="7684" width="16" style="283" customWidth="1"/>
    <col min="7685" max="7685" width="15.44140625" style="283" customWidth="1"/>
    <col min="7686" max="7686" width="11.109375" style="283" customWidth="1"/>
    <col min="7687" max="7687" width="13" style="283" bestFit="1" customWidth="1"/>
    <col min="7688" max="7688" width="13.88671875" style="283" bestFit="1" customWidth="1"/>
    <col min="7689" max="7689" width="13" style="283" bestFit="1" customWidth="1"/>
    <col min="7690" max="7690" width="11.33203125" style="283" bestFit="1" customWidth="1"/>
    <col min="7691" max="7691" width="12" style="283" bestFit="1" customWidth="1"/>
    <col min="7692" max="7692" width="11.33203125" style="283" bestFit="1" customWidth="1"/>
    <col min="7693" max="7693" width="9.109375" style="283"/>
    <col min="7694" max="7696" width="13" style="283" bestFit="1" customWidth="1"/>
    <col min="7697" max="7937" width="9.109375" style="283"/>
    <col min="7938" max="7938" width="27" style="283" customWidth="1"/>
    <col min="7939" max="7939" width="16.88671875" style="283" bestFit="1" customWidth="1"/>
    <col min="7940" max="7940" width="16" style="283" customWidth="1"/>
    <col min="7941" max="7941" width="15.44140625" style="283" customWidth="1"/>
    <col min="7942" max="7942" width="11.109375" style="283" customWidth="1"/>
    <col min="7943" max="7943" width="13" style="283" bestFit="1" customWidth="1"/>
    <col min="7944" max="7944" width="13.88671875" style="283" bestFit="1" customWidth="1"/>
    <col min="7945" max="7945" width="13" style="283" bestFit="1" customWidth="1"/>
    <col min="7946" max="7946" width="11.33203125" style="283" bestFit="1" customWidth="1"/>
    <col min="7947" max="7947" width="12" style="283" bestFit="1" customWidth="1"/>
    <col min="7948" max="7948" width="11.33203125" style="283" bestFit="1" customWidth="1"/>
    <col min="7949" max="7949" width="9.109375" style="283"/>
    <col min="7950" max="7952" width="13" style="283" bestFit="1" customWidth="1"/>
    <col min="7953" max="8193" width="9.109375" style="283"/>
    <col min="8194" max="8194" width="27" style="283" customWidth="1"/>
    <col min="8195" max="8195" width="16.88671875" style="283" bestFit="1" customWidth="1"/>
    <col min="8196" max="8196" width="16" style="283" customWidth="1"/>
    <col min="8197" max="8197" width="15.44140625" style="283" customWidth="1"/>
    <col min="8198" max="8198" width="11.109375" style="283" customWidth="1"/>
    <col min="8199" max="8199" width="13" style="283" bestFit="1" customWidth="1"/>
    <col min="8200" max="8200" width="13.88671875" style="283" bestFit="1" customWidth="1"/>
    <col min="8201" max="8201" width="13" style="283" bestFit="1" customWidth="1"/>
    <col min="8202" max="8202" width="11.33203125" style="283" bestFit="1" customWidth="1"/>
    <col min="8203" max="8203" width="12" style="283" bestFit="1" customWidth="1"/>
    <col min="8204" max="8204" width="11.33203125" style="283" bestFit="1" customWidth="1"/>
    <col min="8205" max="8205" width="9.109375" style="283"/>
    <col min="8206" max="8208" width="13" style="283" bestFit="1" customWidth="1"/>
    <col min="8209" max="8449" width="9.109375" style="283"/>
    <col min="8450" max="8450" width="27" style="283" customWidth="1"/>
    <col min="8451" max="8451" width="16.88671875" style="283" bestFit="1" customWidth="1"/>
    <col min="8452" max="8452" width="16" style="283" customWidth="1"/>
    <col min="8453" max="8453" width="15.44140625" style="283" customWidth="1"/>
    <col min="8454" max="8454" width="11.109375" style="283" customWidth="1"/>
    <col min="8455" max="8455" width="13" style="283" bestFit="1" customWidth="1"/>
    <col min="8456" max="8456" width="13.88671875" style="283" bestFit="1" customWidth="1"/>
    <col min="8457" max="8457" width="13" style="283" bestFit="1" customWidth="1"/>
    <col min="8458" max="8458" width="11.33203125" style="283" bestFit="1" customWidth="1"/>
    <col min="8459" max="8459" width="12" style="283" bestFit="1" customWidth="1"/>
    <col min="8460" max="8460" width="11.33203125" style="283" bestFit="1" customWidth="1"/>
    <col min="8461" max="8461" width="9.109375" style="283"/>
    <col min="8462" max="8464" width="13" style="283" bestFit="1" customWidth="1"/>
    <col min="8465" max="8705" width="9.109375" style="283"/>
    <col min="8706" max="8706" width="27" style="283" customWidth="1"/>
    <col min="8707" max="8707" width="16.88671875" style="283" bestFit="1" customWidth="1"/>
    <col min="8708" max="8708" width="16" style="283" customWidth="1"/>
    <col min="8709" max="8709" width="15.44140625" style="283" customWidth="1"/>
    <col min="8710" max="8710" width="11.109375" style="283" customWidth="1"/>
    <col min="8711" max="8711" width="13" style="283" bestFit="1" customWidth="1"/>
    <col min="8712" max="8712" width="13.88671875" style="283" bestFit="1" customWidth="1"/>
    <col min="8713" max="8713" width="13" style="283" bestFit="1" customWidth="1"/>
    <col min="8714" max="8714" width="11.33203125" style="283" bestFit="1" customWidth="1"/>
    <col min="8715" max="8715" width="12" style="283" bestFit="1" customWidth="1"/>
    <col min="8716" max="8716" width="11.33203125" style="283" bestFit="1" customWidth="1"/>
    <col min="8717" max="8717" width="9.109375" style="283"/>
    <col min="8718" max="8720" width="13" style="283" bestFit="1" customWidth="1"/>
    <col min="8721" max="8961" width="9.109375" style="283"/>
    <col min="8962" max="8962" width="27" style="283" customWidth="1"/>
    <col min="8963" max="8963" width="16.88671875" style="283" bestFit="1" customWidth="1"/>
    <col min="8964" max="8964" width="16" style="283" customWidth="1"/>
    <col min="8965" max="8965" width="15.44140625" style="283" customWidth="1"/>
    <col min="8966" max="8966" width="11.109375" style="283" customWidth="1"/>
    <col min="8967" max="8967" width="13" style="283" bestFit="1" customWidth="1"/>
    <col min="8968" max="8968" width="13.88671875" style="283" bestFit="1" customWidth="1"/>
    <col min="8969" max="8969" width="13" style="283" bestFit="1" customWidth="1"/>
    <col min="8970" max="8970" width="11.33203125" style="283" bestFit="1" customWidth="1"/>
    <col min="8971" max="8971" width="12" style="283" bestFit="1" customWidth="1"/>
    <col min="8972" max="8972" width="11.33203125" style="283" bestFit="1" customWidth="1"/>
    <col min="8973" max="8973" width="9.109375" style="283"/>
    <col min="8974" max="8976" width="13" style="283" bestFit="1" customWidth="1"/>
    <col min="8977" max="9217" width="9.109375" style="283"/>
    <col min="9218" max="9218" width="27" style="283" customWidth="1"/>
    <col min="9219" max="9219" width="16.88671875" style="283" bestFit="1" customWidth="1"/>
    <col min="9220" max="9220" width="16" style="283" customWidth="1"/>
    <col min="9221" max="9221" width="15.44140625" style="283" customWidth="1"/>
    <col min="9222" max="9222" width="11.109375" style="283" customWidth="1"/>
    <col min="9223" max="9223" width="13" style="283" bestFit="1" customWidth="1"/>
    <col min="9224" max="9224" width="13.88671875" style="283" bestFit="1" customWidth="1"/>
    <col min="9225" max="9225" width="13" style="283" bestFit="1" customWidth="1"/>
    <col min="9226" max="9226" width="11.33203125" style="283" bestFit="1" customWidth="1"/>
    <col min="9227" max="9227" width="12" style="283" bestFit="1" customWidth="1"/>
    <col min="9228" max="9228" width="11.33203125" style="283" bestFit="1" customWidth="1"/>
    <col min="9229" max="9229" width="9.109375" style="283"/>
    <col min="9230" max="9232" width="13" style="283" bestFit="1" customWidth="1"/>
    <col min="9233" max="9473" width="9.109375" style="283"/>
    <col min="9474" max="9474" width="27" style="283" customWidth="1"/>
    <col min="9475" max="9475" width="16.88671875" style="283" bestFit="1" customWidth="1"/>
    <col min="9476" max="9476" width="16" style="283" customWidth="1"/>
    <col min="9477" max="9477" width="15.44140625" style="283" customWidth="1"/>
    <col min="9478" max="9478" width="11.109375" style="283" customWidth="1"/>
    <col min="9479" max="9479" width="13" style="283" bestFit="1" customWidth="1"/>
    <col min="9480" max="9480" width="13.88671875" style="283" bestFit="1" customWidth="1"/>
    <col min="9481" max="9481" width="13" style="283" bestFit="1" customWidth="1"/>
    <col min="9482" max="9482" width="11.33203125" style="283" bestFit="1" customWidth="1"/>
    <col min="9483" max="9483" width="12" style="283" bestFit="1" customWidth="1"/>
    <col min="9484" max="9484" width="11.33203125" style="283" bestFit="1" customWidth="1"/>
    <col min="9485" max="9485" width="9.109375" style="283"/>
    <col min="9486" max="9488" width="13" style="283" bestFit="1" customWidth="1"/>
    <col min="9489" max="9729" width="9.109375" style="283"/>
    <col min="9730" max="9730" width="27" style="283" customWidth="1"/>
    <col min="9731" max="9731" width="16.88671875" style="283" bestFit="1" customWidth="1"/>
    <col min="9732" max="9732" width="16" style="283" customWidth="1"/>
    <col min="9733" max="9733" width="15.44140625" style="283" customWidth="1"/>
    <col min="9734" max="9734" width="11.109375" style="283" customWidth="1"/>
    <col min="9735" max="9735" width="13" style="283" bestFit="1" customWidth="1"/>
    <col min="9736" max="9736" width="13.88671875" style="283" bestFit="1" customWidth="1"/>
    <col min="9737" max="9737" width="13" style="283" bestFit="1" customWidth="1"/>
    <col min="9738" max="9738" width="11.33203125" style="283" bestFit="1" customWidth="1"/>
    <col min="9739" max="9739" width="12" style="283" bestFit="1" customWidth="1"/>
    <col min="9740" max="9740" width="11.33203125" style="283" bestFit="1" customWidth="1"/>
    <col min="9741" max="9741" width="9.109375" style="283"/>
    <col min="9742" max="9744" width="13" style="283" bestFit="1" customWidth="1"/>
    <col min="9745" max="9985" width="9.109375" style="283"/>
    <col min="9986" max="9986" width="27" style="283" customWidth="1"/>
    <col min="9987" max="9987" width="16.88671875" style="283" bestFit="1" customWidth="1"/>
    <col min="9988" max="9988" width="16" style="283" customWidth="1"/>
    <col min="9989" max="9989" width="15.44140625" style="283" customWidth="1"/>
    <col min="9990" max="9990" width="11.109375" style="283" customWidth="1"/>
    <col min="9991" max="9991" width="13" style="283" bestFit="1" customWidth="1"/>
    <col min="9992" max="9992" width="13.88671875" style="283" bestFit="1" customWidth="1"/>
    <col min="9993" max="9993" width="13" style="283" bestFit="1" customWidth="1"/>
    <col min="9994" max="9994" width="11.33203125" style="283" bestFit="1" customWidth="1"/>
    <col min="9995" max="9995" width="12" style="283" bestFit="1" customWidth="1"/>
    <col min="9996" max="9996" width="11.33203125" style="283" bestFit="1" customWidth="1"/>
    <col min="9997" max="9997" width="9.109375" style="283"/>
    <col min="9998" max="10000" width="13" style="283" bestFit="1" customWidth="1"/>
    <col min="10001" max="10241" width="9.109375" style="283"/>
    <col min="10242" max="10242" width="27" style="283" customWidth="1"/>
    <col min="10243" max="10243" width="16.88671875" style="283" bestFit="1" customWidth="1"/>
    <col min="10244" max="10244" width="16" style="283" customWidth="1"/>
    <col min="10245" max="10245" width="15.44140625" style="283" customWidth="1"/>
    <col min="10246" max="10246" width="11.109375" style="283" customWidth="1"/>
    <col min="10247" max="10247" width="13" style="283" bestFit="1" customWidth="1"/>
    <col min="10248" max="10248" width="13.88671875" style="283" bestFit="1" customWidth="1"/>
    <col min="10249" max="10249" width="13" style="283" bestFit="1" customWidth="1"/>
    <col min="10250" max="10250" width="11.33203125" style="283" bestFit="1" customWidth="1"/>
    <col min="10251" max="10251" width="12" style="283" bestFit="1" customWidth="1"/>
    <col min="10252" max="10252" width="11.33203125" style="283" bestFit="1" customWidth="1"/>
    <col min="10253" max="10253" width="9.109375" style="283"/>
    <col min="10254" max="10256" width="13" style="283" bestFit="1" customWidth="1"/>
    <col min="10257" max="10497" width="9.109375" style="283"/>
    <col min="10498" max="10498" width="27" style="283" customWidth="1"/>
    <col min="10499" max="10499" width="16.88671875" style="283" bestFit="1" customWidth="1"/>
    <col min="10500" max="10500" width="16" style="283" customWidth="1"/>
    <col min="10501" max="10501" width="15.44140625" style="283" customWidth="1"/>
    <col min="10502" max="10502" width="11.109375" style="283" customWidth="1"/>
    <col min="10503" max="10503" width="13" style="283" bestFit="1" customWidth="1"/>
    <col min="10504" max="10504" width="13.88671875" style="283" bestFit="1" customWidth="1"/>
    <col min="10505" max="10505" width="13" style="283" bestFit="1" customWidth="1"/>
    <col min="10506" max="10506" width="11.33203125" style="283" bestFit="1" customWidth="1"/>
    <col min="10507" max="10507" width="12" style="283" bestFit="1" customWidth="1"/>
    <col min="10508" max="10508" width="11.33203125" style="283" bestFit="1" customWidth="1"/>
    <col min="10509" max="10509" width="9.109375" style="283"/>
    <col min="10510" max="10512" width="13" style="283" bestFit="1" customWidth="1"/>
    <col min="10513" max="10753" width="9.109375" style="283"/>
    <col min="10754" max="10754" width="27" style="283" customWidth="1"/>
    <col min="10755" max="10755" width="16.88671875" style="283" bestFit="1" customWidth="1"/>
    <col min="10756" max="10756" width="16" style="283" customWidth="1"/>
    <col min="10757" max="10757" width="15.44140625" style="283" customWidth="1"/>
    <col min="10758" max="10758" width="11.109375" style="283" customWidth="1"/>
    <col min="10759" max="10759" width="13" style="283" bestFit="1" customWidth="1"/>
    <col min="10760" max="10760" width="13.88671875" style="283" bestFit="1" customWidth="1"/>
    <col min="10761" max="10761" width="13" style="283" bestFit="1" customWidth="1"/>
    <col min="10762" max="10762" width="11.33203125" style="283" bestFit="1" customWidth="1"/>
    <col min="10763" max="10763" width="12" style="283" bestFit="1" customWidth="1"/>
    <col min="10764" max="10764" width="11.33203125" style="283" bestFit="1" customWidth="1"/>
    <col min="10765" max="10765" width="9.109375" style="283"/>
    <col min="10766" max="10768" width="13" style="283" bestFit="1" customWidth="1"/>
    <col min="10769" max="11009" width="9.109375" style="283"/>
    <col min="11010" max="11010" width="27" style="283" customWidth="1"/>
    <col min="11011" max="11011" width="16.88671875" style="283" bestFit="1" customWidth="1"/>
    <col min="11012" max="11012" width="16" style="283" customWidth="1"/>
    <col min="11013" max="11013" width="15.44140625" style="283" customWidth="1"/>
    <col min="11014" max="11014" width="11.109375" style="283" customWidth="1"/>
    <col min="11015" max="11015" width="13" style="283" bestFit="1" customWidth="1"/>
    <col min="11016" max="11016" width="13.88671875" style="283" bestFit="1" customWidth="1"/>
    <col min="11017" max="11017" width="13" style="283" bestFit="1" customWidth="1"/>
    <col min="11018" max="11018" width="11.33203125" style="283" bestFit="1" customWidth="1"/>
    <col min="11019" max="11019" width="12" style="283" bestFit="1" customWidth="1"/>
    <col min="11020" max="11020" width="11.33203125" style="283" bestFit="1" customWidth="1"/>
    <col min="11021" max="11021" width="9.109375" style="283"/>
    <col min="11022" max="11024" width="13" style="283" bestFit="1" customWidth="1"/>
    <col min="11025" max="11265" width="9.109375" style="283"/>
    <col min="11266" max="11266" width="27" style="283" customWidth="1"/>
    <col min="11267" max="11267" width="16.88671875" style="283" bestFit="1" customWidth="1"/>
    <col min="11268" max="11268" width="16" style="283" customWidth="1"/>
    <col min="11269" max="11269" width="15.44140625" style="283" customWidth="1"/>
    <col min="11270" max="11270" width="11.109375" style="283" customWidth="1"/>
    <col min="11271" max="11271" width="13" style="283" bestFit="1" customWidth="1"/>
    <col min="11272" max="11272" width="13.88671875" style="283" bestFit="1" customWidth="1"/>
    <col min="11273" max="11273" width="13" style="283" bestFit="1" customWidth="1"/>
    <col min="11274" max="11274" width="11.33203125" style="283" bestFit="1" customWidth="1"/>
    <col min="11275" max="11275" width="12" style="283" bestFit="1" customWidth="1"/>
    <col min="11276" max="11276" width="11.33203125" style="283" bestFit="1" customWidth="1"/>
    <col min="11277" max="11277" width="9.109375" style="283"/>
    <col min="11278" max="11280" width="13" style="283" bestFit="1" customWidth="1"/>
    <col min="11281" max="11521" width="9.109375" style="283"/>
    <col min="11522" max="11522" width="27" style="283" customWidth="1"/>
    <col min="11523" max="11523" width="16.88671875" style="283" bestFit="1" customWidth="1"/>
    <col min="11524" max="11524" width="16" style="283" customWidth="1"/>
    <col min="11525" max="11525" width="15.44140625" style="283" customWidth="1"/>
    <col min="11526" max="11526" width="11.109375" style="283" customWidth="1"/>
    <col min="11527" max="11527" width="13" style="283" bestFit="1" customWidth="1"/>
    <col min="11528" max="11528" width="13.88671875" style="283" bestFit="1" customWidth="1"/>
    <col min="11529" max="11529" width="13" style="283" bestFit="1" customWidth="1"/>
    <col min="11530" max="11530" width="11.33203125" style="283" bestFit="1" customWidth="1"/>
    <col min="11531" max="11531" width="12" style="283" bestFit="1" customWidth="1"/>
    <col min="11532" max="11532" width="11.33203125" style="283" bestFit="1" customWidth="1"/>
    <col min="11533" max="11533" width="9.109375" style="283"/>
    <col min="11534" max="11536" width="13" style="283" bestFit="1" customWidth="1"/>
    <col min="11537" max="11777" width="9.109375" style="283"/>
    <col min="11778" max="11778" width="27" style="283" customWidth="1"/>
    <col min="11779" max="11779" width="16.88671875" style="283" bestFit="1" customWidth="1"/>
    <col min="11780" max="11780" width="16" style="283" customWidth="1"/>
    <col min="11781" max="11781" width="15.44140625" style="283" customWidth="1"/>
    <col min="11782" max="11782" width="11.109375" style="283" customWidth="1"/>
    <col min="11783" max="11783" width="13" style="283" bestFit="1" customWidth="1"/>
    <col min="11784" max="11784" width="13.88671875" style="283" bestFit="1" customWidth="1"/>
    <col min="11785" max="11785" width="13" style="283" bestFit="1" customWidth="1"/>
    <col min="11786" max="11786" width="11.33203125" style="283" bestFit="1" customWidth="1"/>
    <col min="11787" max="11787" width="12" style="283" bestFit="1" customWidth="1"/>
    <col min="11788" max="11788" width="11.33203125" style="283" bestFit="1" customWidth="1"/>
    <col min="11789" max="11789" width="9.109375" style="283"/>
    <col min="11790" max="11792" width="13" style="283" bestFit="1" customWidth="1"/>
    <col min="11793" max="12033" width="9.109375" style="283"/>
    <col min="12034" max="12034" width="27" style="283" customWidth="1"/>
    <col min="12035" max="12035" width="16.88671875" style="283" bestFit="1" customWidth="1"/>
    <col min="12036" max="12036" width="16" style="283" customWidth="1"/>
    <col min="12037" max="12037" width="15.44140625" style="283" customWidth="1"/>
    <col min="12038" max="12038" width="11.109375" style="283" customWidth="1"/>
    <col min="12039" max="12039" width="13" style="283" bestFit="1" customWidth="1"/>
    <col min="12040" max="12040" width="13.88671875" style="283" bestFit="1" customWidth="1"/>
    <col min="12041" max="12041" width="13" style="283" bestFit="1" customWidth="1"/>
    <col min="12042" max="12042" width="11.33203125" style="283" bestFit="1" customWidth="1"/>
    <col min="12043" max="12043" width="12" style="283" bestFit="1" customWidth="1"/>
    <col min="12044" max="12044" width="11.33203125" style="283" bestFit="1" customWidth="1"/>
    <col min="12045" max="12045" width="9.109375" style="283"/>
    <col min="12046" max="12048" width="13" style="283" bestFit="1" customWidth="1"/>
    <col min="12049" max="12289" width="9.109375" style="283"/>
    <col min="12290" max="12290" width="27" style="283" customWidth="1"/>
    <col min="12291" max="12291" width="16.88671875" style="283" bestFit="1" customWidth="1"/>
    <col min="12292" max="12292" width="16" style="283" customWidth="1"/>
    <col min="12293" max="12293" width="15.44140625" style="283" customWidth="1"/>
    <col min="12294" max="12294" width="11.109375" style="283" customWidth="1"/>
    <col min="12295" max="12295" width="13" style="283" bestFit="1" customWidth="1"/>
    <col min="12296" max="12296" width="13.88671875" style="283" bestFit="1" customWidth="1"/>
    <col min="12297" max="12297" width="13" style="283" bestFit="1" customWidth="1"/>
    <col min="12298" max="12298" width="11.33203125" style="283" bestFit="1" customWidth="1"/>
    <col min="12299" max="12299" width="12" style="283" bestFit="1" customWidth="1"/>
    <col min="12300" max="12300" width="11.33203125" style="283" bestFit="1" customWidth="1"/>
    <col min="12301" max="12301" width="9.109375" style="283"/>
    <col min="12302" max="12304" width="13" style="283" bestFit="1" customWidth="1"/>
    <col min="12305" max="12545" width="9.109375" style="283"/>
    <col min="12546" max="12546" width="27" style="283" customWidth="1"/>
    <col min="12547" max="12547" width="16.88671875" style="283" bestFit="1" customWidth="1"/>
    <col min="12548" max="12548" width="16" style="283" customWidth="1"/>
    <col min="12549" max="12549" width="15.44140625" style="283" customWidth="1"/>
    <col min="12550" max="12550" width="11.109375" style="283" customWidth="1"/>
    <col min="12551" max="12551" width="13" style="283" bestFit="1" customWidth="1"/>
    <col min="12552" max="12552" width="13.88671875" style="283" bestFit="1" customWidth="1"/>
    <col min="12553" max="12553" width="13" style="283" bestFit="1" customWidth="1"/>
    <col min="12554" max="12554" width="11.33203125" style="283" bestFit="1" customWidth="1"/>
    <col min="12555" max="12555" width="12" style="283" bestFit="1" customWidth="1"/>
    <col min="12556" max="12556" width="11.33203125" style="283" bestFit="1" customWidth="1"/>
    <col min="12557" max="12557" width="9.109375" style="283"/>
    <col min="12558" max="12560" width="13" style="283" bestFit="1" customWidth="1"/>
    <col min="12561" max="12801" width="9.109375" style="283"/>
    <col min="12802" max="12802" width="27" style="283" customWidth="1"/>
    <col min="12803" max="12803" width="16.88671875" style="283" bestFit="1" customWidth="1"/>
    <col min="12804" max="12804" width="16" style="283" customWidth="1"/>
    <col min="12805" max="12805" width="15.44140625" style="283" customWidth="1"/>
    <col min="12806" max="12806" width="11.109375" style="283" customWidth="1"/>
    <col min="12807" max="12807" width="13" style="283" bestFit="1" customWidth="1"/>
    <col min="12808" max="12808" width="13.88671875" style="283" bestFit="1" customWidth="1"/>
    <col min="12809" max="12809" width="13" style="283" bestFit="1" customWidth="1"/>
    <col min="12810" max="12810" width="11.33203125" style="283" bestFit="1" customWidth="1"/>
    <col min="12811" max="12811" width="12" style="283" bestFit="1" customWidth="1"/>
    <col min="12812" max="12812" width="11.33203125" style="283" bestFit="1" customWidth="1"/>
    <col min="12813" max="12813" width="9.109375" style="283"/>
    <col min="12814" max="12816" width="13" style="283" bestFit="1" customWidth="1"/>
    <col min="12817" max="13057" width="9.109375" style="283"/>
    <col min="13058" max="13058" width="27" style="283" customWidth="1"/>
    <col min="13059" max="13059" width="16.88671875" style="283" bestFit="1" customWidth="1"/>
    <col min="13060" max="13060" width="16" style="283" customWidth="1"/>
    <col min="13061" max="13061" width="15.44140625" style="283" customWidth="1"/>
    <col min="13062" max="13062" width="11.109375" style="283" customWidth="1"/>
    <col min="13063" max="13063" width="13" style="283" bestFit="1" customWidth="1"/>
    <col min="13064" max="13064" width="13.88671875" style="283" bestFit="1" customWidth="1"/>
    <col min="13065" max="13065" width="13" style="283" bestFit="1" customWidth="1"/>
    <col min="13066" max="13066" width="11.33203125" style="283" bestFit="1" customWidth="1"/>
    <col min="13067" max="13067" width="12" style="283" bestFit="1" customWidth="1"/>
    <col min="13068" max="13068" width="11.33203125" style="283" bestFit="1" customWidth="1"/>
    <col min="13069" max="13069" width="9.109375" style="283"/>
    <col min="13070" max="13072" width="13" style="283" bestFit="1" customWidth="1"/>
    <col min="13073" max="13313" width="9.109375" style="283"/>
    <col min="13314" max="13314" width="27" style="283" customWidth="1"/>
    <col min="13315" max="13315" width="16.88671875" style="283" bestFit="1" customWidth="1"/>
    <col min="13316" max="13316" width="16" style="283" customWidth="1"/>
    <col min="13317" max="13317" width="15.44140625" style="283" customWidth="1"/>
    <col min="13318" max="13318" width="11.109375" style="283" customWidth="1"/>
    <col min="13319" max="13319" width="13" style="283" bestFit="1" customWidth="1"/>
    <col min="13320" max="13320" width="13.88671875" style="283" bestFit="1" customWidth="1"/>
    <col min="13321" max="13321" width="13" style="283" bestFit="1" customWidth="1"/>
    <col min="13322" max="13322" width="11.33203125" style="283" bestFit="1" customWidth="1"/>
    <col min="13323" max="13323" width="12" style="283" bestFit="1" customWidth="1"/>
    <col min="13324" max="13324" width="11.33203125" style="283" bestFit="1" customWidth="1"/>
    <col min="13325" max="13325" width="9.109375" style="283"/>
    <col min="13326" max="13328" width="13" style="283" bestFit="1" customWidth="1"/>
    <col min="13329" max="13569" width="9.109375" style="283"/>
    <col min="13570" max="13570" width="27" style="283" customWidth="1"/>
    <col min="13571" max="13571" width="16.88671875" style="283" bestFit="1" customWidth="1"/>
    <col min="13572" max="13572" width="16" style="283" customWidth="1"/>
    <col min="13573" max="13573" width="15.44140625" style="283" customWidth="1"/>
    <col min="13574" max="13574" width="11.109375" style="283" customWidth="1"/>
    <col min="13575" max="13575" width="13" style="283" bestFit="1" customWidth="1"/>
    <col min="13576" max="13576" width="13.88671875" style="283" bestFit="1" customWidth="1"/>
    <col min="13577" max="13577" width="13" style="283" bestFit="1" customWidth="1"/>
    <col min="13578" max="13578" width="11.33203125" style="283" bestFit="1" customWidth="1"/>
    <col min="13579" max="13579" width="12" style="283" bestFit="1" customWidth="1"/>
    <col min="13580" max="13580" width="11.33203125" style="283" bestFit="1" customWidth="1"/>
    <col min="13581" max="13581" width="9.109375" style="283"/>
    <col min="13582" max="13584" width="13" style="283" bestFit="1" customWidth="1"/>
    <col min="13585" max="13825" width="9.109375" style="283"/>
    <col min="13826" max="13826" width="27" style="283" customWidth="1"/>
    <col min="13827" max="13827" width="16.88671875" style="283" bestFit="1" customWidth="1"/>
    <col min="13828" max="13828" width="16" style="283" customWidth="1"/>
    <col min="13829" max="13829" width="15.44140625" style="283" customWidth="1"/>
    <col min="13830" max="13830" width="11.109375" style="283" customWidth="1"/>
    <col min="13831" max="13831" width="13" style="283" bestFit="1" customWidth="1"/>
    <col min="13832" max="13832" width="13.88671875" style="283" bestFit="1" customWidth="1"/>
    <col min="13833" max="13833" width="13" style="283" bestFit="1" customWidth="1"/>
    <col min="13834" max="13834" width="11.33203125" style="283" bestFit="1" customWidth="1"/>
    <col min="13835" max="13835" width="12" style="283" bestFit="1" customWidth="1"/>
    <col min="13836" max="13836" width="11.33203125" style="283" bestFit="1" customWidth="1"/>
    <col min="13837" max="13837" width="9.109375" style="283"/>
    <col min="13838" max="13840" width="13" style="283" bestFit="1" customWidth="1"/>
    <col min="13841" max="14081" width="9.109375" style="283"/>
    <col min="14082" max="14082" width="27" style="283" customWidth="1"/>
    <col min="14083" max="14083" width="16.88671875" style="283" bestFit="1" customWidth="1"/>
    <col min="14084" max="14084" width="16" style="283" customWidth="1"/>
    <col min="14085" max="14085" width="15.44140625" style="283" customWidth="1"/>
    <col min="14086" max="14086" width="11.109375" style="283" customWidth="1"/>
    <col min="14087" max="14087" width="13" style="283" bestFit="1" customWidth="1"/>
    <col min="14088" max="14088" width="13.88671875" style="283" bestFit="1" customWidth="1"/>
    <col min="14089" max="14089" width="13" style="283" bestFit="1" customWidth="1"/>
    <col min="14090" max="14090" width="11.33203125" style="283" bestFit="1" customWidth="1"/>
    <col min="14091" max="14091" width="12" style="283" bestFit="1" customWidth="1"/>
    <col min="14092" max="14092" width="11.33203125" style="283" bestFit="1" customWidth="1"/>
    <col min="14093" max="14093" width="9.109375" style="283"/>
    <col min="14094" max="14096" width="13" style="283" bestFit="1" customWidth="1"/>
    <col min="14097" max="14337" width="9.109375" style="283"/>
    <col min="14338" max="14338" width="27" style="283" customWidth="1"/>
    <col min="14339" max="14339" width="16.88671875" style="283" bestFit="1" customWidth="1"/>
    <col min="14340" max="14340" width="16" style="283" customWidth="1"/>
    <col min="14341" max="14341" width="15.44140625" style="283" customWidth="1"/>
    <col min="14342" max="14342" width="11.109375" style="283" customWidth="1"/>
    <col min="14343" max="14343" width="13" style="283" bestFit="1" customWidth="1"/>
    <col min="14344" max="14344" width="13.88671875" style="283" bestFit="1" customWidth="1"/>
    <col min="14345" max="14345" width="13" style="283" bestFit="1" customWidth="1"/>
    <col min="14346" max="14346" width="11.33203125" style="283" bestFit="1" customWidth="1"/>
    <col min="14347" max="14347" width="12" style="283" bestFit="1" customWidth="1"/>
    <col min="14348" max="14348" width="11.33203125" style="283" bestFit="1" customWidth="1"/>
    <col min="14349" max="14349" width="9.109375" style="283"/>
    <col min="14350" max="14352" width="13" style="283" bestFit="1" customWidth="1"/>
    <col min="14353" max="14593" width="9.109375" style="283"/>
    <col min="14594" max="14594" width="27" style="283" customWidth="1"/>
    <col min="14595" max="14595" width="16.88671875" style="283" bestFit="1" customWidth="1"/>
    <col min="14596" max="14596" width="16" style="283" customWidth="1"/>
    <col min="14597" max="14597" width="15.44140625" style="283" customWidth="1"/>
    <col min="14598" max="14598" width="11.109375" style="283" customWidth="1"/>
    <col min="14599" max="14599" width="13" style="283" bestFit="1" customWidth="1"/>
    <col min="14600" max="14600" width="13.88671875" style="283" bestFit="1" customWidth="1"/>
    <col min="14601" max="14601" width="13" style="283" bestFit="1" customWidth="1"/>
    <col min="14602" max="14602" width="11.33203125" style="283" bestFit="1" customWidth="1"/>
    <col min="14603" max="14603" width="12" style="283" bestFit="1" customWidth="1"/>
    <col min="14604" max="14604" width="11.33203125" style="283" bestFit="1" customWidth="1"/>
    <col min="14605" max="14605" width="9.109375" style="283"/>
    <col min="14606" max="14608" width="13" style="283" bestFit="1" customWidth="1"/>
    <col min="14609" max="14849" width="9.109375" style="283"/>
    <col min="14850" max="14850" width="27" style="283" customWidth="1"/>
    <col min="14851" max="14851" width="16.88671875" style="283" bestFit="1" customWidth="1"/>
    <col min="14852" max="14852" width="16" style="283" customWidth="1"/>
    <col min="14853" max="14853" width="15.44140625" style="283" customWidth="1"/>
    <col min="14854" max="14854" width="11.109375" style="283" customWidth="1"/>
    <col min="14855" max="14855" width="13" style="283" bestFit="1" customWidth="1"/>
    <col min="14856" max="14856" width="13.88671875" style="283" bestFit="1" customWidth="1"/>
    <col min="14857" max="14857" width="13" style="283" bestFit="1" customWidth="1"/>
    <col min="14858" max="14858" width="11.33203125" style="283" bestFit="1" customWidth="1"/>
    <col min="14859" max="14859" width="12" style="283" bestFit="1" customWidth="1"/>
    <col min="14860" max="14860" width="11.33203125" style="283" bestFit="1" customWidth="1"/>
    <col min="14861" max="14861" width="9.109375" style="283"/>
    <col min="14862" max="14864" width="13" style="283" bestFit="1" customWidth="1"/>
    <col min="14865" max="15105" width="9.109375" style="283"/>
    <col min="15106" max="15106" width="27" style="283" customWidth="1"/>
    <col min="15107" max="15107" width="16.88671875" style="283" bestFit="1" customWidth="1"/>
    <col min="15108" max="15108" width="16" style="283" customWidth="1"/>
    <col min="15109" max="15109" width="15.44140625" style="283" customWidth="1"/>
    <col min="15110" max="15110" width="11.109375" style="283" customWidth="1"/>
    <col min="15111" max="15111" width="13" style="283" bestFit="1" customWidth="1"/>
    <col min="15112" max="15112" width="13.88671875" style="283" bestFit="1" customWidth="1"/>
    <col min="15113" max="15113" width="13" style="283" bestFit="1" customWidth="1"/>
    <col min="15114" max="15114" width="11.33203125" style="283" bestFit="1" customWidth="1"/>
    <col min="15115" max="15115" width="12" style="283" bestFit="1" customWidth="1"/>
    <col min="15116" max="15116" width="11.33203125" style="283" bestFit="1" customWidth="1"/>
    <col min="15117" max="15117" width="9.109375" style="283"/>
    <col min="15118" max="15120" width="13" style="283" bestFit="1" customWidth="1"/>
    <col min="15121" max="15361" width="9.109375" style="283"/>
    <col min="15362" max="15362" width="27" style="283" customWidth="1"/>
    <col min="15363" max="15363" width="16.88671875" style="283" bestFit="1" customWidth="1"/>
    <col min="15364" max="15364" width="16" style="283" customWidth="1"/>
    <col min="15365" max="15365" width="15.44140625" style="283" customWidth="1"/>
    <col min="15366" max="15366" width="11.109375" style="283" customWidth="1"/>
    <col min="15367" max="15367" width="13" style="283" bestFit="1" customWidth="1"/>
    <col min="15368" max="15368" width="13.88671875" style="283" bestFit="1" customWidth="1"/>
    <col min="15369" max="15369" width="13" style="283" bestFit="1" customWidth="1"/>
    <col min="15370" max="15370" width="11.33203125" style="283" bestFit="1" customWidth="1"/>
    <col min="15371" max="15371" width="12" style="283" bestFit="1" customWidth="1"/>
    <col min="15372" max="15372" width="11.33203125" style="283" bestFit="1" customWidth="1"/>
    <col min="15373" max="15373" width="9.109375" style="283"/>
    <col min="15374" max="15376" width="13" style="283" bestFit="1" customWidth="1"/>
    <col min="15377" max="15617" width="9.109375" style="283"/>
    <col min="15618" max="15618" width="27" style="283" customWidth="1"/>
    <col min="15619" max="15619" width="16.88671875" style="283" bestFit="1" customWidth="1"/>
    <col min="15620" max="15620" width="16" style="283" customWidth="1"/>
    <col min="15621" max="15621" width="15.44140625" style="283" customWidth="1"/>
    <col min="15622" max="15622" width="11.109375" style="283" customWidth="1"/>
    <col min="15623" max="15623" width="13" style="283" bestFit="1" customWidth="1"/>
    <col min="15624" max="15624" width="13.88671875" style="283" bestFit="1" customWidth="1"/>
    <col min="15625" max="15625" width="13" style="283" bestFit="1" customWidth="1"/>
    <col min="15626" max="15626" width="11.33203125" style="283" bestFit="1" customWidth="1"/>
    <col min="15627" max="15627" width="12" style="283" bestFit="1" customWidth="1"/>
    <col min="15628" max="15628" width="11.33203125" style="283" bestFit="1" customWidth="1"/>
    <col min="15629" max="15629" width="9.109375" style="283"/>
    <col min="15630" max="15632" width="13" style="283" bestFit="1" customWidth="1"/>
    <col min="15633" max="15873" width="9.109375" style="283"/>
    <col min="15874" max="15874" width="27" style="283" customWidth="1"/>
    <col min="15875" max="15875" width="16.88671875" style="283" bestFit="1" customWidth="1"/>
    <col min="15876" max="15876" width="16" style="283" customWidth="1"/>
    <col min="15877" max="15877" width="15.44140625" style="283" customWidth="1"/>
    <col min="15878" max="15878" width="11.109375" style="283" customWidth="1"/>
    <col min="15879" max="15879" width="13" style="283" bestFit="1" customWidth="1"/>
    <col min="15880" max="15880" width="13.88671875" style="283" bestFit="1" customWidth="1"/>
    <col min="15881" max="15881" width="13" style="283" bestFit="1" customWidth="1"/>
    <col min="15882" max="15882" width="11.33203125" style="283" bestFit="1" customWidth="1"/>
    <col min="15883" max="15883" width="12" style="283" bestFit="1" customWidth="1"/>
    <col min="15884" max="15884" width="11.33203125" style="283" bestFit="1" customWidth="1"/>
    <col min="15885" max="15885" width="9.109375" style="283"/>
    <col min="15886" max="15888" width="13" style="283" bestFit="1" customWidth="1"/>
    <col min="15889" max="16129" width="9.109375" style="283"/>
    <col min="16130" max="16130" width="27" style="283" customWidth="1"/>
    <col min="16131" max="16131" width="16.88671875" style="283" bestFit="1" customWidth="1"/>
    <col min="16132" max="16132" width="16" style="283" customWidth="1"/>
    <col min="16133" max="16133" width="15.44140625" style="283" customWidth="1"/>
    <col min="16134" max="16134" width="11.109375" style="283" customWidth="1"/>
    <col min="16135" max="16135" width="13" style="283" bestFit="1" customWidth="1"/>
    <col min="16136" max="16136" width="13.88671875" style="283" bestFit="1" customWidth="1"/>
    <col min="16137" max="16137" width="13" style="283" bestFit="1" customWidth="1"/>
    <col min="16138" max="16138" width="11.33203125" style="283" bestFit="1" customWidth="1"/>
    <col min="16139" max="16139" width="12" style="283" bestFit="1" customWidth="1"/>
    <col min="16140" max="16140" width="11.33203125" style="283" bestFit="1" customWidth="1"/>
    <col min="16141" max="16141" width="9.109375" style="283"/>
    <col min="16142" max="16144" width="13" style="283" bestFit="1" customWidth="1"/>
    <col min="16145" max="16384" width="9.109375" style="283"/>
  </cols>
  <sheetData>
    <row r="1" spans="1:16" s="38" customFormat="1" ht="24.6">
      <c r="A1" s="1" t="s">
        <v>222</v>
      </c>
      <c r="B1" s="295"/>
      <c r="C1" s="295"/>
      <c r="D1" s="295"/>
      <c r="E1" s="295"/>
    </row>
    <row r="2" spans="1:16" s="38" customFormat="1" ht="24.6">
      <c r="C2" s="1"/>
      <c r="D2" s="1"/>
      <c r="G2" s="275"/>
      <c r="H2" s="275"/>
      <c r="I2" s="275"/>
      <c r="J2" s="275"/>
      <c r="K2" s="275"/>
      <c r="L2" s="275"/>
      <c r="M2" s="275"/>
      <c r="N2" s="275"/>
      <c r="O2" s="275"/>
      <c r="P2" s="275"/>
    </row>
    <row r="3" spans="1:16" s="38" customFormat="1" ht="24.6">
      <c r="B3" s="2" t="s">
        <v>79</v>
      </c>
      <c r="C3" s="3" t="s">
        <v>74</v>
      </c>
      <c r="D3" s="3" t="s">
        <v>80</v>
      </c>
      <c r="E3" s="2" t="s">
        <v>78</v>
      </c>
      <c r="G3" s="275"/>
      <c r="H3" s="275"/>
      <c r="I3" s="275"/>
      <c r="J3" s="275"/>
      <c r="K3" s="275"/>
      <c r="L3" s="275"/>
      <c r="M3" s="275"/>
      <c r="N3" s="275"/>
      <c r="O3" s="275"/>
      <c r="P3" s="275"/>
    </row>
    <row r="4" spans="1:16" s="38" customFormat="1" ht="24.6">
      <c r="B4" s="276" t="s">
        <v>81</v>
      </c>
      <c r="C4" s="33">
        <v>5637559</v>
      </c>
      <c r="D4" s="33">
        <v>5901068</v>
      </c>
      <c r="E4" s="33">
        <f>C4+D4</f>
        <v>11538627</v>
      </c>
      <c r="G4" s="275"/>
      <c r="H4" s="275"/>
      <c r="I4" s="275"/>
      <c r="J4" s="275"/>
      <c r="K4" s="275"/>
      <c r="L4" s="275"/>
      <c r="M4" s="275"/>
      <c r="N4" s="290"/>
      <c r="O4" s="290"/>
      <c r="P4" s="290"/>
    </row>
    <row r="5" spans="1:16" s="38" customFormat="1" ht="24.6">
      <c r="B5" s="278" t="s">
        <v>82</v>
      </c>
      <c r="C5" s="4">
        <v>10797386</v>
      </c>
      <c r="D5" s="4">
        <v>10990864</v>
      </c>
      <c r="E5" s="4">
        <f>C5+D5</f>
        <v>21788250</v>
      </c>
      <c r="G5" s="275"/>
      <c r="H5" s="275"/>
      <c r="I5" s="275"/>
      <c r="J5" s="275"/>
      <c r="K5" s="275"/>
      <c r="L5" s="275"/>
      <c r="M5" s="275"/>
      <c r="N5" s="290"/>
      <c r="O5" s="290"/>
      <c r="P5" s="290"/>
    </row>
    <row r="6" spans="1:16" s="38" customFormat="1" ht="24.6">
      <c r="B6" s="278" t="s">
        <v>83</v>
      </c>
      <c r="C6" s="260">
        <v>8234905</v>
      </c>
      <c r="D6" s="260">
        <v>8777442</v>
      </c>
      <c r="E6" s="4">
        <f>C6+D6</f>
        <v>17012347</v>
      </c>
      <c r="G6" s="275"/>
      <c r="H6" s="275"/>
      <c r="I6" s="275"/>
      <c r="J6" s="275"/>
      <c r="K6" s="275"/>
      <c r="L6" s="275"/>
      <c r="M6" s="275"/>
      <c r="N6" s="290"/>
      <c r="O6" s="290"/>
      <c r="P6" s="290"/>
    </row>
    <row r="7" spans="1:16" s="38" customFormat="1" ht="24.6">
      <c r="B7" s="278" t="s">
        <v>84</v>
      </c>
      <c r="C7" s="4">
        <v>4627940</v>
      </c>
      <c r="D7" s="4">
        <v>4787801</v>
      </c>
      <c r="E7" s="4">
        <f>C7+D7</f>
        <v>9415741</v>
      </c>
      <c r="G7" s="275"/>
      <c r="H7" s="275"/>
      <c r="I7" s="275"/>
      <c r="J7" s="275"/>
      <c r="K7" s="275"/>
      <c r="L7" s="275"/>
      <c r="M7" s="275"/>
      <c r="N7" s="290"/>
      <c r="O7" s="290"/>
      <c r="P7" s="290"/>
    </row>
    <row r="8" spans="1:16" s="38" customFormat="1" ht="24.6">
      <c r="B8" s="296" t="s">
        <v>11</v>
      </c>
      <c r="C8" s="5">
        <v>2554097</v>
      </c>
      <c r="D8" s="5">
        <v>2903889</v>
      </c>
      <c r="E8" s="264">
        <f>C8+D8</f>
        <v>5457986</v>
      </c>
      <c r="G8" s="275"/>
      <c r="H8" s="275"/>
      <c r="I8" s="275"/>
      <c r="J8" s="275"/>
      <c r="K8" s="275"/>
      <c r="L8" s="275"/>
      <c r="M8" s="275"/>
      <c r="N8" s="290"/>
      <c r="O8" s="290"/>
      <c r="P8" s="290"/>
    </row>
    <row r="9" spans="1:16" s="38" customFormat="1" ht="24.6">
      <c r="B9" s="2" t="s">
        <v>78</v>
      </c>
      <c r="C9" s="6">
        <f>C4+C5+C6+C7+C8</f>
        <v>31851887</v>
      </c>
      <c r="D9" s="6">
        <f>D4+D5+D6+D7+D8</f>
        <v>33361064</v>
      </c>
      <c r="E9" s="6">
        <f>E4+E5+E6+E7+E8</f>
        <v>65212951</v>
      </c>
      <c r="G9" s="275"/>
      <c r="H9" s="291"/>
      <c r="I9" s="275"/>
      <c r="J9" s="275"/>
      <c r="K9" s="275"/>
      <c r="L9" s="275"/>
      <c r="M9" s="275"/>
      <c r="N9" s="290"/>
      <c r="O9" s="290"/>
      <c r="P9" s="290"/>
    </row>
    <row r="10" spans="1:16" s="38" customFormat="1" ht="24.6">
      <c r="C10" s="297"/>
      <c r="D10" s="297"/>
      <c r="E10" s="297"/>
      <c r="G10" s="298"/>
      <c r="H10" s="298"/>
      <c r="I10" s="298"/>
    </row>
    <row r="11" spans="1:16" ht="29.25" customHeight="1">
      <c r="A11" s="7" t="s">
        <v>223</v>
      </c>
      <c r="B11" s="8"/>
      <c r="C11" s="8"/>
      <c r="D11" s="8"/>
      <c r="E11" s="9"/>
      <c r="F11" s="9"/>
    </row>
    <row r="12" spans="1:16" ht="24.6">
      <c r="A12" s="7" t="s">
        <v>85</v>
      </c>
      <c r="B12" s="284"/>
      <c r="C12" s="284"/>
      <c r="D12" s="284"/>
      <c r="E12" s="286"/>
      <c r="F12" s="286"/>
    </row>
    <row r="13" spans="1:16" s="38" customFormat="1" ht="24.6"/>
  </sheetData>
  <pageMargins left="0.74803149606299213" right="0.35433070866141736" top="0.98425196850393704" bottom="0.6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84"/>
  <sheetViews>
    <sheetView zoomScaleNormal="100" workbookViewId="0">
      <selection activeCell="L3" sqref="L3:M27"/>
    </sheetView>
  </sheetViews>
  <sheetFormatPr defaultRowHeight="18.75" customHeight="1"/>
  <cols>
    <col min="1" max="10" width="13.88671875" style="87" customWidth="1"/>
    <col min="11" max="256" width="9.109375" style="87"/>
    <col min="257" max="266" width="13.88671875" style="87" customWidth="1"/>
    <col min="267" max="512" width="9.109375" style="87"/>
    <col min="513" max="522" width="13.88671875" style="87" customWidth="1"/>
    <col min="523" max="768" width="9.109375" style="87"/>
    <col min="769" max="778" width="13.88671875" style="87" customWidth="1"/>
    <col min="779" max="1024" width="9.109375" style="87"/>
    <col min="1025" max="1034" width="13.88671875" style="87" customWidth="1"/>
    <col min="1035" max="1280" width="9.109375" style="87"/>
    <col min="1281" max="1290" width="13.88671875" style="87" customWidth="1"/>
    <col min="1291" max="1536" width="9.109375" style="87"/>
    <col min="1537" max="1546" width="13.88671875" style="87" customWidth="1"/>
    <col min="1547" max="1792" width="9.109375" style="87"/>
    <col min="1793" max="1802" width="13.88671875" style="87" customWidth="1"/>
    <col min="1803" max="2048" width="9.109375" style="87"/>
    <col min="2049" max="2058" width="13.88671875" style="87" customWidth="1"/>
    <col min="2059" max="2304" width="9.109375" style="87"/>
    <col min="2305" max="2314" width="13.88671875" style="87" customWidth="1"/>
    <col min="2315" max="2560" width="9.109375" style="87"/>
    <col min="2561" max="2570" width="13.88671875" style="87" customWidth="1"/>
    <col min="2571" max="2816" width="9.109375" style="87"/>
    <col min="2817" max="2826" width="13.88671875" style="87" customWidth="1"/>
    <col min="2827" max="3072" width="9.109375" style="87"/>
    <col min="3073" max="3082" width="13.88671875" style="87" customWidth="1"/>
    <col min="3083" max="3328" width="9.109375" style="87"/>
    <col min="3329" max="3338" width="13.88671875" style="87" customWidth="1"/>
    <col min="3339" max="3584" width="9.109375" style="87"/>
    <col min="3585" max="3594" width="13.88671875" style="87" customWidth="1"/>
    <col min="3595" max="3840" width="9.109375" style="87"/>
    <col min="3841" max="3850" width="13.88671875" style="87" customWidth="1"/>
    <col min="3851" max="4096" width="9.109375" style="87"/>
    <col min="4097" max="4106" width="13.88671875" style="87" customWidth="1"/>
    <col min="4107" max="4352" width="9.109375" style="87"/>
    <col min="4353" max="4362" width="13.88671875" style="87" customWidth="1"/>
    <col min="4363" max="4608" width="9.109375" style="87"/>
    <col min="4609" max="4618" width="13.88671875" style="87" customWidth="1"/>
    <col min="4619" max="4864" width="9.109375" style="87"/>
    <col min="4865" max="4874" width="13.88671875" style="87" customWidth="1"/>
    <col min="4875" max="5120" width="9.109375" style="87"/>
    <col min="5121" max="5130" width="13.88671875" style="87" customWidth="1"/>
    <col min="5131" max="5376" width="9.109375" style="87"/>
    <col min="5377" max="5386" width="13.88671875" style="87" customWidth="1"/>
    <col min="5387" max="5632" width="9.109375" style="87"/>
    <col min="5633" max="5642" width="13.88671875" style="87" customWidth="1"/>
    <col min="5643" max="5888" width="9.109375" style="87"/>
    <col min="5889" max="5898" width="13.88671875" style="87" customWidth="1"/>
    <col min="5899" max="6144" width="9.109375" style="87"/>
    <col min="6145" max="6154" width="13.88671875" style="87" customWidth="1"/>
    <col min="6155" max="6400" width="9.109375" style="87"/>
    <col min="6401" max="6410" width="13.88671875" style="87" customWidth="1"/>
    <col min="6411" max="6656" width="9.109375" style="87"/>
    <col min="6657" max="6666" width="13.88671875" style="87" customWidth="1"/>
    <col min="6667" max="6912" width="9.109375" style="87"/>
    <col min="6913" max="6922" width="13.88671875" style="87" customWidth="1"/>
    <col min="6923" max="7168" width="9.109375" style="87"/>
    <col min="7169" max="7178" width="13.88671875" style="87" customWidth="1"/>
    <col min="7179" max="7424" width="9.109375" style="87"/>
    <col min="7425" max="7434" width="13.88671875" style="87" customWidth="1"/>
    <col min="7435" max="7680" width="9.109375" style="87"/>
    <col min="7681" max="7690" width="13.88671875" style="87" customWidth="1"/>
    <col min="7691" max="7936" width="9.109375" style="87"/>
    <col min="7937" max="7946" width="13.88671875" style="87" customWidth="1"/>
    <col min="7947" max="8192" width="9.109375" style="87"/>
    <col min="8193" max="8202" width="13.88671875" style="87" customWidth="1"/>
    <col min="8203" max="8448" width="9.109375" style="87"/>
    <col min="8449" max="8458" width="13.88671875" style="87" customWidth="1"/>
    <col min="8459" max="8704" width="9.109375" style="87"/>
    <col min="8705" max="8714" width="13.88671875" style="87" customWidth="1"/>
    <col min="8715" max="8960" width="9.109375" style="87"/>
    <col min="8961" max="8970" width="13.88671875" style="87" customWidth="1"/>
    <col min="8971" max="9216" width="9.109375" style="87"/>
    <col min="9217" max="9226" width="13.88671875" style="87" customWidth="1"/>
    <col min="9227" max="9472" width="9.109375" style="87"/>
    <col min="9473" max="9482" width="13.88671875" style="87" customWidth="1"/>
    <col min="9483" max="9728" width="9.109375" style="87"/>
    <col min="9729" max="9738" width="13.88671875" style="87" customWidth="1"/>
    <col min="9739" max="9984" width="9.109375" style="87"/>
    <col min="9985" max="9994" width="13.88671875" style="87" customWidth="1"/>
    <col min="9995" max="10240" width="9.109375" style="87"/>
    <col min="10241" max="10250" width="13.88671875" style="87" customWidth="1"/>
    <col min="10251" max="10496" width="9.109375" style="87"/>
    <col min="10497" max="10506" width="13.88671875" style="87" customWidth="1"/>
    <col min="10507" max="10752" width="9.109375" style="87"/>
    <col min="10753" max="10762" width="13.88671875" style="87" customWidth="1"/>
    <col min="10763" max="11008" width="9.109375" style="87"/>
    <col min="11009" max="11018" width="13.88671875" style="87" customWidth="1"/>
    <col min="11019" max="11264" width="9.109375" style="87"/>
    <col min="11265" max="11274" width="13.88671875" style="87" customWidth="1"/>
    <col min="11275" max="11520" width="9.109375" style="87"/>
    <col min="11521" max="11530" width="13.88671875" style="87" customWidth="1"/>
    <col min="11531" max="11776" width="9.109375" style="87"/>
    <col min="11777" max="11786" width="13.88671875" style="87" customWidth="1"/>
    <col min="11787" max="12032" width="9.109375" style="87"/>
    <col min="12033" max="12042" width="13.88671875" style="87" customWidth="1"/>
    <col min="12043" max="12288" width="9.109375" style="87"/>
    <col min="12289" max="12298" width="13.88671875" style="87" customWidth="1"/>
    <col min="12299" max="12544" width="9.109375" style="87"/>
    <col min="12545" max="12554" width="13.88671875" style="87" customWidth="1"/>
    <col min="12555" max="12800" width="9.109375" style="87"/>
    <col min="12801" max="12810" width="13.88671875" style="87" customWidth="1"/>
    <col min="12811" max="13056" width="9.109375" style="87"/>
    <col min="13057" max="13066" width="13.88671875" style="87" customWidth="1"/>
    <col min="13067" max="13312" width="9.109375" style="87"/>
    <col min="13313" max="13322" width="13.88671875" style="87" customWidth="1"/>
    <col min="13323" max="13568" width="9.109375" style="87"/>
    <col min="13569" max="13578" width="13.88671875" style="87" customWidth="1"/>
    <col min="13579" max="13824" width="9.109375" style="87"/>
    <col min="13825" max="13834" width="13.88671875" style="87" customWidth="1"/>
    <col min="13835" max="14080" width="9.109375" style="87"/>
    <col min="14081" max="14090" width="13.88671875" style="87" customWidth="1"/>
    <col min="14091" max="14336" width="9.109375" style="87"/>
    <col min="14337" max="14346" width="13.88671875" style="87" customWidth="1"/>
    <col min="14347" max="14592" width="9.109375" style="87"/>
    <col min="14593" max="14602" width="13.88671875" style="87" customWidth="1"/>
    <col min="14603" max="14848" width="9.109375" style="87"/>
    <col min="14849" max="14858" width="13.88671875" style="87" customWidth="1"/>
    <col min="14859" max="15104" width="9.109375" style="87"/>
    <col min="15105" max="15114" width="13.88671875" style="87" customWidth="1"/>
    <col min="15115" max="15360" width="9.109375" style="87"/>
    <col min="15361" max="15370" width="13.88671875" style="87" customWidth="1"/>
    <col min="15371" max="15616" width="9.109375" style="87"/>
    <col min="15617" max="15626" width="13.88671875" style="87" customWidth="1"/>
    <col min="15627" max="15872" width="9.109375" style="87"/>
    <col min="15873" max="15882" width="13.88671875" style="87" customWidth="1"/>
    <col min="15883" max="16128" width="9.109375" style="87"/>
    <col min="16129" max="16138" width="13.88671875" style="87" customWidth="1"/>
    <col min="16139" max="16384" width="9.109375" style="87"/>
  </cols>
  <sheetData>
    <row r="1" spans="1:17" s="13" customFormat="1" ht="22.5" customHeight="1">
      <c r="A1" s="13" t="s">
        <v>243</v>
      </c>
    </row>
    <row r="2" spans="1:17" ht="18.75" customHeight="1">
      <c r="B2" s="88"/>
      <c r="C2" s="89" t="s">
        <v>201</v>
      </c>
      <c r="D2" s="90"/>
      <c r="E2" s="299"/>
      <c r="F2" s="300" t="s">
        <v>6</v>
      </c>
      <c r="G2" s="301"/>
      <c r="H2" s="94"/>
      <c r="I2" s="157" t="s">
        <v>10</v>
      </c>
      <c r="J2" s="96"/>
    </row>
    <row r="3" spans="1:17" ht="18.75" customHeight="1">
      <c r="A3" s="47" t="s">
        <v>172</v>
      </c>
      <c r="B3" s="97" t="s">
        <v>74</v>
      </c>
      <c r="C3" s="97" t="s">
        <v>80</v>
      </c>
      <c r="D3" s="97" t="s">
        <v>78</v>
      </c>
      <c r="E3" s="98" t="s">
        <v>74</v>
      </c>
      <c r="F3" s="98" t="s">
        <v>80</v>
      </c>
      <c r="G3" s="98" t="s">
        <v>78</v>
      </c>
      <c r="H3" s="99" t="s">
        <v>74</v>
      </c>
      <c r="I3" s="99" t="s">
        <v>80</v>
      </c>
      <c r="J3" s="99" t="s">
        <v>78</v>
      </c>
    </row>
    <row r="4" spans="1:17" ht="18.75" customHeight="1">
      <c r="A4" s="47">
        <v>0</v>
      </c>
      <c r="B4" s="150">
        <f t="shared" ref="B4:D19" si="0">E4+H4+B32+E32+H32+B60+E60+H60</f>
        <v>21209</v>
      </c>
      <c r="C4" s="150">
        <f>F4+I4+C32+F32+I32+C60+F60+I60</f>
        <v>20168</v>
      </c>
      <c r="D4" s="150">
        <f>G4+J4+D32+G32+J32+D60+G60+J60</f>
        <v>41377</v>
      </c>
      <c r="E4" s="83">
        <v>3562</v>
      </c>
      <c r="F4" s="83">
        <v>3373</v>
      </c>
      <c r="G4" s="101">
        <f>E4+F4</f>
        <v>6935</v>
      </c>
      <c r="H4" s="83">
        <v>3724</v>
      </c>
      <c r="I4" s="83">
        <v>3563</v>
      </c>
      <c r="J4" s="102">
        <f>H4+I4</f>
        <v>7287</v>
      </c>
      <c r="K4" s="103"/>
      <c r="L4" s="123"/>
      <c r="M4" s="158"/>
      <c r="N4" s="123"/>
      <c r="O4" s="123"/>
      <c r="Q4" s="103"/>
    </row>
    <row r="5" spans="1:17" ht="18.75" customHeight="1">
      <c r="A5" s="60" t="s">
        <v>173</v>
      </c>
      <c r="B5" s="150">
        <f t="shared" si="0"/>
        <v>97839</v>
      </c>
      <c r="C5" s="150">
        <f t="shared" si="0"/>
        <v>91482</v>
      </c>
      <c r="D5" s="150">
        <f t="shared" si="0"/>
        <v>189321</v>
      </c>
      <c r="E5" s="83">
        <v>16176</v>
      </c>
      <c r="F5" s="83">
        <v>15242</v>
      </c>
      <c r="G5" s="101">
        <f t="shared" ref="G5:G25" si="1">E5+F5</f>
        <v>31418</v>
      </c>
      <c r="H5" s="83">
        <v>17157</v>
      </c>
      <c r="I5" s="83">
        <v>16175</v>
      </c>
      <c r="J5" s="102">
        <f t="shared" ref="J5:J25" si="2">H5+I5</f>
        <v>33332</v>
      </c>
      <c r="K5" s="103"/>
      <c r="L5" s="123"/>
      <c r="M5" s="158"/>
      <c r="N5" s="123"/>
      <c r="O5" s="123"/>
      <c r="Q5" s="103"/>
    </row>
    <row r="6" spans="1:17" ht="18.75" customHeight="1">
      <c r="A6" s="62" t="s">
        <v>174</v>
      </c>
      <c r="B6" s="150">
        <f t="shared" si="0"/>
        <v>145544</v>
      </c>
      <c r="C6" s="150">
        <f t="shared" si="0"/>
        <v>137168</v>
      </c>
      <c r="D6" s="150">
        <f t="shared" si="0"/>
        <v>282712</v>
      </c>
      <c r="E6" s="83">
        <v>24993</v>
      </c>
      <c r="F6" s="83">
        <v>23428</v>
      </c>
      <c r="G6" s="101">
        <f t="shared" si="1"/>
        <v>48421</v>
      </c>
      <c r="H6" s="83">
        <v>25427</v>
      </c>
      <c r="I6" s="83">
        <v>23830</v>
      </c>
      <c r="J6" s="102">
        <f t="shared" si="2"/>
        <v>49257</v>
      </c>
      <c r="K6" s="103"/>
      <c r="L6" s="123"/>
      <c r="M6" s="158"/>
      <c r="N6" s="123"/>
      <c r="O6" s="123"/>
      <c r="Q6" s="103"/>
    </row>
    <row r="7" spans="1:17" ht="18.75" customHeight="1">
      <c r="A7" s="47" t="s">
        <v>175</v>
      </c>
      <c r="B7" s="150">
        <f t="shared" si="0"/>
        <v>156888</v>
      </c>
      <c r="C7" s="150">
        <f t="shared" si="0"/>
        <v>148260</v>
      </c>
      <c r="D7" s="150">
        <f t="shared" si="0"/>
        <v>305148</v>
      </c>
      <c r="E7" s="83">
        <v>27158</v>
      </c>
      <c r="F7" s="83">
        <v>25537</v>
      </c>
      <c r="G7" s="101">
        <f t="shared" si="1"/>
        <v>52695</v>
      </c>
      <c r="H7" s="83">
        <v>26702</v>
      </c>
      <c r="I7" s="83">
        <v>25199</v>
      </c>
      <c r="J7" s="102">
        <f t="shared" si="2"/>
        <v>51901</v>
      </c>
      <c r="K7" s="103"/>
      <c r="L7" s="123"/>
      <c r="M7" s="158"/>
      <c r="N7" s="123"/>
      <c r="O7" s="123"/>
      <c r="Q7" s="103"/>
    </row>
    <row r="8" spans="1:17" ht="18.75" customHeight="1">
      <c r="A8" s="47" t="s">
        <v>176</v>
      </c>
      <c r="B8" s="150">
        <f t="shared" si="0"/>
        <v>159338</v>
      </c>
      <c r="C8" s="150">
        <f t="shared" si="0"/>
        <v>150806</v>
      </c>
      <c r="D8" s="150">
        <f t="shared" si="0"/>
        <v>310144</v>
      </c>
      <c r="E8" s="83">
        <v>27293</v>
      </c>
      <c r="F8" s="83">
        <v>25796</v>
      </c>
      <c r="G8" s="101">
        <f t="shared" si="1"/>
        <v>53089</v>
      </c>
      <c r="H8" s="83">
        <v>27435</v>
      </c>
      <c r="I8" s="83">
        <v>25903</v>
      </c>
      <c r="J8" s="102">
        <f t="shared" si="2"/>
        <v>53338</v>
      </c>
      <c r="K8" s="103"/>
      <c r="L8" s="123"/>
      <c r="M8" s="158"/>
      <c r="N8" s="123"/>
      <c r="O8" s="123"/>
      <c r="Q8" s="103"/>
    </row>
    <row r="9" spans="1:17" ht="18.75" customHeight="1">
      <c r="A9" s="47" t="s">
        <v>177</v>
      </c>
      <c r="B9" s="150">
        <f t="shared" si="0"/>
        <v>183294</v>
      </c>
      <c r="C9" s="150">
        <f t="shared" si="0"/>
        <v>166821</v>
      </c>
      <c r="D9" s="150">
        <f t="shared" si="0"/>
        <v>350115</v>
      </c>
      <c r="E9" s="83">
        <v>32883</v>
      </c>
      <c r="F9" s="83">
        <v>26652</v>
      </c>
      <c r="G9" s="101">
        <f t="shared" si="1"/>
        <v>59535</v>
      </c>
      <c r="H9" s="83">
        <v>32242</v>
      </c>
      <c r="I9" s="83">
        <v>31093</v>
      </c>
      <c r="J9" s="102">
        <f t="shared" si="2"/>
        <v>63335</v>
      </c>
      <c r="K9" s="103"/>
      <c r="L9" s="123"/>
      <c r="M9" s="158"/>
      <c r="N9" s="123"/>
      <c r="O9" s="123"/>
      <c r="Q9" s="103"/>
    </row>
    <row r="10" spans="1:17" ht="18.75" customHeight="1">
      <c r="A10" s="47" t="s">
        <v>178</v>
      </c>
      <c r="B10" s="150">
        <f t="shared" si="0"/>
        <v>191594</v>
      </c>
      <c r="C10" s="150">
        <f t="shared" si="0"/>
        <v>183449</v>
      </c>
      <c r="D10" s="150">
        <f t="shared" si="0"/>
        <v>375043</v>
      </c>
      <c r="E10" s="83">
        <v>31944</v>
      </c>
      <c r="F10" s="83">
        <v>29019</v>
      </c>
      <c r="G10" s="101">
        <f t="shared" si="1"/>
        <v>60963</v>
      </c>
      <c r="H10" s="83">
        <v>35089</v>
      </c>
      <c r="I10" s="83">
        <v>33512</v>
      </c>
      <c r="J10" s="102">
        <f t="shared" si="2"/>
        <v>68601</v>
      </c>
      <c r="K10" s="103"/>
      <c r="L10" s="123"/>
      <c r="M10" s="158"/>
      <c r="N10" s="123"/>
      <c r="O10" s="123"/>
      <c r="Q10" s="103"/>
    </row>
    <row r="11" spans="1:17" ht="18.75" customHeight="1">
      <c r="A11" s="47" t="s">
        <v>179</v>
      </c>
      <c r="B11" s="150">
        <f t="shared" si="0"/>
        <v>182036</v>
      </c>
      <c r="C11" s="150">
        <f t="shared" si="0"/>
        <v>178334</v>
      </c>
      <c r="D11" s="150">
        <f t="shared" si="0"/>
        <v>360370</v>
      </c>
      <c r="E11" s="83">
        <v>31099</v>
      </c>
      <c r="F11" s="83">
        <v>29064</v>
      </c>
      <c r="G11" s="101">
        <f t="shared" si="1"/>
        <v>60163</v>
      </c>
      <c r="H11" s="83">
        <v>31544</v>
      </c>
      <c r="I11" s="83">
        <v>31828</v>
      </c>
      <c r="J11" s="102">
        <f t="shared" si="2"/>
        <v>63372</v>
      </c>
      <c r="K11" s="103"/>
      <c r="L11" s="123"/>
      <c r="M11" s="158"/>
      <c r="N11" s="123"/>
      <c r="O11" s="123"/>
      <c r="Q11" s="103"/>
    </row>
    <row r="12" spans="1:17" ht="18.75" customHeight="1">
      <c r="A12" s="47" t="s">
        <v>180</v>
      </c>
      <c r="B12" s="150">
        <f t="shared" si="0"/>
        <v>190537</v>
      </c>
      <c r="C12" s="150">
        <f t="shared" si="0"/>
        <v>191881</v>
      </c>
      <c r="D12" s="150">
        <f t="shared" si="0"/>
        <v>382418</v>
      </c>
      <c r="E12" s="83">
        <v>31303</v>
      </c>
      <c r="F12" s="83">
        <v>29932</v>
      </c>
      <c r="G12" s="101">
        <f t="shared" si="1"/>
        <v>61235</v>
      </c>
      <c r="H12" s="83">
        <v>33603</v>
      </c>
      <c r="I12" s="83">
        <v>35028</v>
      </c>
      <c r="J12" s="102">
        <f t="shared" si="2"/>
        <v>68631</v>
      </c>
      <c r="K12" s="103"/>
      <c r="L12" s="123"/>
      <c r="M12" s="158"/>
      <c r="N12" s="123"/>
      <c r="O12" s="123"/>
      <c r="Q12" s="103"/>
    </row>
    <row r="13" spans="1:17" ht="18.75" customHeight="1">
      <c r="A13" s="47" t="s">
        <v>181</v>
      </c>
      <c r="B13" s="150">
        <f t="shared" si="0"/>
        <v>200573</v>
      </c>
      <c r="C13" s="150">
        <f t="shared" si="0"/>
        <v>204419</v>
      </c>
      <c r="D13" s="150">
        <f t="shared" si="0"/>
        <v>404992</v>
      </c>
      <c r="E13" s="83">
        <v>31856</v>
      </c>
      <c r="F13" s="83">
        <v>30811</v>
      </c>
      <c r="G13" s="101">
        <f t="shared" si="1"/>
        <v>62667</v>
      </c>
      <c r="H13" s="83">
        <v>35874</v>
      </c>
      <c r="I13" s="83">
        <v>37955</v>
      </c>
      <c r="J13" s="102">
        <f t="shared" si="2"/>
        <v>73829</v>
      </c>
      <c r="K13" s="103"/>
      <c r="L13" s="123"/>
      <c r="M13" s="158"/>
      <c r="N13" s="123"/>
      <c r="O13" s="123"/>
      <c r="Q13" s="103"/>
    </row>
    <row r="14" spans="1:17" ht="18.75" customHeight="1">
      <c r="A14" s="47" t="s">
        <v>182</v>
      </c>
      <c r="B14" s="150">
        <f t="shared" si="0"/>
        <v>191930</v>
      </c>
      <c r="C14" s="150">
        <f t="shared" si="0"/>
        <v>205360</v>
      </c>
      <c r="D14" s="150">
        <f t="shared" si="0"/>
        <v>397290</v>
      </c>
      <c r="E14" s="83">
        <v>30967</v>
      </c>
      <c r="F14" s="83">
        <v>31572</v>
      </c>
      <c r="G14" s="101">
        <f t="shared" si="1"/>
        <v>62539</v>
      </c>
      <c r="H14" s="83">
        <v>33654</v>
      </c>
      <c r="I14" s="83">
        <v>37319</v>
      </c>
      <c r="J14" s="102">
        <f t="shared" si="2"/>
        <v>70973</v>
      </c>
      <c r="K14" s="103"/>
      <c r="L14" s="123"/>
      <c r="M14" s="158"/>
      <c r="N14" s="123"/>
      <c r="O14" s="123"/>
      <c r="Q14" s="103"/>
    </row>
    <row r="15" spans="1:17" ht="18.75" customHeight="1">
      <c r="A15" s="47" t="s">
        <v>183</v>
      </c>
      <c r="B15" s="150">
        <f t="shared" si="0"/>
        <v>185112</v>
      </c>
      <c r="C15" s="150">
        <f t="shared" si="0"/>
        <v>210360</v>
      </c>
      <c r="D15" s="150">
        <f t="shared" si="0"/>
        <v>395472</v>
      </c>
      <c r="E15" s="83">
        <v>28540</v>
      </c>
      <c r="F15" s="83">
        <v>31114</v>
      </c>
      <c r="G15" s="101">
        <f t="shared" si="1"/>
        <v>59654</v>
      </c>
      <c r="H15" s="83">
        <v>32633</v>
      </c>
      <c r="I15" s="83">
        <v>38105</v>
      </c>
      <c r="J15" s="102">
        <f t="shared" si="2"/>
        <v>70738</v>
      </c>
      <c r="K15" s="103"/>
      <c r="L15" s="123"/>
      <c r="M15" s="158"/>
      <c r="N15" s="123"/>
      <c r="O15" s="123"/>
      <c r="Q15" s="103"/>
    </row>
    <row r="16" spans="1:17" ht="18.75" customHeight="1">
      <c r="A16" s="47" t="s">
        <v>184</v>
      </c>
      <c r="B16" s="150">
        <f t="shared" si="0"/>
        <v>174347</v>
      </c>
      <c r="C16" s="150">
        <f t="shared" si="0"/>
        <v>205423</v>
      </c>
      <c r="D16" s="150">
        <f t="shared" si="0"/>
        <v>379770</v>
      </c>
      <c r="E16" s="83">
        <v>25936</v>
      </c>
      <c r="F16" s="83">
        <v>29452</v>
      </c>
      <c r="G16" s="101">
        <f t="shared" si="1"/>
        <v>55388</v>
      </c>
      <c r="H16" s="83">
        <v>30602</v>
      </c>
      <c r="I16" s="83">
        <v>37226</v>
      </c>
      <c r="J16" s="102">
        <f t="shared" si="2"/>
        <v>67828</v>
      </c>
      <c r="K16" s="103"/>
      <c r="L16" s="123"/>
      <c r="M16" s="158"/>
      <c r="N16" s="123"/>
      <c r="O16" s="123"/>
      <c r="Q16" s="103"/>
    </row>
    <row r="17" spans="1:17" ht="18.75" customHeight="1">
      <c r="A17" s="47" t="s">
        <v>185</v>
      </c>
      <c r="B17" s="150">
        <f t="shared" si="0"/>
        <v>141556</v>
      </c>
      <c r="C17" s="150">
        <f t="shared" si="0"/>
        <v>172182</v>
      </c>
      <c r="D17" s="150">
        <f t="shared" si="0"/>
        <v>313738</v>
      </c>
      <c r="E17" s="83">
        <v>21683</v>
      </c>
      <c r="F17" s="83">
        <v>24636</v>
      </c>
      <c r="G17" s="101">
        <f t="shared" si="1"/>
        <v>46319</v>
      </c>
      <c r="H17" s="83">
        <v>24524</v>
      </c>
      <c r="I17" s="83">
        <v>30929</v>
      </c>
      <c r="J17" s="102">
        <f t="shared" si="2"/>
        <v>55453</v>
      </c>
      <c r="K17" s="103"/>
      <c r="L17" s="123"/>
      <c r="M17" s="158"/>
      <c r="N17" s="123"/>
      <c r="O17" s="123"/>
      <c r="Q17" s="103"/>
    </row>
    <row r="18" spans="1:17" ht="18.75" customHeight="1">
      <c r="A18" s="47" t="s">
        <v>186</v>
      </c>
      <c r="B18" s="150">
        <f t="shared" si="0"/>
        <v>103003</v>
      </c>
      <c r="C18" s="150">
        <f t="shared" si="0"/>
        <v>129150</v>
      </c>
      <c r="D18" s="150">
        <f t="shared" si="0"/>
        <v>232153</v>
      </c>
      <c r="E18" s="83">
        <v>15540</v>
      </c>
      <c r="F18" s="83">
        <v>18254</v>
      </c>
      <c r="G18" s="101">
        <f t="shared" si="1"/>
        <v>33794</v>
      </c>
      <c r="H18" s="83">
        <v>17399</v>
      </c>
      <c r="I18" s="83">
        <v>22552</v>
      </c>
      <c r="J18" s="102">
        <f t="shared" si="2"/>
        <v>39951</v>
      </c>
      <c r="K18" s="103"/>
      <c r="L18" s="123"/>
      <c r="M18" s="158"/>
      <c r="N18" s="123"/>
      <c r="O18" s="123"/>
      <c r="Q18" s="103"/>
    </row>
    <row r="19" spans="1:17" ht="18.75" customHeight="1">
      <c r="A19" s="47" t="s">
        <v>187</v>
      </c>
      <c r="B19" s="150">
        <f t="shared" si="0"/>
        <v>75874</v>
      </c>
      <c r="C19" s="150">
        <f t="shared" si="0"/>
        <v>100349</v>
      </c>
      <c r="D19" s="150">
        <f t="shared" si="0"/>
        <v>176223</v>
      </c>
      <c r="E19" s="83">
        <v>11202</v>
      </c>
      <c r="F19" s="83">
        <v>13859</v>
      </c>
      <c r="G19" s="101">
        <f t="shared" si="1"/>
        <v>25061</v>
      </c>
      <c r="H19" s="83">
        <v>12479</v>
      </c>
      <c r="I19" s="83">
        <v>17032</v>
      </c>
      <c r="J19" s="102">
        <f t="shared" si="2"/>
        <v>29511</v>
      </c>
      <c r="K19" s="103"/>
      <c r="L19" s="123"/>
      <c r="M19" s="158"/>
      <c r="N19" s="123"/>
      <c r="O19" s="123"/>
      <c r="Q19" s="103"/>
    </row>
    <row r="20" spans="1:17" ht="18.75" customHeight="1">
      <c r="A20" s="47" t="s">
        <v>188</v>
      </c>
      <c r="B20" s="150">
        <f t="shared" ref="B20:D25" si="3">E20+H20+B48+E48+H48+B76+E76+H76</f>
        <v>46094</v>
      </c>
      <c r="C20" s="150">
        <f t="shared" si="3"/>
        <v>64233</v>
      </c>
      <c r="D20" s="150">
        <f t="shared" si="3"/>
        <v>110327</v>
      </c>
      <c r="E20" s="83">
        <v>6604</v>
      </c>
      <c r="F20" s="83">
        <v>8598</v>
      </c>
      <c r="G20" s="101">
        <f t="shared" si="1"/>
        <v>15202</v>
      </c>
      <c r="H20" s="83">
        <v>7506</v>
      </c>
      <c r="I20" s="83">
        <v>10863</v>
      </c>
      <c r="J20" s="102">
        <f t="shared" si="2"/>
        <v>18369</v>
      </c>
      <c r="K20" s="103"/>
      <c r="L20" s="123"/>
      <c r="M20" s="158"/>
      <c r="N20" s="123"/>
      <c r="O20" s="123"/>
      <c r="Q20" s="103"/>
    </row>
    <row r="21" spans="1:17" ht="18.75" customHeight="1">
      <c r="A21" s="47" t="s">
        <v>189</v>
      </c>
      <c r="B21" s="150">
        <f t="shared" si="3"/>
        <v>32098</v>
      </c>
      <c r="C21" s="150">
        <f t="shared" si="3"/>
        <v>49109</v>
      </c>
      <c r="D21" s="150">
        <f t="shared" si="3"/>
        <v>81207</v>
      </c>
      <c r="E21" s="83">
        <v>4590</v>
      </c>
      <c r="F21" s="83">
        <v>6404</v>
      </c>
      <c r="G21" s="101">
        <f t="shared" si="1"/>
        <v>10994</v>
      </c>
      <c r="H21" s="83">
        <v>5035</v>
      </c>
      <c r="I21" s="83">
        <v>8088</v>
      </c>
      <c r="J21" s="102">
        <f t="shared" si="2"/>
        <v>13123</v>
      </c>
      <c r="K21" s="103"/>
      <c r="L21" s="123"/>
      <c r="M21" s="158"/>
      <c r="N21" s="123"/>
      <c r="O21" s="123"/>
      <c r="Q21" s="103"/>
    </row>
    <row r="22" spans="1:17" ht="18.75" customHeight="1">
      <c r="A22" s="47" t="s">
        <v>190</v>
      </c>
      <c r="B22" s="150">
        <f t="shared" si="3"/>
        <v>17275</v>
      </c>
      <c r="C22" s="150">
        <f t="shared" si="3"/>
        <v>29611</v>
      </c>
      <c r="D22" s="150">
        <f t="shared" si="3"/>
        <v>46886</v>
      </c>
      <c r="E22" s="83">
        <v>2390</v>
      </c>
      <c r="F22" s="83">
        <v>3641</v>
      </c>
      <c r="G22" s="101">
        <f t="shared" si="1"/>
        <v>6031</v>
      </c>
      <c r="H22" s="83">
        <v>2643</v>
      </c>
      <c r="I22" s="83">
        <v>4857</v>
      </c>
      <c r="J22" s="102">
        <f t="shared" si="2"/>
        <v>7500</v>
      </c>
      <c r="K22" s="103"/>
      <c r="L22" s="123"/>
      <c r="M22" s="158"/>
      <c r="N22" s="123"/>
      <c r="O22" s="123"/>
      <c r="Q22" s="103"/>
    </row>
    <row r="23" spans="1:17" ht="18.75" customHeight="1">
      <c r="A23" s="47" t="s">
        <v>191</v>
      </c>
      <c r="B23" s="150">
        <f t="shared" si="3"/>
        <v>6757</v>
      </c>
      <c r="C23" s="150">
        <f t="shared" si="3"/>
        <v>12971</v>
      </c>
      <c r="D23" s="150">
        <f t="shared" si="3"/>
        <v>19728</v>
      </c>
      <c r="E23" s="83">
        <v>975</v>
      </c>
      <c r="F23" s="83">
        <v>1523</v>
      </c>
      <c r="G23" s="101">
        <f t="shared" si="1"/>
        <v>2498</v>
      </c>
      <c r="H23" s="83">
        <v>1053</v>
      </c>
      <c r="I23" s="83">
        <v>2147</v>
      </c>
      <c r="J23" s="102">
        <f t="shared" si="2"/>
        <v>3200</v>
      </c>
      <c r="K23" s="103"/>
      <c r="L23" s="123"/>
      <c r="M23" s="158"/>
      <c r="N23" s="123"/>
      <c r="O23" s="123"/>
      <c r="Q23" s="103"/>
    </row>
    <row r="24" spans="1:17" ht="18.75" customHeight="1">
      <c r="A24" s="47" t="s">
        <v>192</v>
      </c>
      <c r="B24" s="150">
        <f t="shared" si="3"/>
        <v>2151</v>
      </c>
      <c r="C24" s="150">
        <f t="shared" si="3"/>
        <v>3705</v>
      </c>
      <c r="D24" s="150">
        <f t="shared" si="3"/>
        <v>5856</v>
      </c>
      <c r="E24" s="83">
        <v>315</v>
      </c>
      <c r="F24" s="83">
        <v>419</v>
      </c>
      <c r="G24" s="101">
        <f t="shared" si="1"/>
        <v>734</v>
      </c>
      <c r="H24" s="83">
        <v>309</v>
      </c>
      <c r="I24" s="83">
        <v>642</v>
      </c>
      <c r="J24" s="102">
        <f t="shared" si="2"/>
        <v>951</v>
      </c>
      <c r="K24" s="103"/>
      <c r="L24" s="123"/>
      <c r="M24" s="158"/>
      <c r="N24" s="123"/>
      <c r="O24" s="123"/>
      <c r="Q24" s="103"/>
    </row>
    <row r="25" spans="1:17" ht="18.75" customHeight="1">
      <c r="A25" s="47" t="s">
        <v>193</v>
      </c>
      <c r="B25" s="150">
        <f t="shared" si="3"/>
        <v>1161</v>
      </c>
      <c r="C25" s="150">
        <f t="shared" si="3"/>
        <v>1390</v>
      </c>
      <c r="D25" s="150">
        <f t="shared" si="3"/>
        <v>2551</v>
      </c>
      <c r="E25" s="83">
        <v>155</v>
      </c>
      <c r="F25" s="83">
        <v>195</v>
      </c>
      <c r="G25" s="101">
        <f t="shared" si="1"/>
        <v>350</v>
      </c>
      <c r="H25" s="83">
        <v>143</v>
      </c>
      <c r="I25" s="83">
        <v>209</v>
      </c>
      <c r="J25" s="102">
        <f t="shared" si="2"/>
        <v>352</v>
      </c>
      <c r="K25" s="103"/>
      <c r="L25" s="123"/>
      <c r="M25" s="158"/>
      <c r="N25" s="123"/>
      <c r="O25" s="123"/>
      <c r="Q25" s="103"/>
    </row>
    <row r="26" spans="1:17" ht="18.75" customHeight="1">
      <c r="A26" s="47" t="s">
        <v>194</v>
      </c>
      <c r="B26" s="136">
        <f>SUM(B4:B25)</f>
        <v>2506210</v>
      </c>
      <c r="C26" s="136">
        <f>SUM(C4:C25)</f>
        <v>2656631</v>
      </c>
      <c r="D26" s="136">
        <f>G26+J26+D54+G54+J54+D82+G82+J82</f>
        <v>5162841</v>
      </c>
      <c r="E26" s="83">
        <f t="shared" ref="E26:J26" si="4">SUM(E4:E25)</f>
        <v>407164</v>
      </c>
      <c r="F26" s="83">
        <f t="shared" si="4"/>
        <v>408521</v>
      </c>
      <c r="G26" s="101">
        <f t="shared" si="4"/>
        <v>815685</v>
      </c>
      <c r="H26" s="83">
        <f t="shared" si="4"/>
        <v>436777</v>
      </c>
      <c r="I26" s="83">
        <f t="shared" si="4"/>
        <v>474055</v>
      </c>
      <c r="J26" s="102">
        <f t="shared" si="4"/>
        <v>910832</v>
      </c>
      <c r="K26" s="103"/>
      <c r="L26" s="123"/>
    </row>
    <row r="27" spans="1:17" s="10" customFormat="1" ht="23.25" customHeight="1">
      <c r="A27" s="39" t="s">
        <v>223</v>
      </c>
      <c r="B27" s="8"/>
      <c r="C27" s="8"/>
      <c r="D27" s="8"/>
      <c r="E27" s="9"/>
      <c r="F27" s="9"/>
      <c r="G27" s="9"/>
      <c r="H27" s="8"/>
      <c r="I27" s="8"/>
      <c r="J27" s="8"/>
    </row>
    <row r="28" spans="1:17" s="10" customFormat="1" ht="21">
      <c r="A28" s="39" t="s">
        <v>211</v>
      </c>
      <c r="B28" s="11"/>
      <c r="C28" s="11"/>
      <c r="D28" s="11"/>
      <c r="E28" s="12"/>
      <c r="F28" s="12"/>
      <c r="G28" s="12"/>
      <c r="H28" s="12"/>
      <c r="I28" s="12"/>
      <c r="J28" s="12"/>
    </row>
    <row r="29" spans="1:17" s="13" customFormat="1" ht="22.5" customHeight="1">
      <c r="A29" s="13" t="s">
        <v>244</v>
      </c>
    </row>
    <row r="30" spans="1:17" ht="18.75" customHeight="1">
      <c r="B30" s="108"/>
      <c r="C30" s="159" t="s">
        <v>8</v>
      </c>
      <c r="D30" s="110"/>
      <c r="E30" s="111"/>
      <c r="F30" s="160" t="s">
        <v>38</v>
      </c>
      <c r="G30" s="113"/>
      <c r="H30" s="114"/>
      <c r="I30" s="161" t="s">
        <v>4</v>
      </c>
      <c r="J30" s="116"/>
    </row>
    <row r="31" spans="1:17" ht="18.75" customHeight="1">
      <c r="A31" s="47" t="s">
        <v>172</v>
      </c>
      <c r="B31" s="117" t="s">
        <v>74</v>
      </c>
      <c r="C31" s="117" t="s">
        <v>80</v>
      </c>
      <c r="D31" s="117" t="s">
        <v>78</v>
      </c>
      <c r="E31" s="118" t="s">
        <v>74</v>
      </c>
      <c r="F31" s="118" t="s">
        <v>80</v>
      </c>
      <c r="G31" s="118" t="s">
        <v>78</v>
      </c>
      <c r="H31" s="119" t="s">
        <v>74</v>
      </c>
      <c r="I31" s="119" t="s">
        <v>80</v>
      </c>
      <c r="J31" s="119" t="s">
        <v>78</v>
      </c>
    </row>
    <row r="32" spans="1:17" ht="18.75" customHeight="1">
      <c r="A32" s="47">
        <v>0</v>
      </c>
      <c r="B32" s="83">
        <v>3331</v>
      </c>
      <c r="C32" s="83">
        <v>3123</v>
      </c>
      <c r="D32" s="120">
        <f>B32+C32</f>
        <v>6454</v>
      </c>
      <c r="E32" s="83">
        <v>3182</v>
      </c>
      <c r="F32" s="83">
        <v>3057</v>
      </c>
      <c r="G32" s="121">
        <f>E32+F32</f>
        <v>6239</v>
      </c>
      <c r="H32" s="83">
        <v>2319</v>
      </c>
      <c r="I32" s="83">
        <v>2197</v>
      </c>
      <c r="J32" s="122">
        <f>H32+I32</f>
        <v>4516</v>
      </c>
      <c r="K32" s="103"/>
      <c r="L32" s="103"/>
      <c r="M32" s="158"/>
      <c r="N32" s="123"/>
      <c r="O32" s="123"/>
      <c r="Q32" s="103"/>
    </row>
    <row r="33" spans="1:17" ht="18.75" customHeight="1">
      <c r="A33" s="60" t="s">
        <v>173</v>
      </c>
      <c r="B33" s="83">
        <v>15599</v>
      </c>
      <c r="C33" s="83">
        <v>14140</v>
      </c>
      <c r="D33" s="120">
        <f t="shared" ref="D33:D53" si="5">B33+C33</f>
        <v>29739</v>
      </c>
      <c r="E33" s="83">
        <v>14550</v>
      </c>
      <c r="F33" s="83">
        <v>13936</v>
      </c>
      <c r="G33" s="121">
        <f t="shared" ref="G33:G53" si="6">E33+F33</f>
        <v>28486</v>
      </c>
      <c r="H33" s="83">
        <v>10973</v>
      </c>
      <c r="I33" s="83">
        <v>10195</v>
      </c>
      <c r="J33" s="122">
        <f t="shared" ref="J33:J53" si="7">H33+I33</f>
        <v>21168</v>
      </c>
      <c r="K33" s="103"/>
      <c r="L33" s="103"/>
      <c r="M33" s="158"/>
      <c r="N33" s="123"/>
      <c r="O33" s="123"/>
      <c r="Q33" s="103"/>
    </row>
    <row r="34" spans="1:17" ht="18.75" customHeight="1">
      <c r="A34" s="62" t="s">
        <v>174</v>
      </c>
      <c r="B34" s="83">
        <v>22592</v>
      </c>
      <c r="C34" s="83">
        <v>21328</v>
      </c>
      <c r="D34" s="120">
        <f t="shared" si="5"/>
        <v>43920</v>
      </c>
      <c r="E34" s="83">
        <v>22121</v>
      </c>
      <c r="F34" s="83">
        <v>20935</v>
      </c>
      <c r="G34" s="121">
        <f t="shared" si="6"/>
        <v>43056</v>
      </c>
      <c r="H34" s="83">
        <v>16259</v>
      </c>
      <c r="I34" s="83">
        <v>15256</v>
      </c>
      <c r="J34" s="122">
        <f t="shared" si="7"/>
        <v>31515</v>
      </c>
      <c r="K34" s="103"/>
      <c r="L34" s="103"/>
      <c r="M34" s="158"/>
      <c r="N34" s="123"/>
      <c r="O34" s="123"/>
      <c r="Q34" s="103"/>
    </row>
    <row r="35" spans="1:17" ht="18.75" customHeight="1">
      <c r="A35" s="47" t="s">
        <v>175</v>
      </c>
      <c r="B35" s="83">
        <v>25015</v>
      </c>
      <c r="C35" s="83">
        <v>23931</v>
      </c>
      <c r="D35" s="120">
        <f t="shared" si="5"/>
        <v>48946</v>
      </c>
      <c r="E35" s="83">
        <v>24605</v>
      </c>
      <c r="F35" s="83">
        <v>23330</v>
      </c>
      <c r="G35" s="121">
        <f t="shared" si="6"/>
        <v>47935</v>
      </c>
      <c r="H35" s="83">
        <v>17062</v>
      </c>
      <c r="I35" s="83">
        <v>16223</v>
      </c>
      <c r="J35" s="122">
        <f t="shared" si="7"/>
        <v>33285</v>
      </c>
      <c r="K35" s="103"/>
      <c r="L35" s="103"/>
      <c r="M35" s="158"/>
      <c r="N35" s="123"/>
      <c r="O35" s="123"/>
      <c r="Q35" s="103"/>
    </row>
    <row r="36" spans="1:17" ht="18.75" customHeight="1">
      <c r="A36" s="47" t="s">
        <v>176</v>
      </c>
      <c r="B36" s="83">
        <v>25805</v>
      </c>
      <c r="C36" s="83">
        <v>24919</v>
      </c>
      <c r="D36" s="120">
        <f t="shared" si="5"/>
        <v>50724</v>
      </c>
      <c r="E36" s="83">
        <v>24898</v>
      </c>
      <c r="F36" s="83">
        <v>23492</v>
      </c>
      <c r="G36" s="121">
        <f t="shared" si="6"/>
        <v>48390</v>
      </c>
      <c r="H36" s="83">
        <v>17702</v>
      </c>
      <c r="I36" s="83">
        <v>16054</v>
      </c>
      <c r="J36" s="122">
        <f t="shared" si="7"/>
        <v>33756</v>
      </c>
      <c r="K36" s="103"/>
      <c r="L36" s="103"/>
      <c r="M36" s="158"/>
      <c r="N36" s="123"/>
      <c r="O36" s="123"/>
      <c r="Q36" s="103"/>
    </row>
    <row r="37" spans="1:17" ht="18.75" customHeight="1">
      <c r="A37" s="47" t="s">
        <v>177</v>
      </c>
      <c r="B37" s="83">
        <v>29788</v>
      </c>
      <c r="C37" s="83">
        <v>27246</v>
      </c>
      <c r="D37" s="120">
        <f t="shared" si="5"/>
        <v>57034</v>
      </c>
      <c r="E37" s="83">
        <v>25403</v>
      </c>
      <c r="F37" s="83">
        <v>25916</v>
      </c>
      <c r="G37" s="121">
        <f t="shared" si="6"/>
        <v>51319</v>
      </c>
      <c r="H37" s="83">
        <v>23384</v>
      </c>
      <c r="I37" s="83">
        <v>17210</v>
      </c>
      <c r="J37" s="122">
        <f t="shared" si="7"/>
        <v>40594</v>
      </c>
      <c r="K37" s="103"/>
      <c r="L37" s="103"/>
      <c r="M37" s="158"/>
      <c r="N37" s="123"/>
      <c r="O37" s="123"/>
      <c r="Q37" s="103"/>
    </row>
    <row r="38" spans="1:17" ht="18.75" customHeight="1">
      <c r="A38" s="47" t="s">
        <v>178</v>
      </c>
      <c r="B38" s="83">
        <v>31232</v>
      </c>
      <c r="C38" s="83">
        <v>29831</v>
      </c>
      <c r="D38" s="120">
        <f t="shared" si="5"/>
        <v>61063</v>
      </c>
      <c r="E38" s="83">
        <v>29285</v>
      </c>
      <c r="F38" s="83">
        <v>28364</v>
      </c>
      <c r="G38" s="121">
        <f t="shared" si="6"/>
        <v>57649</v>
      </c>
      <c r="H38" s="83">
        <v>20121</v>
      </c>
      <c r="I38" s="83">
        <v>18955</v>
      </c>
      <c r="J38" s="122">
        <f t="shared" si="7"/>
        <v>39076</v>
      </c>
      <c r="K38" s="103"/>
      <c r="L38" s="103"/>
      <c r="M38" s="158"/>
      <c r="N38" s="123"/>
      <c r="O38" s="123"/>
      <c r="Q38" s="103"/>
    </row>
    <row r="39" spans="1:17" ht="18.75" customHeight="1">
      <c r="A39" s="47" t="s">
        <v>179</v>
      </c>
      <c r="B39" s="83">
        <v>29018</v>
      </c>
      <c r="C39" s="83">
        <v>28018</v>
      </c>
      <c r="D39" s="120">
        <f t="shared" si="5"/>
        <v>57036</v>
      </c>
      <c r="E39" s="83">
        <v>29240</v>
      </c>
      <c r="F39" s="83">
        <v>28169</v>
      </c>
      <c r="G39" s="121">
        <f>E39+F39</f>
        <v>57409</v>
      </c>
      <c r="H39" s="83">
        <v>19225</v>
      </c>
      <c r="I39" s="83">
        <v>18567</v>
      </c>
      <c r="J39" s="122">
        <f t="shared" si="7"/>
        <v>37792</v>
      </c>
      <c r="K39" s="103"/>
      <c r="L39" s="103"/>
      <c r="M39" s="158"/>
      <c r="N39" s="123"/>
      <c r="O39" s="123"/>
      <c r="Q39" s="103"/>
    </row>
    <row r="40" spans="1:17" ht="18.75" customHeight="1">
      <c r="A40" s="47" t="s">
        <v>180</v>
      </c>
      <c r="B40" s="83">
        <v>30503</v>
      </c>
      <c r="C40" s="83">
        <v>30196</v>
      </c>
      <c r="D40" s="120">
        <f t="shared" si="5"/>
        <v>60699</v>
      </c>
      <c r="E40" s="83">
        <v>30786</v>
      </c>
      <c r="F40" s="83">
        <v>30594</v>
      </c>
      <c r="G40" s="121">
        <f t="shared" si="6"/>
        <v>61380</v>
      </c>
      <c r="H40" s="83">
        <v>19736</v>
      </c>
      <c r="I40" s="83">
        <v>19918</v>
      </c>
      <c r="J40" s="122">
        <f t="shared" si="7"/>
        <v>39654</v>
      </c>
      <c r="K40" s="103"/>
      <c r="L40" s="103"/>
      <c r="M40" s="158"/>
      <c r="N40" s="123"/>
      <c r="O40" s="123"/>
      <c r="Q40" s="103"/>
    </row>
    <row r="41" spans="1:17" ht="18.75" customHeight="1">
      <c r="A41" s="47" t="s">
        <v>181</v>
      </c>
      <c r="B41" s="83">
        <v>32273</v>
      </c>
      <c r="C41" s="83">
        <v>32163</v>
      </c>
      <c r="D41" s="120">
        <f t="shared" si="5"/>
        <v>64436</v>
      </c>
      <c r="E41" s="83">
        <v>31695</v>
      </c>
      <c r="F41" s="83">
        <v>31839</v>
      </c>
      <c r="G41" s="121">
        <f t="shared" si="6"/>
        <v>63534</v>
      </c>
      <c r="H41" s="83">
        <v>20738</v>
      </c>
      <c r="I41" s="83">
        <v>21541</v>
      </c>
      <c r="J41" s="122">
        <f t="shared" si="7"/>
        <v>42279</v>
      </c>
      <c r="K41" s="103"/>
      <c r="L41" s="103"/>
      <c r="M41" s="158"/>
      <c r="N41" s="123"/>
      <c r="O41" s="123"/>
      <c r="Q41" s="103"/>
    </row>
    <row r="42" spans="1:17" ht="19.5" customHeight="1">
      <c r="A42" s="47" t="s">
        <v>182</v>
      </c>
      <c r="B42" s="83">
        <v>31590</v>
      </c>
      <c r="C42" s="83">
        <v>33300</v>
      </c>
      <c r="D42" s="120">
        <f t="shared" si="5"/>
        <v>64890</v>
      </c>
      <c r="E42" s="83">
        <v>30086</v>
      </c>
      <c r="F42" s="83">
        <v>31578</v>
      </c>
      <c r="G42" s="121">
        <f t="shared" si="6"/>
        <v>61664</v>
      </c>
      <c r="H42" s="83">
        <v>19681</v>
      </c>
      <c r="I42" s="83">
        <v>21723</v>
      </c>
      <c r="J42" s="122">
        <f t="shared" si="7"/>
        <v>41404</v>
      </c>
      <c r="K42" s="103"/>
      <c r="L42" s="103"/>
      <c r="M42" s="158"/>
      <c r="N42" s="123"/>
      <c r="O42" s="123"/>
      <c r="Q42" s="103"/>
    </row>
    <row r="43" spans="1:17" ht="18.75" customHeight="1">
      <c r="A43" s="47" t="s">
        <v>183</v>
      </c>
      <c r="B43" s="83">
        <v>30405</v>
      </c>
      <c r="C43" s="83">
        <v>34253</v>
      </c>
      <c r="D43" s="120">
        <f t="shared" si="5"/>
        <v>64658</v>
      </c>
      <c r="E43" s="83">
        <v>29824</v>
      </c>
      <c r="F43" s="83">
        <v>33421</v>
      </c>
      <c r="G43" s="121">
        <f t="shared" si="6"/>
        <v>63245</v>
      </c>
      <c r="H43" s="83">
        <v>18914</v>
      </c>
      <c r="I43" s="83">
        <v>22077</v>
      </c>
      <c r="J43" s="122">
        <f t="shared" si="7"/>
        <v>40991</v>
      </c>
      <c r="K43" s="103"/>
      <c r="L43" s="103"/>
      <c r="M43" s="158"/>
      <c r="N43" s="123"/>
      <c r="O43" s="123"/>
      <c r="Q43" s="103"/>
    </row>
    <row r="44" spans="1:17" ht="18.75" customHeight="1">
      <c r="A44" s="47" t="s">
        <v>184</v>
      </c>
      <c r="B44" s="83">
        <v>28628</v>
      </c>
      <c r="C44" s="83">
        <v>33993</v>
      </c>
      <c r="D44" s="120">
        <f t="shared" si="5"/>
        <v>62621</v>
      </c>
      <c r="E44" s="83">
        <v>30153</v>
      </c>
      <c r="F44" s="83">
        <v>35261</v>
      </c>
      <c r="G44" s="121">
        <f t="shared" si="6"/>
        <v>65414</v>
      </c>
      <c r="H44" s="83">
        <v>17430</v>
      </c>
      <c r="I44" s="83">
        <v>20394</v>
      </c>
      <c r="J44" s="122">
        <f t="shared" si="7"/>
        <v>37824</v>
      </c>
      <c r="K44" s="103"/>
      <c r="L44" s="103"/>
      <c r="M44" s="158"/>
      <c r="N44" s="123"/>
      <c r="O44" s="123"/>
      <c r="Q44" s="103"/>
    </row>
    <row r="45" spans="1:17" ht="18.75" customHeight="1">
      <c r="A45" s="47" t="s">
        <v>185</v>
      </c>
      <c r="B45" s="83">
        <v>23451</v>
      </c>
      <c r="C45" s="83">
        <v>29158</v>
      </c>
      <c r="D45" s="120">
        <f t="shared" si="5"/>
        <v>52609</v>
      </c>
      <c r="E45" s="83">
        <v>24429</v>
      </c>
      <c r="F45" s="83">
        <v>29911</v>
      </c>
      <c r="G45" s="121">
        <f t="shared" si="6"/>
        <v>54340</v>
      </c>
      <c r="H45" s="83">
        <v>14130</v>
      </c>
      <c r="I45" s="83">
        <v>16870</v>
      </c>
      <c r="J45" s="122">
        <f t="shared" si="7"/>
        <v>31000</v>
      </c>
      <c r="K45" s="103"/>
      <c r="L45" s="103"/>
      <c r="M45" s="158"/>
      <c r="N45" s="123"/>
      <c r="O45" s="123"/>
      <c r="Q45" s="103"/>
    </row>
    <row r="46" spans="1:17" ht="18.75" customHeight="1">
      <c r="A46" s="47" t="s">
        <v>186</v>
      </c>
      <c r="B46" s="83">
        <v>17655</v>
      </c>
      <c r="C46" s="83">
        <v>22378</v>
      </c>
      <c r="D46" s="120">
        <f t="shared" si="5"/>
        <v>40033</v>
      </c>
      <c r="E46" s="83">
        <v>18232</v>
      </c>
      <c r="F46" s="83">
        <v>22609</v>
      </c>
      <c r="G46" s="121">
        <f t="shared" si="6"/>
        <v>40841</v>
      </c>
      <c r="H46" s="83">
        <v>10108</v>
      </c>
      <c r="I46" s="83">
        <v>12351</v>
      </c>
      <c r="J46" s="122">
        <f t="shared" si="7"/>
        <v>22459</v>
      </c>
      <c r="K46" s="103"/>
      <c r="L46" s="103"/>
      <c r="M46" s="158"/>
      <c r="N46" s="123"/>
      <c r="O46" s="123"/>
      <c r="Q46" s="103"/>
    </row>
    <row r="47" spans="1:17" ht="18.75" customHeight="1">
      <c r="A47" s="47" t="s">
        <v>187</v>
      </c>
      <c r="B47" s="83">
        <v>13112</v>
      </c>
      <c r="C47" s="83">
        <v>17625</v>
      </c>
      <c r="D47" s="120">
        <f t="shared" si="5"/>
        <v>30737</v>
      </c>
      <c r="E47" s="83">
        <v>13833</v>
      </c>
      <c r="F47" s="83">
        <v>18722</v>
      </c>
      <c r="G47" s="121">
        <f t="shared" si="6"/>
        <v>32555</v>
      </c>
      <c r="H47" s="83">
        <v>7376</v>
      </c>
      <c r="I47" s="83">
        <v>9161</v>
      </c>
      <c r="J47" s="122">
        <f t="shared" si="7"/>
        <v>16537</v>
      </c>
      <c r="K47" s="103"/>
      <c r="L47" s="103"/>
      <c r="M47" s="158"/>
      <c r="N47" s="123"/>
      <c r="O47" s="123"/>
      <c r="Q47" s="103"/>
    </row>
    <row r="48" spans="1:17" ht="18.75" customHeight="1">
      <c r="A48" s="47" t="s">
        <v>188</v>
      </c>
      <c r="B48" s="83">
        <v>8016</v>
      </c>
      <c r="C48" s="83">
        <v>11315</v>
      </c>
      <c r="D48" s="120">
        <f t="shared" si="5"/>
        <v>19331</v>
      </c>
      <c r="E48" s="83">
        <v>8653</v>
      </c>
      <c r="F48" s="83">
        <v>12252</v>
      </c>
      <c r="G48" s="121">
        <f t="shared" si="6"/>
        <v>20905</v>
      </c>
      <c r="H48" s="83">
        <v>4372</v>
      </c>
      <c r="I48" s="83">
        <v>5649</v>
      </c>
      <c r="J48" s="122">
        <f t="shared" si="7"/>
        <v>10021</v>
      </c>
      <c r="K48" s="103"/>
      <c r="L48" s="103"/>
      <c r="M48" s="158"/>
      <c r="N48" s="123"/>
      <c r="O48" s="123"/>
      <c r="Q48" s="103"/>
    </row>
    <row r="49" spans="1:17" ht="18.75" customHeight="1">
      <c r="A49" s="47" t="s">
        <v>189</v>
      </c>
      <c r="B49" s="83">
        <v>5544</v>
      </c>
      <c r="C49" s="83">
        <v>8513</v>
      </c>
      <c r="D49" s="120">
        <f t="shared" si="5"/>
        <v>14057</v>
      </c>
      <c r="E49" s="83">
        <v>6449</v>
      </c>
      <c r="F49" s="83">
        <v>9939</v>
      </c>
      <c r="G49" s="121">
        <f>E49+F49</f>
        <v>16388</v>
      </c>
      <c r="H49" s="83">
        <v>3163</v>
      </c>
      <c r="I49" s="83">
        <v>4446</v>
      </c>
      <c r="J49" s="122">
        <f t="shared" si="7"/>
        <v>7609</v>
      </c>
      <c r="K49" s="103"/>
      <c r="L49" s="103"/>
      <c r="M49" s="158"/>
      <c r="N49" s="123"/>
      <c r="O49" s="123"/>
      <c r="Q49" s="103"/>
    </row>
    <row r="50" spans="1:17" ht="18.75" customHeight="1">
      <c r="A50" s="47" t="s">
        <v>190</v>
      </c>
      <c r="B50" s="83">
        <v>3072</v>
      </c>
      <c r="C50" s="83">
        <v>5373</v>
      </c>
      <c r="D50" s="120">
        <f t="shared" si="5"/>
        <v>8445</v>
      </c>
      <c r="E50" s="83">
        <v>3287</v>
      </c>
      <c r="F50" s="83">
        <v>5611</v>
      </c>
      <c r="G50" s="121">
        <f t="shared" si="6"/>
        <v>8898</v>
      </c>
      <c r="H50" s="83">
        <v>1776</v>
      </c>
      <c r="I50" s="83">
        <v>2787</v>
      </c>
      <c r="J50" s="122">
        <f t="shared" si="7"/>
        <v>4563</v>
      </c>
      <c r="K50" s="103"/>
      <c r="L50" s="103"/>
      <c r="M50" s="158"/>
      <c r="N50" s="123"/>
      <c r="O50" s="123"/>
      <c r="Q50" s="103"/>
    </row>
    <row r="51" spans="1:17" ht="18.75" customHeight="1">
      <c r="A51" s="47" t="s">
        <v>191</v>
      </c>
      <c r="B51" s="83">
        <v>1172</v>
      </c>
      <c r="C51" s="83">
        <v>2431</v>
      </c>
      <c r="D51" s="120">
        <f t="shared" si="5"/>
        <v>3603</v>
      </c>
      <c r="E51" s="83">
        <v>1191</v>
      </c>
      <c r="F51" s="83">
        <v>2335</v>
      </c>
      <c r="G51" s="121">
        <f>E51+F51</f>
        <v>3526</v>
      </c>
      <c r="H51" s="83">
        <v>826</v>
      </c>
      <c r="I51" s="83">
        <v>1302</v>
      </c>
      <c r="J51" s="122">
        <f t="shared" si="7"/>
        <v>2128</v>
      </c>
      <c r="K51" s="103"/>
      <c r="L51" s="103"/>
      <c r="M51" s="158"/>
      <c r="N51" s="123"/>
      <c r="O51" s="123"/>
      <c r="Q51" s="103"/>
    </row>
    <row r="52" spans="1:17" ht="18.75" customHeight="1">
      <c r="A52" s="47" t="s">
        <v>192</v>
      </c>
      <c r="B52" s="83">
        <v>334</v>
      </c>
      <c r="C52" s="83">
        <v>642</v>
      </c>
      <c r="D52" s="120">
        <f t="shared" si="5"/>
        <v>976</v>
      </c>
      <c r="E52" s="83">
        <v>324</v>
      </c>
      <c r="F52" s="83">
        <v>619</v>
      </c>
      <c r="G52" s="121">
        <f t="shared" si="6"/>
        <v>943</v>
      </c>
      <c r="H52" s="83">
        <v>377</v>
      </c>
      <c r="I52" s="83">
        <v>444</v>
      </c>
      <c r="J52" s="122">
        <f t="shared" si="7"/>
        <v>821</v>
      </c>
      <c r="K52" s="103"/>
      <c r="L52" s="103"/>
      <c r="M52" s="158"/>
      <c r="N52" s="123"/>
      <c r="O52" s="123"/>
      <c r="Q52" s="103"/>
    </row>
    <row r="53" spans="1:17" ht="18.75" customHeight="1">
      <c r="A53" s="47" t="s">
        <v>193</v>
      </c>
      <c r="B53" s="83">
        <v>143</v>
      </c>
      <c r="C53" s="83">
        <v>239</v>
      </c>
      <c r="D53" s="120">
        <f t="shared" si="5"/>
        <v>382</v>
      </c>
      <c r="E53" s="83">
        <v>176</v>
      </c>
      <c r="F53" s="83">
        <v>188</v>
      </c>
      <c r="G53" s="121">
        <f t="shared" si="6"/>
        <v>364</v>
      </c>
      <c r="H53" s="83">
        <v>264</v>
      </c>
      <c r="I53" s="83">
        <v>244</v>
      </c>
      <c r="J53" s="122">
        <f t="shared" si="7"/>
        <v>508</v>
      </c>
      <c r="K53" s="103"/>
      <c r="L53" s="103"/>
      <c r="M53" s="158"/>
      <c r="N53" s="123"/>
      <c r="O53" s="123"/>
      <c r="Q53" s="103"/>
    </row>
    <row r="54" spans="1:17" ht="18.75" customHeight="1">
      <c r="A54" s="47" t="s">
        <v>194</v>
      </c>
      <c r="B54" s="83">
        <f t="shared" ref="B54:J54" si="8">SUM(B32:B53)</f>
        <v>408278</v>
      </c>
      <c r="C54" s="83">
        <f t="shared" si="8"/>
        <v>434115</v>
      </c>
      <c r="D54" s="102">
        <f t="shared" si="8"/>
        <v>842393</v>
      </c>
      <c r="E54" s="83">
        <f t="shared" si="8"/>
        <v>402402</v>
      </c>
      <c r="F54" s="83">
        <f t="shared" si="8"/>
        <v>432078</v>
      </c>
      <c r="G54" s="121">
        <f t="shared" si="8"/>
        <v>834480</v>
      </c>
      <c r="H54" s="83">
        <f t="shared" si="8"/>
        <v>265936</v>
      </c>
      <c r="I54" s="83">
        <f t="shared" si="8"/>
        <v>273564</v>
      </c>
      <c r="J54" s="121">
        <f t="shared" si="8"/>
        <v>539500</v>
      </c>
      <c r="K54" s="103"/>
      <c r="L54" s="103"/>
    </row>
    <row r="55" spans="1:17" s="10" customFormat="1" ht="23.25" customHeight="1">
      <c r="A55" s="39" t="s">
        <v>223</v>
      </c>
      <c r="B55" s="8"/>
      <c r="C55" s="8"/>
      <c r="D55" s="8"/>
      <c r="E55" s="9"/>
      <c r="F55" s="9"/>
      <c r="G55" s="9"/>
      <c r="H55" s="8"/>
      <c r="I55" s="8"/>
      <c r="J55" s="8"/>
    </row>
    <row r="56" spans="1:17" s="10" customFormat="1" ht="21">
      <c r="A56" s="39" t="s">
        <v>115</v>
      </c>
      <c r="B56" s="11"/>
      <c r="C56" s="11"/>
      <c r="D56" s="11"/>
      <c r="E56" s="12"/>
      <c r="F56" s="12"/>
      <c r="G56" s="12"/>
      <c r="H56" s="12"/>
      <c r="I56" s="12"/>
      <c r="J56" s="12"/>
    </row>
    <row r="57" spans="1:17" s="13" customFormat="1" ht="22.5" customHeight="1">
      <c r="A57" s="13" t="s">
        <v>244</v>
      </c>
    </row>
    <row r="58" spans="1:17" ht="18.75" customHeight="1">
      <c r="B58" s="124"/>
      <c r="C58" s="162" t="s">
        <v>28</v>
      </c>
      <c r="D58" s="126"/>
      <c r="E58" s="127"/>
      <c r="F58" s="163" t="s">
        <v>54</v>
      </c>
      <c r="G58" s="129"/>
      <c r="H58" s="130"/>
      <c r="I58" s="164" t="s">
        <v>3</v>
      </c>
      <c r="J58" s="132"/>
    </row>
    <row r="59" spans="1:17" ht="18.75" customHeight="1">
      <c r="A59" s="47" t="s">
        <v>172</v>
      </c>
      <c r="B59" s="133" t="s">
        <v>74</v>
      </c>
      <c r="C59" s="133" t="s">
        <v>80</v>
      </c>
      <c r="D59" s="133" t="s">
        <v>78</v>
      </c>
      <c r="E59" s="134" t="s">
        <v>74</v>
      </c>
      <c r="F59" s="134" t="s">
        <v>80</v>
      </c>
      <c r="G59" s="134" t="s">
        <v>78</v>
      </c>
      <c r="H59" s="135" t="s">
        <v>74</v>
      </c>
      <c r="I59" s="135" t="s">
        <v>80</v>
      </c>
      <c r="J59" s="135" t="s">
        <v>78</v>
      </c>
    </row>
    <row r="60" spans="1:17" ht="18.75" customHeight="1">
      <c r="A60" s="47">
        <v>0</v>
      </c>
      <c r="B60" s="83">
        <v>1940</v>
      </c>
      <c r="C60" s="83">
        <v>1842</v>
      </c>
      <c r="D60" s="100">
        <f>B60+C60</f>
        <v>3782</v>
      </c>
      <c r="E60" s="83">
        <v>623</v>
      </c>
      <c r="F60" s="83">
        <v>604</v>
      </c>
      <c r="G60" s="136">
        <f>E60+F60</f>
        <v>1227</v>
      </c>
      <c r="H60" s="83">
        <v>2528</v>
      </c>
      <c r="I60" s="83">
        <v>2409</v>
      </c>
      <c r="J60" s="137">
        <f>H60+I60</f>
        <v>4937</v>
      </c>
      <c r="K60" s="103"/>
      <c r="L60" s="103"/>
      <c r="M60" s="158"/>
      <c r="N60" s="123"/>
      <c r="O60" s="123"/>
      <c r="Q60" s="103"/>
    </row>
    <row r="61" spans="1:17" ht="18.75" customHeight="1">
      <c r="A61" s="60" t="s">
        <v>173</v>
      </c>
      <c r="B61" s="83">
        <v>8896</v>
      </c>
      <c r="C61" s="83">
        <v>8369</v>
      </c>
      <c r="D61" s="100">
        <f t="shared" ref="D61:D81" si="9">B61+C61</f>
        <v>17265</v>
      </c>
      <c r="E61" s="83">
        <v>2945</v>
      </c>
      <c r="F61" s="83">
        <v>2690</v>
      </c>
      <c r="G61" s="136">
        <f t="shared" ref="G61:G81" si="10">E61+F61</f>
        <v>5635</v>
      </c>
      <c r="H61" s="83">
        <v>11543</v>
      </c>
      <c r="I61" s="83">
        <v>10735</v>
      </c>
      <c r="J61" s="137">
        <f t="shared" ref="J61:J81" si="11">H61+I61</f>
        <v>22278</v>
      </c>
      <c r="K61" s="103"/>
      <c r="L61" s="103"/>
      <c r="M61" s="158"/>
      <c r="N61" s="123"/>
      <c r="O61" s="123"/>
      <c r="Q61" s="103"/>
    </row>
    <row r="62" spans="1:17" ht="18.75" customHeight="1">
      <c r="A62" s="62" t="s">
        <v>174</v>
      </c>
      <c r="B62" s="83">
        <v>13160</v>
      </c>
      <c r="C62" s="83">
        <v>12480</v>
      </c>
      <c r="D62" s="100">
        <f t="shared" si="9"/>
        <v>25640</v>
      </c>
      <c r="E62" s="83">
        <v>4404</v>
      </c>
      <c r="F62" s="83">
        <v>4187</v>
      </c>
      <c r="G62" s="136">
        <f t="shared" si="10"/>
        <v>8591</v>
      </c>
      <c r="H62" s="83">
        <v>16588</v>
      </c>
      <c r="I62" s="83">
        <v>15724</v>
      </c>
      <c r="J62" s="137">
        <f t="shared" si="11"/>
        <v>32312</v>
      </c>
      <c r="K62" s="103"/>
      <c r="L62" s="103"/>
      <c r="M62" s="158"/>
      <c r="N62" s="123"/>
      <c r="O62" s="123"/>
      <c r="Q62" s="103"/>
    </row>
    <row r="63" spans="1:17" ht="18.75" customHeight="1">
      <c r="A63" s="47" t="s">
        <v>175</v>
      </c>
      <c r="B63" s="83">
        <v>14357</v>
      </c>
      <c r="C63" s="83">
        <v>13247</v>
      </c>
      <c r="D63" s="100">
        <f t="shared" si="9"/>
        <v>27604</v>
      </c>
      <c r="E63" s="83">
        <v>5109</v>
      </c>
      <c r="F63" s="83">
        <v>4668</v>
      </c>
      <c r="G63" s="136">
        <f t="shared" si="10"/>
        <v>9777</v>
      </c>
      <c r="H63" s="83">
        <v>16880</v>
      </c>
      <c r="I63" s="83">
        <v>16125</v>
      </c>
      <c r="J63" s="137">
        <f t="shared" si="11"/>
        <v>33005</v>
      </c>
      <c r="K63" s="103"/>
      <c r="L63" s="103"/>
      <c r="M63" s="158"/>
      <c r="N63" s="123"/>
      <c r="O63" s="123"/>
      <c r="Q63" s="103"/>
    </row>
    <row r="64" spans="1:17" ht="18.75" customHeight="1">
      <c r="A64" s="47" t="s">
        <v>176</v>
      </c>
      <c r="B64" s="83">
        <v>14058</v>
      </c>
      <c r="C64" s="83">
        <v>13471</v>
      </c>
      <c r="D64" s="100">
        <f t="shared" si="9"/>
        <v>27529</v>
      </c>
      <c r="E64" s="83">
        <v>5440</v>
      </c>
      <c r="F64" s="83">
        <v>4987</v>
      </c>
      <c r="G64" s="136">
        <f t="shared" si="10"/>
        <v>10427</v>
      </c>
      <c r="H64" s="83">
        <v>16707</v>
      </c>
      <c r="I64" s="83">
        <v>16184</v>
      </c>
      <c r="J64" s="137">
        <f t="shared" si="11"/>
        <v>32891</v>
      </c>
      <c r="K64" s="103"/>
      <c r="L64" s="103"/>
      <c r="M64" s="158"/>
      <c r="N64" s="123"/>
      <c r="O64" s="123"/>
      <c r="Q64" s="103"/>
    </row>
    <row r="65" spans="1:17" ht="18.75" customHeight="1">
      <c r="A65" s="47" t="s">
        <v>177</v>
      </c>
      <c r="B65" s="83">
        <v>15649</v>
      </c>
      <c r="C65" s="83">
        <v>15117</v>
      </c>
      <c r="D65" s="100">
        <f t="shared" si="9"/>
        <v>30766</v>
      </c>
      <c r="E65" s="83">
        <v>5599</v>
      </c>
      <c r="F65" s="83">
        <v>5707</v>
      </c>
      <c r="G65" s="136">
        <f t="shared" si="10"/>
        <v>11306</v>
      </c>
      <c r="H65" s="83">
        <v>18346</v>
      </c>
      <c r="I65" s="83">
        <v>17880</v>
      </c>
      <c r="J65" s="137">
        <f t="shared" si="11"/>
        <v>36226</v>
      </c>
      <c r="K65" s="103"/>
      <c r="L65" s="103"/>
      <c r="M65" s="158"/>
      <c r="N65" s="123"/>
      <c r="O65" s="123"/>
      <c r="Q65" s="103"/>
    </row>
    <row r="66" spans="1:17" ht="18.75" customHeight="1">
      <c r="A66" s="47" t="s">
        <v>178</v>
      </c>
      <c r="B66" s="83">
        <v>17214</v>
      </c>
      <c r="C66" s="83">
        <v>16465</v>
      </c>
      <c r="D66" s="100">
        <f t="shared" si="9"/>
        <v>33679</v>
      </c>
      <c r="E66" s="83">
        <v>6276</v>
      </c>
      <c r="F66" s="83">
        <v>6146</v>
      </c>
      <c r="G66" s="136">
        <f t="shared" si="10"/>
        <v>12422</v>
      </c>
      <c r="H66" s="83">
        <v>20433</v>
      </c>
      <c r="I66" s="83">
        <v>21157</v>
      </c>
      <c r="J66" s="137">
        <f t="shared" si="11"/>
        <v>41590</v>
      </c>
      <c r="K66" s="103"/>
      <c r="L66" s="103"/>
      <c r="M66" s="158"/>
      <c r="N66" s="123"/>
      <c r="O66" s="123"/>
      <c r="Q66" s="103"/>
    </row>
    <row r="67" spans="1:17" ht="18.75" customHeight="1">
      <c r="A67" s="47" t="s">
        <v>179</v>
      </c>
      <c r="B67" s="83">
        <v>16427</v>
      </c>
      <c r="C67" s="83">
        <v>16351</v>
      </c>
      <c r="D67" s="100">
        <f t="shared" si="9"/>
        <v>32778</v>
      </c>
      <c r="E67" s="83">
        <v>6137</v>
      </c>
      <c r="F67" s="83">
        <v>6092</v>
      </c>
      <c r="G67" s="136">
        <f t="shared" si="10"/>
        <v>12229</v>
      </c>
      <c r="H67" s="83">
        <v>19346</v>
      </c>
      <c r="I67" s="83">
        <v>20245</v>
      </c>
      <c r="J67" s="137">
        <f t="shared" si="11"/>
        <v>39591</v>
      </c>
      <c r="K67" s="103"/>
      <c r="L67" s="103"/>
      <c r="M67" s="158"/>
      <c r="N67" s="123"/>
      <c r="O67" s="123"/>
      <c r="Q67" s="103"/>
    </row>
    <row r="68" spans="1:17" ht="18.75" customHeight="1">
      <c r="A68" s="47" t="s">
        <v>180</v>
      </c>
      <c r="B68" s="83">
        <v>17509</v>
      </c>
      <c r="C68" s="83">
        <v>17696</v>
      </c>
      <c r="D68" s="100">
        <f t="shared" si="9"/>
        <v>35205</v>
      </c>
      <c r="E68" s="83">
        <v>6745</v>
      </c>
      <c r="F68" s="83">
        <v>6681</v>
      </c>
      <c r="G68" s="136">
        <f t="shared" si="10"/>
        <v>13426</v>
      </c>
      <c r="H68" s="83">
        <v>20352</v>
      </c>
      <c r="I68" s="83">
        <v>21836</v>
      </c>
      <c r="J68" s="137">
        <f t="shared" si="11"/>
        <v>42188</v>
      </c>
      <c r="K68" s="103"/>
      <c r="L68" s="103"/>
      <c r="M68" s="158"/>
      <c r="N68" s="123"/>
      <c r="O68" s="123"/>
      <c r="Q68" s="103"/>
    </row>
    <row r="69" spans="1:17" ht="18.75" customHeight="1">
      <c r="A69" s="47" t="s">
        <v>181</v>
      </c>
      <c r="B69" s="83">
        <v>18226</v>
      </c>
      <c r="C69" s="83">
        <v>18646</v>
      </c>
      <c r="D69" s="100">
        <f t="shared" si="9"/>
        <v>36872</v>
      </c>
      <c r="E69" s="83">
        <v>7466</v>
      </c>
      <c r="F69" s="83">
        <v>7398</v>
      </c>
      <c r="G69" s="136">
        <f t="shared" si="10"/>
        <v>14864</v>
      </c>
      <c r="H69" s="83">
        <v>22445</v>
      </c>
      <c r="I69" s="83">
        <v>24066</v>
      </c>
      <c r="J69" s="137">
        <f t="shared" si="11"/>
        <v>46511</v>
      </c>
      <c r="K69" s="103"/>
      <c r="L69" s="103"/>
      <c r="M69" s="158"/>
      <c r="N69" s="123"/>
      <c r="O69" s="123"/>
      <c r="Q69" s="103"/>
    </row>
    <row r="70" spans="1:17" ht="18.75" customHeight="1">
      <c r="A70" s="47" t="s">
        <v>182</v>
      </c>
      <c r="B70" s="83">
        <v>18181</v>
      </c>
      <c r="C70" s="83">
        <v>19239</v>
      </c>
      <c r="D70" s="100">
        <f t="shared" si="9"/>
        <v>37420</v>
      </c>
      <c r="E70" s="83">
        <v>7113</v>
      </c>
      <c r="F70" s="83">
        <v>7433</v>
      </c>
      <c r="G70" s="136">
        <f t="shared" si="10"/>
        <v>14546</v>
      </c>
      <c r="H70" s="83">
        <v>20658</v>
      </c>
      <c r="I70" s="83">
        <v>23196</v>
      </c>
      <c r="J70" s="137">
        <f t="shared" si="11"/>
        <v>43854</v>
      </c>
      <c r="K70" s="103"/>
      <c r="L70" s="103"/>
      <c r="M70" s="158"/>
      <c r="N70" s="123"/>
      <c r="O70" s="123"/>
      <c r="Q70" s="103"/>
    </row>
    <row r="71" spans="1:17" ht="18.75" customHeight="1">
      <c r="A71" s="47" t="s">
        <v>183</v>
      </c>
      <c r="B71" s="83">
        <v>17652</v>
      </c>
      <c r="C71" s="83">
        <v>20279</v>
      </c>
      <c r="D71" s="100">
        <f t="shared" si="9"/>
        <v>37931</v>
      </c>
      <c r="E71" s="83">
        <v>7033</v>
      </c>
      <c r="F71" s="83">
        <v>7947</v>
      </c>
      <c r="G71" s="136">
        <f t="shared" si="10"/>
        <v>14980</v>
      </c>
      <c r="H71" s="83">
        <v>20111</v>
      </c>
      <c r="I71" s="83">
        <v>23164</v>
      </c>
      <c r="J71" s="137">
        <f t="shared" si="11"/>
        <v>43275</v>
      </c>
      <c r="K71" s="103"/>
      <c r="L71" s="103"/>
      <c r="M71" s="158"/>
      <c r="N71" s="123"/>
      <c r="O71" s="123"/>
      <c r="Q71" s="103"/>
    </row>
    <row r="72" spans="1:17" ht="18.75" customHeight="1">
      <c r="A72" s="47" t="s">
        <v>184</v>
      </c>
      <c r="B72" s="83">
        <v>16289</v>
      </c>
      <c r="C72" s="83">
        <v>19610</v>
      </c>
      <c r="D72" s="100">
        <f t="shared" si="9"/>
        <v>35899</v>
      </c>
      <c r="E72" s="83">
        <v>6980</v>
      </c>
      <c r="F72" s="83">
        <v>8085</v>
      </c>
      <c r="G72" s="136">
        <f t="shared" si="10"/>
        <v>15065</v>
      </c>
      <c r="H72" s="83">
        <v>18329</v>
      </c>
      <c r="I72" s="83">
        <v>21402</v>
      </c>
      <c r="J72" s="137">
        <f t="shared" si="11"/>
        <v>39731</v>
      </c>
      <c r="K72" s="103"/>
      <c r="L72" s="103"/>
      <c r="M72" s="158"/>
      <c r="N72" s="123"/>
      <c r="O72" s="123"/>
      <c r="Q72" s="103"/>
    </row>
    <row r="73" spans="1:17" ht="18.75" customHeight="1">
      <c r="A73" s="47" t="s">
        <v>185</v>
      </c>
      <c r="B73" s="83">
        <v>13373</v>
      </c>
      <c r="C73" s="83">
        <v>16517</v>
      </c>
      <c r="D73" s="100">
        <f t="shared" si="9"/>
        <v>29890</v>
      </c>
      <c r="E73" s="83">
        <v>5769</v>
      </c>
      <c r="F73" s="83">
        <v>7126</v>
      </c>
      <c r="G73" s="136">
        <f t="shared" si="10"/>
        <v>12895</v>
      </c>
      <c r="H73" s="83">
        <v>14197</v>
      </c>
      <c r="I73" s="83">
        <v>17035</v>
      </c>
      <c r="J73" s="137">
        <f t="shared" si="11"/>
        <v>31232</v>
      </c>
      <c r="K73" s="103"/>
      <c r="L73" s="103"/>
      <c r="M73" s="158"/>
      <c r="N73" s="123"/>
      <c r="O73" s="123"/>
      <c r="Q73" s="103"/>
    </row>
    <row r="74" spans="1:17" ht="18.75" customHeight="1">
      <c r="A74" s="47" t="s">
        <v>186</v>
      </c>
      <c r="B74" s="83">
        <v>9729</v>
      </c>
      <c r="C74" s="83">
        <v>12580</v>
      </c>
      <c r="D74" s="100">
        <f t="shared" si="9"/>
        <v>22309</v>
      </c>
      <c r="E74" s="83">
        <v>4523</v>
      </c>
      <c r="F74" s="83">
        <v>5873</v>
      </c>
      <c r="G74" s="136">
        <f t="shared" si="10"/>
        <v>10396</v>
      </c>
      <c r="H74" s="83">
        <v>9817</v>
      </c>
      <c r="I74" s="83">
        <v>12553</v>
      </c>
      <c r="J74" s="137">
        <f t="shared" si="11"/>
        <v>22370</v>
      </c>
      <c r="K74" s="103"/>
      <c r="L74" s="103"/>
      <c r="M74" s="158"/>
      <c r="N74" s="123"/>
      <c r="O74" s="123"/>
      <c r="Q74" s="103"/>
    </row>
    <row r="75" spans="1:17" ht="18.75" customHeight="1">
      <c r="A75" s="47" t="s">
        <v>187</v>
      </c>
      <c r="B75" s="83">
        <v>7417</v>
      </c>
      <c r="C75" s="83">
        <v>9808</v>
      </c>
      <c r="D75" s="100">
        <f t="shared" si="9"/>
        <v>17225</v>
      </c>
      <c r="E75" s="83">
        <v>3427</v>
      </c>
      <c r="F75" s="83">
        <v>4876</v>
      </c>
      <c r="G75" s="136">
        <f t="shared" si="10"/>
        <v>8303</v>
      </c>
      <c r="H75" s="83">
        <v>7028</v>
      </c>
      <c r="I75" s="83">
        <v>9266</v>
      </c>
      <c r="J75" s="137">
        <f t="shared" si="11"/>
        <v>16294</v>
      </c>
      <c r="K75" s="103"/>
      <c r="L75" s="103"/>
      <c r="M75" s="158"/>
      <c r="N75" s="123"/>
      <c r="O75" s="123"/>
      <c r="Q75" s="103"/>
    </row>
    <row r="76" spans="1:17" ht="18.75" customHeight="1">
      <c r="A76" s="47" t="s">
        <v>188</v>
      </c>
      <c r="B76" s="83">
        <v>4466</v>
      </c>
      <c r="C76" s="83">
        <v>6261</v>
      </c>
      <c r="D76" s="100">
        <f t="shared" si="9"/>
        <v>10727</v>
      </c>
      <c r="E76" s="83">
        <v>2251</v>
      </c>
      <c r="F76" s="83">
        <v>3362</v>
      </c>
      <c r="G76" s="136">
        <f t="shared" si="10"/>
        <v>5613</v>
      </c>
      <c r="H76" s="83">
        <v>4226</v>
      </c>
      <c r="I76" s="83">
        <v>5933</v>
      </c>
      <c r="J76" s="137">
        <f t="shared" si="11"/>
        <v>10159</v>
      </c>
      <c r="K76" s="103"/>
      <c r="L76" s="103"/>
      <c r="M76" s="158"/>
      <c r="N76" s="123"/>
      <c r="O76" s="123"/>
      <c r="Q76" s="103"/>
    </row>
    <row r="77" spans="1:17" ht="18.75" customHeight="1">
      <c r="A77" s="47" t="s">
        <v>189</v>
      </c>
      <c r="B77" s="83">
        <v>3180</v>
      </c>
      <c r="C77" s="83">
        <v>4938</v>
      </c>
      <c r="D77" s="100">
        <f t="shared" si="9"/>
        <v>8118</v>
      </c>
      <c r="E77" s="83">
        <v>1416</v>
      </c>
      <c r="F77" s="83">
        <v>2516</v>
      </c>
      <c r="G77" s="136">
        <f t="shared" si="10"/>
        <v>3932</v>
      </c>
      <c r="H77" s="83">
        <v>2721</v>
      </c>
      <c r="I77" s="83">
        <v>4265</v>
      </c>
      <c r="J77" s="137">
        <f t="shared" si="11"/>
        <v>6986</v>
      </c>
      <c r="K77" s="103"/>
      <c r="L77" s="103"/>
      <c r="M77" s="158"/>
      <c r="N77" s="123"/>
      <c r="O77" s="123"/>
      <c r="Q77" s="103"/>
    </row>
    <row r="78" spans="1:17" ht="18.75" customHeight="1">
      <c r="A78" s="47" t="s">
        <v>190</v>
      </c>
      <c r="B78" s="83">
        <v>1834</v>
      </c>
      <c r="C78" s="83">
        <v>3177</v>
      </c>
      <c r="D78" s="100">
        <f t="shared" si="9"/>
        <v>5011</v>
      </c>
      <c r="E78" s="83">
        <v>850</v>
      </c>
      <c r="F78" s="83">
        <v>1656</v>
      </c>
      <c r="G78" s="136">
        <f t="shared" si="10"/>
        <v>2506</v>
      </c>
      <c r="H78" s="83">
        <v>1423</v>
      </c>
      <c r="I78" s="83">
        <v>2509</v>
      </c>
      <c r="J78" s="137">
        <f t="shared" si="11"/>
        <v>3932</v>
      </c>
      <c r="K78" s="103"/>
      <c r="L78" s="103"/>
      <c r="M78" s="158"/>
      <c r="N78" s="123"/>
      <c r="O78" s="123"/>
      <c r="Q78" s="103"/>
    </row>
    <row r="79" spans="1:17" ht="18.75" customHeight="1">
      <c r="A79" s="47" t="s">
        <v>191</v>
      </c>
      <c r="B79" s="83">
        <v>667</v>
      </c>
      <c r="C79" s="83">
        <v>1349</v>
      </c>
      <c r="D79" s="100">
        <f t="shared" si="9"/>
        <v>2016</v>
      </c>
      <c r="E79" s="83">
        <v>318</v>
      </c>
      <c r="F79" s="83">
        <v>784</v>
      </c>
      <c r="G79" s="136">
        <f t="shared" si="10"/>
        <v>1102</v>
      </c>
      <c r="H79" s="83">
        <v>555</v>
      </c>
      <c r="I79" s="83">
        <v>1100</v>
      </c>
      <c r="J79" s="137">
        <f t="shared" si="11"/>
        <v>1655</v>
      </c>
      <c r="K79" s="103"/>
      <c r="L79" s="103"/>
      <c r="M79" s="158"/>
      <c r="N79" s="123"/>
      <c r="O79" s="123"/>
      <c r="Q79" s="103"/>
    </row>
    <row r="80" spans="1:17" ht="18.75" customHeight="1">
      <c r="A80" s="47" t="s">
        <v>192</v>
      </c>
      <c r="B80" s="83">
        <v>189</v>
      </c>
      <c r="C80" s="83">
        <v>372</v>
      </c>
      <c r="D80" s="100">
        <f t="shared" si="9"/>
        <v>561</v>
      </c>
      <c r="E80" s="83">
        <v>98</v>
      </c>
      <c r="F80" s="83">
        <v>228</v>
      </c>
      <c r="G80" s="136">
        <f t="shared" si="10"/>
        <v>326</v>
      </c>
      <c r="H80" s="83">
        <v>205</v>
      </c>
      <c r="I80" s="83">
        <v>339</v>
      </c>
      <c r="J80" s="137">
        <f t="shared" si="11"/>
        <v>544</v>
      </c>
      <c r="K80" s="103"/>
      <c r="L80" s="103"/>
      <c r="M80" s="158"/>
      <c r="N80" s="123"/>
      <c r="O80" s="123"/>
      <c r="Q80" s="103"/>
    </row>
    <row r="81" spans="1:17" ht="18.75" customHeight="1">
      <c r="A81" s="47" t="s">
        <v>193</v>
      </c>
      <c r="B81" s="83">
        <v>82</v>
      </c>
      <c r="C81" s="83">
        <v>103</v>
      </c>
      <c r="D81" s="100">
        <f t="shared" si="9"/>
        <v>185</v>
      </c>
      <c r="E81" s="83">
        <v>43</v>
      </c>
      <c r="F81" s="83">
        <v>61</v>
      </c>
      <c r="G81" s="136">
        <f t="shared" si="10"/>
        <v>104</v>
      </c>
      <c r="H81" s="83">
        <v>155</v>
      </c>
      <c r="I81" s="83">
        <v>151</v>
      </c>
      <c r="J81" s="137">
        <f t="shared" si="11"/>
        <v>306</v>
      </c>
      <c r="K81" s="103"/>
      <c r="L81" s="103"/>
      <c r="M81" s="158"/>
      <c r="N81" s="123"/>
      <c r="O81" s="103"/>
      <c r="Q81" s="103"/>
    </row>
    <row r="82" spans="1:17" ht="18.75" customHeight="1">
      <c r="A82" s="47" t="s">
        <v>194</v>
      </c>
      <c r="B82" s="83">
        <f t="shared" ref="B82:J82" si="12">SUM(B60:B81)</f>
        <v>230495</v>
      </c>
      <c r="C82" s="83">
        <f t="shared" si="12"/>
        <v>247917</v>
      </c>
      <c r="D82" s="121">
        <f t="shared" si="12"/>
        <v>478412</v>
      </c>
      <c r="E82" s="83">
        <f>SUM(E60:E81)</f>
        <v>90565</v>
      </c>
      <c r="F82" s="83">
        <f t="shared" si="12"/>
        <v>99107</v>
      </c>
      <c r="G82" s="136">
        <f t="shared" si="12"/>
        <v>189672</v>
      </c>
      <c r="H82" s="83">
        <f t="shared" si="12"/>
        <v>264593</v>
      </c>
      <c r="I82" s="83">
        <f t="shared" si="12"/>
        <v>287274</v>
      </c>
      <c r="J82" s="136">
        <f t="shared" si="12"/>
        <v>551867</v>
      </c>
      <c r="K82" s="103"/>
      <c r="L82" s="103"/>
    </row>
    <row r="83" spans="1:17" s="10" customFormat="1" ht="23.25" customHeight="1">
      <c r="A83" s="39" t="s">
        <v>223</v>
      </c>
      <c r="B83" s="8"/>
      <c r="C83" s="8"/>
      <c r="D83" s="8"/>
      <c r="E83" s="9"/>
      <c r="F83" s="9"/>
      <c r="G83" s="9"/>
      <c r="H83" s="8"/>
      <c r="I83" s="8"/>
      <c r="J83" s="8"/>
    </row>
    <row r="84" spans="1:17" s="10" customFormat="1" ht="21">
      <c r="A84" s="39" t="s">
        <v>115</v>
      </c>
      <c r="B84" s="11"/>
      <c r="C84" s="11"/>
      <c r="D84" s="11"/>
      <c r="E84" s="12"/>
      <c r="F84" s="12"/>
      <c r="G84" s="12"/>
      <c r="H84" s="12"/>
      <c r="I84" s="12"/>
      <c r="J84" s="12"/>
    </row>
  </sheetData>
  <pageMargins left="0.70866141732283472" right="0.70866141732283472" top="0.62" bottom="0.5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84"/>
  <sheetViews>
    <sheetView zoomScaleNormal="100" workbookViewId="0">
      <selection activeCell="A2" sqref="A2"/>
    </sheetView>
  </sheetViews>
  <sheetFormatPr defaultRowHeight="18.75" customHeight="1"/>
  <cols>
    <col min="1" max="10" width="13.88671875" style="87" customWidth="1"/>
    <col min="11" max="11" width="9.109375" style="87"/>
    <col min="12" max="12" width="10.6640625" style="87" bestFit="1" customWidth="1"/>
    <col min="13" max="256" width="9.109375" style="87"/>
    <col min="257" max="266" width="13.88671875" style="87" customWidth="1"/>
    <col min="267" max="267" width="9.109375" style="87"/>
    <col min="268" max="268" width="10.6640625" style="87" bestFit="1" customWidth="1"/>
    <col min="269" max="512" width="9.109375" style="87"/>
    <col min="513" max="522" width="13.88671875" style="87" customWidth="1"/>
    <col min="523" max="523" width="9.109375" style="87"/>
    <col min="524" max="524" width="10.6640625" style="87" bestFit="1" customWidth="1"/>
    <col min="525" max="768" width="9.109375" style="87"/>
    <col min="769" max="778" width="13.88671875" style="87" customWidth="1"/>
    <col min="779" max="779" width="9.109375" style="87"/>
    <col min="780" max="780" width="10.6640625" style="87" bestFit="1" customWidth="1"/>
    <col min="781" max="1024" width="9.109375" style="87"/>
    <col min="1025" max="1034" width="13.88671875" style="87" customWidth="1"/>
    <col min="1035" max="1035" width="9.109375" style="87"/>
    <col min="1036" max="1036" width="10.6640625" style="87" bestFit="1" customWidth="1"/>
    <col min="1037" max="1280" width="9.109375" style="87"/>
    <col min="1281" max="1290" width="13.88671875" style="87" customWidth="1"/>
    <col min="1291" max="1291" width="9.109375" style="87"/>
    <col min="1292" max="1292" width="10.6640625" style="87" bestFit="1" customWidth="1"/>
    <col min="1293" max="1536" width="9.109375" style="87"/>
    <col min="1537" max="1546" width="13.88671875" style="87" customWidth="1"/>
    <col min="1547" max="1547" width="9.109375" style="87"/>
    <col min="1548" max="1548" width="10.6640625" style="87" bestFit="1" customWidth="1"/>
    <col min="1549" max="1792" width="9.109375" style="87"/>
    <col min="1793" max="1802" width="13.88671875" style="87" customWidth="1"/>
    <col min="1803" max="1803" width="9.109375" style="87"/>
    <col min="1804" max="1804" width="10.6640625" style="87" bestFit="1" customWidth="1"/>
    <col min="1805" max="2048" width="9.109375" style="87"/>
    <col min="2049" max="2058" width="13.88671875" style="87" customWidth="1"/>
    <col min="2059" max="2059" width="9.109375" style="87"/>
    <col min="2060" max="2060" width="10.6640625" style="87" bestFit="1" customWidth="1"/>
    <col min="2061" max="2304" width="9.109375" style="87"/>
    <col min="2305" max="2314" width="13.88671875" style="87" customWidth="1"/>
    <col min="2315" max="2315" width="9.109375" style="87"/>
    <col min="2316" max="2316" width="10.6640625" style="87" bestFit="1" customWidth="1"/>
    <col min="2317" max="2560" width="9.109375" style="87"/>
    <col min="2561" max="2570" width="13.88671875" style="87" customWidth="1"/>
    <col min="2571" max="2571" width="9.109375" style="87"/>
    <col min="2572" max="2572" width="10.6640625" style="87" bestFit="1" customWidth="1"/>
    <col min="2573" max="2816" width="9.109375" style="87"/>
    <col min="2817" max="2826" width="13.88671875" style="87" customWidth="1"/>
    <col min="2827" max="2827" width="9.109375" style="87"/>
    <col min="2828" max="2828" width="10.6640625" style="87" bestFit="1" customWidth="1"/>
    <col min="2829" max="3072" width="9.109375" style="87"/>
    <col min="3073" max="3082" width="13.88671875" style="87" customWidth="1"/>
    <col min="3083" max="3083" width="9.109375" style="87"/>
    <col min="3084" max="3084" width="10.6640625" style="87" bestFit="1" customWidth="1"/>
    <col min="3085" max="3328" width="9.109375" style="87"/>
    <col min="3329" max="3338" width="13.88671875" style="87" customWidth="1"/>
    <col min="3339" max="3339" width="9.109375" style="87"/>
    <col min="3340" max="3340" width="10.6640625" style="87" bestFit="1" customWidth="1"/>
    <col min="3341" max="3584" width="9.109375" style="87"/>
    <col min="3585" max="3594" width="13.88671875" style="87" customWidth="1"/>
    <col min="3595" max="3595" width="9.109375" style="87"/>
    <col min="3596" max="3596" width="10.6640625" style="87" bestFit="1" customWidth="1"/>
    <col min="3597" max="3840" width="9.109375" style="87"/>
    <col min="3841" max="3850" width="13.88671875" style="87" customWidth="1"/>
    <col min="3851" max="3851" width="9.109375" style="87"/>
    <col min="3852" max="3852" width="10.6640625" style="87" bestFit="1" customWidth="1"/>
    <col min="3853" max="4096" width="9.109375" style="87"/>
    <col min="4097" max="4106" width="13.88671875" style="87" customWidth="1"/>
    <col min="4107" max="4107" width="9.109375" style="87"/>
    <col min="4108" max="4108" width="10.6640625" style="87" bestFit="1" customWidth="1"/>
    <col min="4109" max="4352" width="9.109375" style="87"/>
    <col min="4353" max="4362" width="13.88671875" style="87" customWidth="1"/>
    <col min="4363" max="4363" width="9.109375" style="87"/>
    <col min="4364" max="4364" width="10.6640625" style="87" bestFit="1" customWidth="1"/>
    <col min="4365" max="4608" width="9.109375" style="87"/>
    <col min="4609" max="4618" width="13.88671875" style="87" customWidth="1"/>
    <col min="4619" max="4619" width="9.109375" style="87"/>
    <col min="4620" max="4620" width="10.6640625" style="87" bestFit="1" customWidth="1"/>
    <col min="4621" max="4864" width="9.109375" style="87"/>
    <col min="4865" max="4874" width="13.88671875" style="87" customWidth="1"/>
    <col min="4875" max="4875" width="9.109375" style="87"/>
    <col min="4876" max="4876" width="10.6640625" style="87" bestFit="1" customWidth="1"/>
    <col min="4877" max="5120" width="9.109375" style="87"/>
    <col min="5121" max="5130" width="13.88671875" style="87" customWidth="1"/>
    <col min="5131" max="5131" width="9.109375" style="87"/>
    <col min="5132" max="5132" width="10.6640625" style="87" bestFit="1" customWidth="1"/>
    <col min="5133" max="5376" width="9.109375" style="87"/>
    <col min="5377" max="5386" width="13.88671875" style="87" customWidth="1"/>
    <col min="5387" max="5387" width="9.109375" style="87"/>
    <col min="5388" max="5388" width="10.6640625" style="87" bestFit="1" customWidth="1"/>
    <col min="5389" max="5632" width="9.109375" style="87"/>
    <col min="5633" max="5642" width="13.88671875" style="87" customWidth="1"/>
    <col min="5643" max="5643" width="9.109375" style="87"/>
    <col min="5644" max="5644" width="10.6640625" style="87" bestFit="1" customWidth="1"/>
    <col min="5645" max="5888" width="9.109375" style="87"/>
    <col min="5889" max="5898" width="13.88671875" style="87" customWidth="1"/>
    <col min="5899" max="5899" width="9.109375" style="87"/>
    <col min="5900" max="5900" width="10.6640625" style="87" bestFit="1" customWidth="1"/>
    <col min="5901" max="6144" width="9.109375" style="87"/>
    <col min="6145" max="6154" width="13.88671875" style="87" customWidth="1"/>
    <col min="6155" max="6155" width="9.109375" style="87"/>
    <col min="6156" max="6156" width="10.6640625" style="87" bestFit="1" customWidth="1"/>
    <col min="6157" max="6400" width="9.109375" style="87"/>
    <col min="6401" max="6410" width="13.88671875" style="87" customWidth="1"/>
    <col min="6411" max="6411" width="9.109375" style="87"/>
    <col min="6412" max="6412" width="10.6640625" style="87" bestFit="1" customWidth="1"/>
    <col min="6413" max="6656" width="9.109375" style="87"/>
    <col min="6657" max="6666" width="13.88671875" style="87" customWidth="1"/>
    <col min="6667" max="6667" width="9.109375" style="87"/>
    <col min="6668" max="6668" width="10.6640625" style="87" bestFit="1" customWidth="1"/>
    <col min="6669" max="6912" width="9.109375" style="87"/>
    <col min="6913" max="6922" width="13.88671875" style="87" customWidth="1"/>
    <col min="6923" max="6923" width="9.109375" style="87"/>
    <col min="6924" max="6924" width="10.6640625" style="87" bestFit="1" customWidth="1"/>
    <col min="6925" max="7168" width="9.109375" style="87"/>
    <col min="7169" max="7178" width="13.88671875" style="87" customWidth="1"/>
    <col min="7179" max="7179" width="9.109375" style="87"/>
    <col min="7180" max="7180" width="10.6640625" style="87" bestFit="1" customWidth="1"/>
    <col min="7181" max="7424" width="9.109375" style="87"/>
    <col min="7425" max="7434" width="13.88671875" style="87" customWidth="1"/>
    <col min="7435" max="7435" width="9.109375" style="87"/>
    <col min="7436" max="7436" width="10.6640625" style="87" bestFit="1" customWidth="1"/>
    <col min="7437" max="7680" width="9.109375" style="87"/>
    <col min="7681" max="7690" width="13.88671875" style="87" customWidth="1"/>
    <col min="7691" max="7691" width="9.109375" style="87"/>
    <col min="7692" max="7692" width="10.6640625" style="87" bestFit="1" customWidth="1"/>
    <col min="7693" max="7936" width="9.109375" style="87"/>
    <col min="7937" max="7946" width="13.88671875" style="87" customWidth="1"/>
    <col min="7947" max="7947" width="9.109375" style="87"/>
    <col min="7948" max="7948" width="10.6640625" style="87" bestFit="1" customWidth="1"/>
    <col min="7949" max="8192" width="9.109375" style="87"/>
    <col min="8193" max="8202" width="13.88671875" style="87" customWidth="1"/>
    <col min="8203" max="8203" width="9.109375" style="87"/>
    <col min="8204" max="8204" width="10.6640625" style="87" bestFit="1" customWidth="1"/>
    <col min="8205" max="8448" width="9.109375" style="87"/>
    <col min="8449" max="8458" width="13.88671875" style="87" customWidth="1"/>
    <col min="8459" max="8459" width="9.109375" style="87"/>
    <col min="8460" max="8460" width="10.6640625" style="87" bestFit="1" customWidth="1"/>
    <col min="8461" max="8704" width="9.109375" style="87"/>
    <col min="8705" max="8714" width="13.88671875" style="87" customWidth="1"/>
    <col min="8715" max="8715" width="9.109375" style="87"/>
    <col min="8716" max="8716" width="10.6640625" style="87" bestFit="1" customWidth="1"/>
    <col min="8717" max="8960" width="9.109375" style="87"/>
    <col min="8961" max="8970" width="13.88671875" style="87" customWidth="1"/>
    <col min="8971" max="8971" width="9.109375" style="87"/>
    <col min="8972" max="8972" width="10.6640625" style="87" bestFit="1" customWidth="1"/>
    <col min="8973" max="9216" width="9.109375" style="87"/>
    <col min="9217" max="9226" width="13.88671875" style="87" customWidth="1"/>
    <col min="9227" max="9227" width="9.109375" style="87"/>
    <col min="9228" max="9228" width="10.6640625" style="87" bestFit="1" customWidth="1"/>
    <col min="9229" max="9472" width="9.109375" style="87"/>
    <col min="9473" max="9482" width="13.88671875" style="87" customWidth="1"/>
    <col min="9483" max="9483" width="9.109375" style="87"/>
    <col min="9484" max="9484" width="10.6640625" style="87" bestFit="1" customWidth="1"/>
    <col min="9485" max="9728" width="9.109375" style="87"/>
    <col min="9729" max="9738" width="13.88671875" style="87" customWidth="1"/>
    <col min="9739" max="9739" width="9.109375" style="87"/>
    <col min="9740" max="9740" width="10.6640625" style="87" bestFit="1" customWidth="1"/>
    <col min="9741" max="9984" width="9.109375" style="87"/>
    <col min="9985" max="9994" width="13.88671875" style="87" customWidth="1"/>
    <col min="9995" max="9995" width="9.109375" style="87"/>
    <col min="9996" max="9996" width="10.6640625" style="87" bestFit="1" customWidth="1"/>
    <col min="9997" max="10240" width="9.109375" style="87"/>
    <col min="10241" max="10250" width="13.88671875" style="87" customWidth="1"/>
    <col min="10251" max="10251" width="9.109375" style="87"/>
    <col min="10252" max="10252" width="10.6640625" style="87" bestFit="1" customWidth="1"/>
    <col min="10253" max="10496" width="9.109375" style="87"/>
    <col min="10497" max="10506" width="13.88671875" style="87" customWidth="1"/>
    <col min="10507" max="10507" width="9.109375" style="87"/>
    <col min="10508" max="10508" width="10.6640625" style="87" bestFit="1" customWidth="1"/>
    <col min="10509" max="10752" width="9.109375" style="87"/>
    <col min="10753" max="10762" width="13.88671875" style="87" customWidth="1"/>
    <col min="10763" max="10763" width="9.109375" style="87"/>
    <col min="10764" max="10764" width="10.6640625" style="87" bestFit="1" customWidth="1"/>
    <col min="10765" max="11008" width="9.109375" style="87"/>
    <col min="11009" max="11018" width="13.88671875" style="87" customWidth="1"/>
    <col min="11019" max="11019" width="9.109375" style="87"/>
    <col min="11020" max="11020" width="10.6640625" style="87" bestFit="1" customWidth="1"/>
    <col min="11021" max="11264" width="9.109375" style="87"/>
    <col min="11265" max="11274" width="13.88671875" style="87" customWidth="1"/>
    <col min="11275" max="11275" width="9.109375" style="87"/>
    <col min="11276" max="11276" width="10.6640625" style="87" bestFit="1" customWidth="1"/>
    <col min="11277" max="11520" width="9.109375" style="87"/>
    <col min="11521" max="11530" width="13.88671875" style="87" customWidth="1"/>
    <col min="11531" max="11531" width="9.109375" style="87"/>
    <col min="11532" max="11532" width="10.6640625" style="87" bestFit="1" customWidth="1"/>
    <col min="11533" max="11776" width="9.109375" style="87"/>
    <col min="11777" max="11786" width="13.88671875" style="87" customWidth="1"/>
    <col min="11787" max="11787" width="9.109375" style="87"/>
    <col min="11788" max="11788" width="10.6640625" style="87" bestFit="1" customWidth="1"/>
    <col min="11789" max="12032" width="9.109375" style="87"/>
    <col min="12033" max="12042" width="13.88671875" style="87" customWidth="1"/>
    <col min="12043" max="12043" width="9.109375" style="87"/>
    <col min="12044" max="12044" width="10.6640625" style="87" bestFit="1" customWidth="1"/>
    <col min="12045" max="12288" width="9.109375" style="87"/>
    <col min="12289" max="12298" width="13.88671875" style="87" customWidth="1"/>
    <col min="12299" max="12299" width="9.109375" style="87"/>
    <col min="12300" max="12300" width="10.6640625" style="87" bestFit="1" customWidth="1"/>
    <col min="12301" max="12544" width="9.109375" style="87"/>
    <col min="12545" max="12554" width="13.88671875" style="87" customWidth="1"/>
    <col min="12555" max="12555" width="9.109375" style="87"/>
    <col min="12556" max="12556" width="10.6640625" style="87" bestFit="1" customWidth="1"/>
    <col min="12557" max="12800" width="9.109375" style="87"/>
    <col min="12801" max="12810" width="13.88671875" style="87" customWidth="1"/>
    <col min="12811" max="12811" width="9.109375" style="87"/>
    <col min="12812" max="12812" width="10.6640625" style="87" bestFit="1" customWidth="1"/>
    <col min="12813" max="13056" width="9.109375" style="87"/>
    <col min="13057" max="13066" width="13.88671875" style="87" customWidth="1"/>
    <col min="13067" max="13067" width="9.109375" style="87"/>
    <col min="13068" max="13068" width="10.6640625" style="87" bestFit="1" customWidth="1"/>
    <col min="13069" max="13312" width="9.109375" style="87"/>
    <col min="13313" max="13322" width="13.88671875" style="87" customWidth="1"/>
    <col min="13323" max="13323" width="9.109375" style="87"/>
    <col min="13324" max="13324" width="10.6640625" style="87" bestFit="1" customWidth="1"/>
    <col min="13325" max="13568" width="9.109375" style="87"/>
    <col min="13569" max="13578" width="13.88671875" style="87" customWidth="1"/>
    <col min="13579" max="13579" width="9.109375" style="87"/>
    <col min="13580" max="13580" width="10.6640625" style="87" bestFit="1" customWidth="1"/>
    <col min="13581" max="13824" width="9.109375" style="87"/>
    <col min="13825" max="13834" width="13.88671875" style="87" customWidth="1"/>
    <col min="13835" max="13835" width="9.109375" style="87"/>
    <col min="13836" max="13836" width="10.6640625" style="87" bestFit="1" customWidth="1"/>
    <col min="13837" max="14080" width="9.109375" style="87"/>
    <col min="14081" max="14090" width="13.88671875" style="87" customWidth="1"/>
    <col min="14091" max="14091" width="9.109375" style="87"/>
    <col min="14092" max="14092" width="10.6640625" style="87" bestFit="1" customWidth="1"/>
    <col min="14093" max="14336" width="9.109375" style="87"/>
    <col min="14337" max="14346" width="13.88671875" style="87" customWidth="1"/>
    <col min="14347" max="14347" width="9.109375" style="87"/>
    <col min="14348" max="14348" width="10.6640625" style="87" bestFit="1" customWidth="1"/>
    <col min="14349" max="14592" width="9.109375" style="87"/>
    <col min="14593" max="14602" width="13.88671875" style="87" customWidth="1"/>
    <col min="14603" max="14603" width="9.109375" style="87"/>
    <col min="14604" max="14604" width="10.6640625" style="87" bestFit="1" customWidth="1"/>
    <col min="14605" max="14848" width="9.109375" style="87"/>
    <col min="14849" max="14858" width="13.88671875" style="87" customWidth="1"/>
    <col min="14859" max="14859" width="9.109375" style="87"/>
    <col min="14860" max="14860" width="10.6640625" style="87" bestFit="1" customWidth="1"/>
    <col min="14861" max="15104" width="9.109375" style="87"/>
    <col min="15105" max="15114" width="13.88671875" style="87" customWidth="1"/>
    <col min="15115" max="15115" width="9.109375" style="87"/>
    <col min="15116" max="15116" width="10.6640625" style="87" bestFit="1" customWidth="1"/>
    <col min="15117" max="15360" width="9.109375" style="87"/>
    <col min="15361" max="15370" width="13.88671875" style="87" customWidth="1"/>
    <col min="15371" max="15371" width="9.109375" style="87"/>
    <col min="15372" max="15372" width="10.6640625" style="87" bestFit="1" customWidth="1"/>
    <col min="15373" max="15616" width="9.109375" style="87"/>
    <col min="15617" max="15626" width="13.88671875" style="87" customWidth="1"/>
    <col min="15627" max="15627" width="9.109375" style="87"/>
    <col min="15628" max="15628" width="10.6640625" style="87" bestFit="1" customWidth="1"/>
    <col min="15629" max="15872" width="9.109375" style="87"/>
    <col min="15873" max="15882" width="13.88671875" style="87" customWidth="1"/>
    <col min="15883" max="15883" width="9.109375" style="87"/>
    <col min="15884" max="15884" width="10.6640625" style="87" bestFit="1" customWidth="1"/>
    <col min="15885" max="16128" width="9.109375" style="87"/>
    <col min="16129" max="16138" width="13.88671875" style="87" customWidth="1"/>
    <col min="16139" max="16139" width="9.109375" style="87"/>
    <col min="16140" max="16140" width="10.6640625" style="87" bestFit="1" customWidth="1"/>
    <col min="16141" max="16384" width="9.109375" style="87"/>
  </cols>
  <sheetData>
    <row r="1" spans="1:17" s="13" customFormat="1" ht="22.5" customHeight="1">
      <c r="A1" s="13" t="s">
        <v>245</v>
      </c>
    </row>
    <row r="2" spans="1:17" ht="18.75" customHeight="1">
      <c r="B2" s="88"/>
      <c r="C2" s="89" t="s">
        <v>212</v>
      </c>
      <c r="D2" s="90"/>
      <c r="E2" s="91"/>
      <c r="F2" s="165" t="s">
        <v>16</v>
      </c>
      <c r="G2" s="93"/>
      <c r="H2" s="94"/>
      <c r="I2" s="166" t="s">
        <v>35</v>
      </c>
      <c r="J2" s="96"/>
    </row>
    <row r="3" spans="1:17" ht="18.75" customHeight="1">
      <c r="A3" s="47" t="s">
        <v>172</v>
      </c>
      <c r="B3" s="97" t="s">
        <v>74</v>
      </c>
      <c r="C3" s="97" t="s">
        <v>80</v>
      </c>
      <c r="D3" s="97" t="s">
        <v>78</v>
      </c>
      <c r="E3" s="98" t="s">
        <v>74</v>
      </c>
      <c r="F3" s="98" t="s">
        <v>80</v>
      </c>
      <c r="G3" s="98" t="s">
        <v>78</v>
      </c>
      <c r="H3" s="99" t="s">
        <v>74</v>
      </c>
      <c r="I3" s="99" t="s">
        <v>80</v>
      </c>
      <c r="J3" s="99" t="s">
        <v>78</v>
      </c>
    </row>
    <row r="4" spans="1:17" ht="18.75" customHeight="1">
      <c r="A4" s="47">
        <v>0</v>
      </c>
      <c r="B4" s="150">
        <f>E4+H4+B32+E32+H32+B60+E60+H60</f>
        <v>29936</v>
      </c>
      <c r="C4" s="150">
        <f>F4+I4+C32+F32+I32+C60+F60+I60</f>
        <v>27877</v>
      </c>
      <c r="D4" s="150">
        <f>G4+J4+D32+G32+J32+D60+G60+J60</f>
        <v>57813</v>
      </c>
      <c r="E4" s="83">
        <v>3393</v>
      </c>
      <c r="F4" s="83">
        <v>3145</v>
      </c>
      <c r="G4" s="101">
        <f>E4+F4</f>
        <v>6538</v>
      </c>
      <c r="H4" s="83">
        <v>2450</v>
      </c>
      <c r="I4" s="83">
        <v>2264</v>
      </c>
      <c r="J4" s="102">
        <f>H4+I4</f>
        <v>4714</v>
      </c>
      <c r="K4" s="103"/>
      <c r="L4" s="302"/>
      <c r="M4" s="158"/>
      <c r="N4" s="123"/>
      <c r="O4" s="123"/>
      <c r="Q4" s="103"/>
    </row>
    <row r="5" spans="1:17" ht="18.75" customHeight="1">
      <c r="A5" s="60" t="s">
        <v>173</v>
      </c>
      <c r="B5" s="150">
        <f t="shared" ref="B5:D20" si="0">E5+H5+B33+E33+H33+B61+E61+H61</f>
        <v>132145</v>
      </c>
      <c r="C5" s="150">
        <f t="shared" si="0"/>
        <v>124624</v>
      </c>
      <c r="D5" s="150">
        <f t="shared" si="0"/>
        <v>256769</v>
      </c>
      <c r="E5" s="83">
        <v>14894</v>
      </c>
      <c r="F5" s="83">
        <v>14106</v>
      </c>
      <c r="G5" s="101">
        <f t="shared" ref="G5:G25" si="1">E5+F5</f>
        <v>29000</v>
      </c>
      <c r="H5" s="83">
        <v>10572</v>
      </c>
      <c r="I5" s="83">
        <v>10072</v>
      </c>
      <c r="J5" s="102">
        <f t="shared" ref="J5:J25" si="2">H5+I5</f>
        <v>20644</v>
      </c>
      <c r="K5" s="103"/>
      <c r="L5" s="302"/>
      <c r="M5" s="158"/>
      <c r="N5" s="123"/>
      <c r="O5" s="123"/>
      <c r="Q5" s="103"/>
    </row>
    <row r="6" spans="1:17" ht="18.75" customHeight="1">
      <c r="A6" s="62" t="s">
        <v>174</v>
      </c>
      <c r="B6" s="150">
        <f t="shared" si="0"/>
        <v>189754</v>
      </c>
      <c r="C6" s="150">
        <f t="shared" si="0"/>
        <v>179022</v>
      </c>
      <c r="D6" s="150">
        <f t="shared" si="0"/>
        <v>368776</v>
      </c>
      <c r="E6" s="83">
        <v>21370</v>
      </c>
      <c r="F6" s="83">
        <v>20358</v>
      </c>
      <c r="G6" s="101">
        <f t="shared" si="1"/>
        <v>41728</v>
      </c>
      <c r="H6" s="83">
        <v>14771</v>
      </c>
      <c r="I6" s="83">
        <v>13822</v>
      </c>
      <c r="J6" s="102">
        <f t="shared" si="2"/>
        <v>28593</v>
      </c>
      <c r="K6" s="103"/>
      <c r="L6" s="302"/>
      <c r="M6" s="158"/>
      <c r="N6" s="123"/>
      <c r="O6" s="123"/>
      <c r="Q6" s="103"/>
    </row>
    <row r="7" spans="1:17" ht="18.75" customHeight="1">
      <c r="A7" s="47" t="s">
        <v>175</v>
      </c>
      <c r="B7" s="150">
        <f t="shared" si="0"/>
        <v>194127</v>
      </c>
      <c r="C7" s="150">
        <f t="shared" si="0"/>
        <v>184152</v>
      </c>
      <c r="D7" s="150">
        <f t="shared" si="0"/>
        <v>378279</v>
      </c>
      <c r="E7" s="83">
        <v>22313</v>
      </c>
      <c r="F7" s="83">
        <v>20944</v>
      </c>
      <c r="G7" s="101">
        <f t="shared" si="1"/>
        <v>43257</v>
      </c>
      <c r="H7" s="83">
        <v>15191</v>
      </c>
      <c r="I7" s="83">
        <v>14474</v>
      </c>
      <c r="J7" s="102">
        <f t="shared" si="2"/>
        <v>29665</v>
      </c>
      <c r="K7" s="103"/>
      <c r="L7" s="302"/>
      <c r="M7" s="158"/>
      <c r="N7" s="123"/>
      <c r="O7" s="123"/>
      <c r="Q7" s="103"/>
    </row>
    <row r="8" spans="1:17" ht="18.75" customHeight="1">
      <c r="A8" s="47" t="s">
        <v>176</v>
      </c>
      <c r="B8" s="150">
        <f t="shared" si="0"/>
        <v>192030</v>
      </c>
      <c r="C8" s="150">
        <f t="shared" si="0"/>
        <v>184164</v>
      </c>
      <c r="D8" s="150">
        <f t="shared" si="0"/>
        <v>376194</v>
      </c>
      <c r="E8" s="83">
        <v>22379</v>
      </c>
      <c r="F8" s="83">
        <v>21522</v>
      </c>
      <c r="G8" s="101">
        <f t="shared" si="1"/>
        <v>43901</v>
      </c>
      <c r="H8" s="83">
        <v>15275</v>
      </c>
      <c r="I8" s="83">
        <v>14481</v>
      </c>
      <c r="J8" s="102">
        <f t="shared" si="2"/>
        <v>29756</v>
      </c>
      <c r="K8" s="103"/>
      <c r="L8" s="302"/>
      <c r="M8" s="158"/>
      <c r="N8" s="123"/>
      <c r="O8" s="123"/>
      <c r="Q8" s="103"/>
    </row>
    <row r="9" spans="1:17" ht="18.75" customHeight="1">
      <c r="A9" s="47" t="s">
        <v>177</v>
      </c>
      <c r="B9" s="150">
        <f t="shared" si="0"/>
        <v>216672</v>
      </c>
      <c r="C9" s="150">
        <f t="shared" si="0"/>
        <v>199347</v>
      </c>
      <c r="D9" s="150">
        <f t="shared" si="0"/>
        <v>416019</v>
      </c>
      <c r="E9" s="83">
        <v>24358</v>
      </c>
      <c r="F9" s="83">
        <v>23009</v>
      </c>
      <c r="G9" s="101">
        <f t="shared" si="1"/>
        <v>47367</v>
      </c>
      <c r="H9" s="83">
        <v>20406</v>
      </c>
      <c r="I9" s="83">
        <v>16009</v>
      </c>
      <c r="J9" s="102">
        <f t="shared" si="2"/>
        <v>36415</v>
      </c>
      <c r="K9" s="103"/>
      <c r="L9" s="302"/>
      <c r="M9" s="158"/>
      <c r="N9" s="123"/>
      <c r="O9" s="123"/>
      <c r="Q9" s="103"/>
    </row>
    <row r="10" spans="1:17" ht="18.75" customHeight="1">
      <c r="A10" s="47" t="s">
        <v>178</v>
      </c>
      <c r="B10" s="150">
        <f t="shared" si="0"/>
        <v>228890</v>
      </c>
      <c r="C10" s="150">
        <f t="shared" si="0"/>
        <v>226012</v>
      </c>
      <c r="D10" s="150">
        <f t="shared" si="0"/>
        <v>454902</v>
      </c>
      <c r="E10" s="83">
        <v>26667</v>
      </c>
      <c r="F10" s="83">
        <v>25635</v>
      </c>
      <c r="G10" s="101">
        <f t="shared" si="1"/>
        <v>52302</v>
      </c>
      <c r="H10" s="83">
        <v>19061</v>
      </c>
      <c r="I10" s="83">
        <v>17694</v>
      </c>
      <c r="J10" s="102">
        <f t="shared" si="2"/>
        <v>36755</v>
      </c>
      <c r="K10" s="103"/>
      <c r="L10" s="302"/>
      <c r="M10" s="158"/>
      <c r="N10" s="123"/>
      <c r="O10" s="123"/>
      <c r="Q10" s="103"/>
    </row>
    <row r="11" spans="1:17" ht="18.75" customHeight="1">
      <c r="A11" s="47" t="s">
        <v>179</v>
      </c>
      <c r="B11" s="150">
        <f t="shared" si="0"/>
        <v>222091</v>
      </c>
      <c r="C11" s="150">
        <f t="shared" si="0"/>
        <v>225073</v>
      </c>
      <c r="D11" s="150">
        <f t="shared" si="0"/>
        <v>447164</v>
      </c>
      <c r="E11" s="83">
        <v>25941</v>
      </c>
      <c r="F11" s="83">
        <v>25164</v>
      </c>
      <c r="G11" s="101">
        <f t="shared" si="1"/>
        <v>51105</v>
      </c>
      <c r="H11" s="83">
        <v>17976</v>
      </c>
      <c r="I11" s="83">
        <v>17424</v>
      </c>
      <c r="J11" s="102">
        <f t="shared" si="2"/>
        <v>35400</v>
      </c>
      <c r="K11" s="103"/>
      <c r="L11" s="302"/>
      <c r="M11" s="158"/>
      <c r="N11" s="123"/>
      <c r="O11" s="123"/>
      <c r="Q11" s="103"/>
    </row>
    <row r="12" spans="1:17" ht="18.75" customHeight="1">
      <c r="A12" s="47" t="s">
        <v>180</v>
      </c>
      <c r="B12" s="150">
        <f t="shared" si="0"/>
        <v>241782</v>
      </c>
      <c r="C12" s="150">
        <f t="shared" si="0"/>
        <v>249686</v>
      </c>
      <c r="D12" s="150">
        <f t="shared" si="0"/>
        <v>491468</v>
      </c>
      <c r="E12" s="83">
        <v>28088</v>
      </c>
      <c r="F12" s="83">
        <v>27183</v>
      </c>
      <c r="G12" s="101">
        <f t="shared" si="1"/>
        <v>55271</v>
      </c>
      <c r="H12" s="83">
        <v>18626</v>
      </c>
      <c r="I12" s="83">
        <v>18436</v>
      </c>
      <c r="J12" s="102">
        <f t="shared" si="2"/>
        <v>37062</v>
      </c>
      <c r="K12" s="103"/>
      <c r="L12" s="302"/>
      <c r="M12" s="158"/>
      <c r="N12" s="123"/>
      <c r="O12" s="123"/>
      <c r="Q12" s="103"/>
    </row>
    <row r="13" spans="1:17" ht="18.75" customHeight="1">
      <c r="A13" s="47" t="s">
        <v>181</v>
      </c>
      <c r="B13" s="150">
        <f t="shared" si="0"/>
        <v>255762</v>
      </c>
      <c r="C13" s="150">
        <f t="shared" si="0"/>
        <v>263540</v>
      </c>
      <c r="D13" s="150">
        <f t="shared" si="0"/>
        <v>519302</v>
      </c>
      <c r="E13" s="83">
        <v>28827</v>
      </c>
      <c r="F13" s="83">
        <v>28543</v>
      </c>
      <c r="G13" s="101">
        <f t="shared" si="1"/>
        <v>57370</v>
      </c>
      <c r="H13" s="83">
        <v>19572</v>
      </c>
      <c r="I13" s="83">
        <v>19721</v>
      </c>
      <c r="J13" s="102">
        <f t="shared" si="2"/>
        <v>39293</v>
      </c>
      <c r="K13" s="103"/>
      <c r="L13" s="302"/>
      <c r="M13" s="158"/>
      <c r="N13" s="123"/>
      <c r="O13" s="123"/>
      <c r="Q13" s="103"/>
    </row>
    <row r="14" spans="1:17" ht="18.75" customHeight="1">
      <c r="A14" s="47" t="s">
        <v>182</v>
      </c>
      <c r="B14" s="150">
        <f t="shared" si="0"/>
        <v>238019</v>
      </c>
      <c r="C14" s="150">
        <f t="shared" si="0"/>
        <v>255047</v>
      </c>
      <c r="D14" s="150">
        <f t="shared" si="0"/>
        <v>493066</v>
      </c>
      <c r="E14" s="83">
        <v>26753</v>
      </c>
      <c r="F14" s="83">
        <v>28155</v>
      </c>
      <c r="G14" s="101">
        <f t="shared" si="1"/>
        <v>54908</v>
      </c>
      <c r="H14" s="83">
        <v>18690</v>
      </c>
      <c r="I14" s="83">
        <v>19374</v>
      </c>
      <c r="J14" s="102">
        <f t="shared" si="2"/>
        <v>38064</v>
      </c>
      <c r="K14" s="103"/>
      <c r="L14" s="302"/>
      <c r="M14" s="158"/>
      <c r="N14" s="123"/>
      <c r="O14" s="123"/>
      <c r="Q14" s="103"/>
    </row>
    <row r="15" spans="1:17" ht="18.75" customHeight="1">
      <c r="A15" s="47" t="s">
        <v>183</v>
      </c>
      <c r="B15" s="150">
        <f t="shared" si="0"/>
        <v>226492</v>
      </c>
      <c r="C15" s="150">
        <f t="shared" si="0"/>
        <v>249497</v>
      </c>
      <c r="D15" s="150">
        <f t="shared" si="0"/>
        <v>475989</v>
      </c>
      <c r="E15" s="83">
        <v>26460</v>
      </c>
      <c r="F15" s="83">
        <v>28774</v>
      </c>
      <c r="G15" s="101">
        <f t="shared" si="1"/>
        <v>55234</v>
      </c>
      <c r="H15" s="83">
        <v>17837</v>
      </c>
      <c r="I15" s="83">
        <v>19132</v>
      </c>
      <c r="J15" s="102">
        <f t="shared" si="2"/>
        <v>36969</v>
      </c>
      <c r="K15" s="103"/>
      <c r="L15" s="302"/>
      <c r="M15" s="158"/>
      <c r="N15" s="123"/>
      <c r="O15" s="123"/>
      <c r="Q15" s="103"/>
    </row>
    <row r="16" spans="1:17" ht="18.75" customHeight="1">
      <c r="A16" s="47" t="s">
        <v>184</v>
      </c>
      <c r="B16" s="150">
        <f t="shared" si="0"/>
        <v>195606</v>
      </c>
      <c r="C16" s="150">
        <f t="shared" si="0"/>
        <v>223530</v>
      </c>
      <c r="D16" s="150">
        <f t="shared" si="0"/>
        <v>419136</v>
      </c>
      <c r="E16" s="83">
        <v>24092</v>
      </c>
      <c r="F16" s="83">
        <v>26868</v>
      </c>
      <c r="G16" s="101">
        <f t="shared" si="1"/>
        <v>50960</v>
      </c>
      <c r="H16" s="83">
        <v>15956</v>
      </c>
      <c r="I16" s="83">
        <v>18202</v>
      </c>
      <c r="J16" s="102">
        <f t="shared" si="2"/>
        <v>34158</v>
      </c>
      <c r="K16" s="103"/>
      <c r="L16" s="302"/>
      <c r="M16" s="158"/>
      <c r="N16" s="123"/>
      <c r="O16" s="123"/>
      <c r="Q16" s="103"/>
    </row>
    <row r="17" spans="1:17" ht="18.75" customHeight="1">
      <c r="A17" s="47" t="s">
        <v>185</v>
      </c>
      <c r="B17" s="150">
        <f t="shared" si="0"/>
        <v>148196</v>
      </c>
      <c r="C17" s="150">
        <f t="shared" si="0"/>
        <v>177514</v>
      </c>
      <c r="D17" s="150">
        <f t="shared" si="0"/>
        <v>325710</v>
      </c>
      <c r="E17" s="83">
        <v>18233</v>
      </c>
      <c r="F17" s="83">
        <v>21412</v>
      </c>
      <c r="G17" s="101">
        <f t="shared" si="1"/>
        <v>39645</v>
      </c>
      <c r="H17" s="83">
        <v>12326</v>
      </c>
      <c r="I17" s="83">
        <v>14526</v>
      </c>
      <c r="J17" s="102">
        <f t="shared" si="2"/>
        <v>26852</v>
      </c>
      <c r="K17" s="103"/>
      <c r="L17" s="302"/>
      <c r="M17" s="158"/>
      <c r="N17" s="123"/>
      <c r="O17" s="123"/>
      <c r="Q17" s="103"/>
    </row>
    <row r="18" spans="1:17" ht="18.75" customHeight="1">
      <c r="A18" s="47" t="s">
        <v>186</v>
      </c>
      <c r="B18" s="150">
        <f t="shared" si="0"/>
        <v>105438</v>
      </c>
      <c r="C18" s="150">
        <f t="shared" si="0"/>
        <v>132848</v>
      </c>
      <c r="D18" s="150">
        <f t="shared" si="0"/>
        <v>238286</v>
      </c>
      <c r="E18" s="83">
        <v>13481</v>
      </c>
      <c r="F18" s="83">
        <v>16308</v>
      </c>
      <c r="G18" s="101">
        <f t="shared" si="1"/>
        <v>29789</v>
      </c>
      <c r="H18" s="83">
        <v>9002</v>
      </c>
      <c r="I18" s="83">
        <v>11131</v>
      </c>
      <c r="J18" s="102">
        <f t="shared" si="2"/>
        <v>20133</v>
      </c>
      <c r="K18" s="103"/>
      <c r="L18" s="302"/>
      <c r="M18" s="158"/>
      <c r="N18" s="123"/>
      <c r="O18" s="123"/>
      <c r="Q18" s="103"/>
    </row>
    <row r="19" spans="1:17" ht="18.75" customHeight="1">
      <c r="A19" s="47" t="s">
        <v>187</v>
      </c>
      <c r="B19" s="150">
        <f t="shared" si="0"/>
        <v>74149</v>
      </c>
      <c r="C19" s="150">
        <f t="shared" si="0"/>
        <v>97223</v>
      </c>
      <c r="D19" s="150">
        <f t="shared" si="0"/>
        <v>171372</v>
      </c>
      <c r="E19" s="83">
        <v>10054</v>
      </c>
      <c r="F19" s="83">
        <v>13031</v>
      </c>
      <c r="G19" s="101">
        <f t="shared" si="1"/>
        <v>23085</v>
      </c>
      <c r="H19" s="83">
        <v>6554</v>
      </c>
      <c r="I19" s="83">
        <v>8514</v>
      </c>
      <c r="J19" s="102">
        <f t="shared" si="2"/>
        <v>15068</v>
      </c>
      <c r="K19" s="103"/>
      <c r="L19" s="302"/>
      <c r="M19" s="158"/>
      <c r="N19" s="123"/>
      <c r="O19" s="123"/>
      <c r="Q19" s="103"/>
    </row>
    <row r="20" spans="1:17" ht="18.75" customHeight="1">
      <c r="A20" s="47" t="s">
        <v>188</v>
      </c>
      <c r="B20" s="150">
        <f t="shared" si="0"/>
        <v>46231</v>
      </c>
      <c r="C20" s="150">
        <f t="shared" si="0"/>
        <v>62830</v>
      </c>
      <c r="D20" s="150">
        <f t="shared" si="0"/>
        <v>109061</v>
      </c>
      <c r="E20" s="83">
        <v>6253</v>
      </c>
      <c r="F20" s="83">
        <v>8687</v>
      </c>
      <c r="G20" s="101">
        <f t="shared" si="1"/>
        <v>14940</v>
      </c>
      <c r="H20" s="83">
        <v>4109</v>
      </c>
      <c r="I20" s="83">
        <v>5585</v>
      </c>
      <c r="J20" s="102">
        <f t="shared" si="2"/>
        <v>9694</v>
      </c>
      <c r="K20" s="103"/>
      <c r="L20" s="302"/>
      <c r="M20" s="158"/>
      <c r="N20" s="123"/>
      <c r="O20" s="123"/>
      <c r="Q20" s="103"/>
    </row>
    <row r="21" spans="1:17" ht="18.75" customHeight="1">
      <c r="A21" s="47" t="s">
        <v>189</v>
      </c>
      <c r="B21" s="150">
        <f t="shared" ref="B21:D25" si="3">E21+H21+B49+E49+H49+B77+E77+H77</f>
        <v>31354</v>
      </c>
      <c r="C21" s="150">
        <f t="shared" si="3"/>
        <v>46385</v>
      </c>
      <c r="D21" s="150">
        <f t="shared" si="3"/>
        <v>77739</v>
      </c>
      <c r="E21" s="83">
        <v>4514</v>
      </c>
      <c r="F21" s="83">
        <v>6761</v>
      </c>
      <c r="G21" s="101">
        <f t="shared" si="1"/>
        <v>11275</v>
      </c>
      <c r="H21" s="83">
        <v>2864</v>
      </c>
      <c r="I21" s="83">
        <v>4516</v>
      </c>
      <c r="J21" s="102">
        <f t="shared" si="2"/>
        <v>7380</v>
      </c>
      <c r="K21" s="103"/>
      <c r="L21" s="302"/>
      <c r="M21" s="158"/>
      <c r="N21" s="123"/>
      <c r="O21" s="123"/>
      <c r="Q21" s="103"/>
    </row>
    <row r="22" spans="1:17" ht="18.75" customHeight="1">
      <c r="A22" s="47" t="s">
        <v>190</v>
      </c>
      <c r="B22" s="150">
        <f t="shared" si="3"/>
        <v>16651</v>
      </c>
      <c r="C22" s="150">
        <f t="shared" si="3"/>
        <v>26967</v>
      </c>
      <c r="D22" s="150">
        <f t="shared" si="3"/>
        <v>43618</v>
      </c>
      <c r="E22" s="83">
        <v>2443</v>
      </c>
      <c r="F22" s="83">
        <v>4034</v>
      </c>
      <c r="G22" s="101">
        <f t="shared" si="1"/>
        <v>6477</v>
      </c>
      <c r="H22" s="83">
        <v>1626</v>
      </c>
      <c r="I22" s="83">
        <v>2682</v>
      </c>
      <c r="J22" s="102">
        <f t="shared" si="2"/>
        <v>4308</v>
      </c>
      <c r="K22" s="103"/>
      <c r="L22" s="302"/>
      <c r="M22" s="158"/>
      <c r="N22" s="123"/>
      <c r="O22" s="123"/>
      <c r="Q22" s="103"/>
    </row>
    <row r="23" spans="1:17" ht="18.75" customHeight="1">
      <c r="A23" s="47" t="s">
        <v>191</v>
      </c>
      <c r="B23" s="150">
        <f t="shared" si="3"/>
        <v>6829</v>
      </c>
      <c r="C23" s="150">
        <f t="shared" si="3"/>
        <v>12154</v>
      </c>
      <c r="D23" s="150">
        <f t="shared" si="3"/>
        <v>18983</v>
      </c>
      <c r="E23" s="83">
        <v>1031</v>
      </c>
      <c r="F23" s="83">
        <v>1921</v>
      </c>
      <c r="G23" s="101">
        <f t="shared" si="1"/>
        <v>2952</v>
      </c>
      <c r="H23" s="83">
        <v>627</v>
      </c>
      <c r="I23" s="83">
        <v>1237</v>
      </c>
      <c r="J23" s="102">
        <f t="shared" si="2"/>
        <v>1864</v>
      </c>
      <c r="K23" s="103"/>
      <c r="L23" s="302"/>
      <c r="M23" s="158"/>
      <c r="N23" s="123"/>
      <c r="O23" s="123"/>
      <c r="Q23" s="103"/>
    </row>
    <row r="24" spans="1:17" ht="18.75" customHeight="1">
      <c r="A24" s="47" t="s">
        <v>192</v>
      </c>
      <c r="B24" s="150">
        <f t="shared" si="3"/>
        <v>2234</v>
      </c>
      <c r="C24" s="150">
        <f t="shared" si="3"/>
        <v>3610</v>
      </c>
      <c r="D24" s="150">
        <f t="shared" si="3"/>
        <v>5844</v>
      </c>
      <c r="E24" s="83">
        <v>342</v>
      </c>
      <c r="F24" s="83">
        <v>598</v>
      </c>
      <c r="G24" s="101">
        <f t="shared" si="1"/>
        <v>940</v>
      </c>
      <c r="H24" s="83">
        <v>183</v>
      </c>
      <c r="I24" s="83">
        <v>331</v>
      </c>
      <c r="J24" s="102">
        <f t="shared" si="2"/>
        <v>514</v>
      </c>
      <c r="K24" s="103"/>
      <c r="L24" s="302"/>
      <c r="M24" s="158"/>
      <c r="N24" s="123"/>
      <c r="O24" s="123"/>
      <c r="Q24" s="103"/>
    </row>
    <row r="25" spans="1:17" ht="18.75" customHeight="1">
      <c r="A25" s="47" t="s">
        <v>193</v>
      </c>
      <c r="B25" s="150">
        <f t="shared" si="3"/>
        <v>1307</v>
      </c>
      <c r="C25" s="150">
        <f t="shared" si="3"/>
        <v>1364</v>
      </c>
      <c r="D25" s="150">
        <f t="shared" si="3"/>
        <v>2671</v>
      </c>
      <c r="E25" s="83">
        <v>180</v>
      </c>
      <c r="F25" s="83">
        <v>231</v>
      </c>
      <c r="G25" s="101">
        <f t="shared" si="1"/>
        <v>411</v>
      </c>
      <c r="H25" s="83">
        <v>81</v>
      </c>
      <c r="I25" s="83">
        <v>110</v>
      </c>
      <c r="J25" s="102">
        <f t="shared" si="2"/>
        <v>191</v>
      </c>
      <c r="K25" s="103"/>
      <c r="L25" s="302"/>
      <c r="M25" s="158"/>
      <c r="N25" s="123"/>
      <c r="O25" s="123"/>
      <c r="Q25" s="103"/>
    </row>
    <row r="26" spans="1:17" ht="18.75" customHeight="1">
      <c r="A26" s="47" t="s">
        <v>194</v>
      </c>
      <c r="B26" s="136">
        <f>E26+H26+B54+E54+H54+B82+E82+H82</f>
        <v>2995695</v>
      </c>
      <c r="C26" s="136">
        <f>F26+I26+C54+F54+I54+C82+F82+I82</f>
        <v>3152466</v>
      </c>
      <c r="D26" s="136">
        <f>G26+J26+D54+G54+J54+D82+G82+J82</f>
        <v>6148161</v>
      </c>
      <c r="E26" s="83">
        <f t="shared" ref="E26:J26" si="4">SUM(E4:E25)</f>
        <v>352066</v>
      </c>
      <c r="F26" s="83">
        <f t="shared" si="4"/>
        <v>366389</v>
      </c>
      <c r="G26" s="101">
        <f t="shared" si="4"/>
        <v>718455</v>
      </c>
      <c r="H26" s="83">
        <f t="shared" si="4"/>
        <v>243755</v>
      </c>
      <c r="I26" s="83">
        <f t="shared" si="4"/>
        <v>249737</v>
      </c>
      <c r="J26" s="102">
        <f t="shared" si="4"/>
        <v>493492</v>
      </c>
      <c r="K26" s="103"/>
      <c r="L26" s="302"/>
    </row>
    <row r="27" spans="1:17" s="10" customFormat="1" ht="23.25" customHeight="1">
      <c r="A27" s="39" t="s">
        <v>223</v>
      </c>
      <c r="B27" s="8"/>
      <c r="C27" s="8"/>
      <c r="D27" s="8"/>
      <c r="E27" s="9"/>
      <c r="F27" s="9"/>
      <c r="G27" s="9"/>
      <c r="H27" s="8"/>
      <c r="I27" s="8"/>
      <c r="J27" s="8"/>
    </row>
    <row r="28" spans="1:17" s="10" customFormat="1" ht="21">
      <c r="A28" s="39" t="s">
        <v>213</v>
      </c>
      <c r="B28" s="11"/>
      <c r="C28" s="11"/>
      <c r="D28" s="11"/>
      <c r="E28" s="12"/>
      <c r="F28" s="12"/>
      <c r="G28" s="12"/>
      <c r="H28" s="12"/>
      <c r="I28" s="12"/>
      <c r="J28" s="12"/>
    </row>
    <row r="29" spans="1:17" s="13" customFormat="1" ht="22.5" customHeight="1">
      <c r="A29" s="13" t="s">
        <v>246</v>
      </c>
    </row>
    <row r="30" spans="1:17" ht="18.75" customHeight="1">
      <c r="B30" s="108"/>
      <c r="C30" s="168" t="s">
        <v>57</v>
      </c>
      <c r="D30" s="110"/>
      <c r="E30" s="111"/>
      <c r="F30" s="169" t="s">
        <v>12</v>
      </c>
      <c r="G30" s="113"/>
      <c r="H30" s="114"/>
      <c r="I30" s="170" t="s">
        <v>73</v>
      </c>
      <c r="J30" s="116"/>
    </row>
    <row r="31" spans="1:17" ht="18.75" customHeight="1">
      <c r="A31" s="47" t="s">
        <v>172</v>
      </c>
      <c r="B31" s="117" t="s">
        <v>74</v>
      </c>
      <c r="C31" s="117" t="s">
        <v>80</v>
      </c>
      <c r="D31" s="117" t="s">
        <v>78</v>
      </c>
      <c r="E31" s="118" t="s">
        <v>74</v>
      </c>
      <c r="F31" s="118" t="s">
        <v>80</v>
      </c>
      <c r="G31" s="118" t="s">
        <v>78</v>
      </c>
      <c r="H31" s="119" t="s">
        <v>74</v>
      </c>
      <c r="I31" s="119" t="s">
        <v>80</v>
      </c>
      <c r="J31" s="119" t="s">
        <v>78</v>
      </c>
    </row>
    <row r="32" spans="1:17" ht="18.75" customHeight="1">
      <c r="A32" s="47">
        <v>0</v>
      </c>
      <c r="B32" s="83">
        <v>2658</v>
      </c>
      <c r="C32" s="83">
        <v>2512</v>
      </c>
      <c r="D32" s="120">
        <f>B32+C32</f>
        <v>5170</v>
      </c>
      <c r="E32" s="83">
        <v>5929</v>
      </c>
      <c r="F32" s="83">
        <v>5459</v>
      </c>
      <c r="G32" s="121">
        <f>E32+F32</f>
        <v>11388</v>
      </c>
      <c r="H32" s="83">
        <v>2468</v>
      </c>
      <c r="I32" s="83">
        <v>2333</v>
      </c>
      <c r="J32" s="122">
        <f>H32+I32</f>
        <v>4801</v>
      </c>
      <c r="K32" s="103"/>
      <c r="L32" s="103"/>
      <c r="M32" s="158"/>
      <c r="N32" s="123"/>
      <c r="O32" s="123"/>
      <c r="Q32" s="103"/>
    </row>
    <row r="33" spans="1:17" ht="18.75" customHeight="1">
      <c r="A33" s="60" t="s">
        <v>173</v>
      </c>
      <c r="B33" s="83">
        <v>12355</v>
      </c>
      <c r="C33" s="83">
        <v>11570</v>
      </c>
      <c r="D33" s="120">
        <f t="shared" ref="D33:D53" si="5">B33+C33</f>
        <v>23925</v>
      </c>
      <c r="E33" s="83">
        <v>26664</v>
      </c>
      <c r="F33" s="83">
        <v>24901</v>
      </c>
      <c r="G33" s="121">
        <f t="shared" ref="G33:G53" si="6">E33+F33</f>
        <v>51565</v>
      </c>
      <c r="H33" s="83">
        <v>10717</v>
      </c>
      <c r="I33" s="83">
        <v>10081</v>
      </c>
      <c r="J33" s="122">
        <f t="shared" ref="J33:J53" si="7">H33+I33</f>
        <v>20798</v>
      </c>
      <c r="K33" s="103"/>
      <c r="L33" s="103"/>
      <c r="M33" s="158"/>
      <c r="N33" s="123"/>
      <c r="O33" s="123"/>
      <c r="Q33" s="103"/>
    </row>
    <row r="34" spans="1:17" ht="18.75" customHeight="1">
      <c r="A34" s="62" t="s">
        <v>174</v>
      </c>
      <c r="B34" s="83">
        <v>17651</v>
      </c>
      <c r="C34" s="83">
        <v>16742</v>
      </c>
      <c r="D34" s="120">
        <f t="shared" si="5"/>
        <v>34393</v>
      </c>
      <c r="E34" s="83">
        <v>38641</v>
      </c>
      <c r="F34" s="83">
        <v>36276</v>
      </c>
      <c r="G34" s="121">
        <f t="shared" si="6"/>
        <v>74917</v>
      </c>
      <c r="H34" s="83">
        <v>15310</v>
      </c>
      <c r="I34" s="83">
        <v>14399</v>
      </c>
      <c r="J34" s="122">
        <f t="shared" si="7"/>
        <v>29709</v>
      </c>
      <c r="K34" s="103"/>
      <c r="L34" s="103"/>
      <c r="M34" s="158"/>
      <c r="N34" s="123"/>
      <c r="O34" s="123"/>
      <c r="Q34" s="103"/>
    </row>
    <row r="35" spans="1:17" ht="18.75" customHeight="1">
      <c r="A35" s="47" t="s">
        <v>175</v>
      </c>
      <c r="B35" s="83">
        <v>18696</v>
      </c>
      <c r="C35" s="83">
        <v>17913</v>
      </c>
      <c r="D35" s="120">
        <f t="shared" si="5"/>
        <v>36609</v>
      </c>
      <c r="E35" s="83">
        <v>39346</v>
      </c>
      <c r="F35" s="83">
        <v>37295</v>
      </c>
      <c r="G35" s="121">
        <f t="shared" si="6"/>
        <v>76641</v>
      </c>
      <c r="H35" s="83">
        <v>15565</v>
      </c>
      <c r="I35" s="83">
        <v>15101</v>
      </c>
      <c r="J35" s="122">
        <f t="shared" si="7"/>
        <v>30666</v>
      </c>
      <c r="K35" s="103"/>
      <c r="L35" s="103"/>
      <c r="M35" s="158"/>
      <c r="N35" s="123"/>
      <c r="O35" s="123"/>
      <c r="Q35" s="103"/>
    </row>
    <row r="36" spans="1:17" ht="18.75" customHeight="1">
      <c r="A36" s="47" t="s">
        <v>176</v>
      </c>
      <c r="B36" s="83">
        <v>18831</v>
      </c>
      <c r="C36" s="83">
        <v>17490</v>
      </c>
      <c r="D36" s="120">
        <f t="shared" si="5"/>
        <v>36321</v>
      </c>
      <c r="E36" s="83">
        <v>39694</v>
      </c>
      <c r="F36" s="83">
        <v>38639</v>
      </c>
      <c r="G36" s="121">
        <f t="shared" si="6"/>
        <v>78333</v>
      </c>
      <c r="H36" s="83">
        <v>16422</v>
      </c>
      <c r="I36" s="83">
        <v>15633</v>
      </c>
      <c r="J36" s="122">
        <f t="shared" si="7"/>
        <v>32055</v>
      </c>
      <c r="K36" s="103"/>
      <c r="L36" s="103"/>
      <c r="M36" s="158"/>
      <c r="N36" s="123"/>
      <c r="O36" s="123"/>
      <c r="Q36" s="103"/>
    </row>
    <row r="37" spans="1:17" ht="18.75" customHeight="1">
      <c r="A37" s="47" t="s">
        <v>177</v>
      </c>
      <c r="B37" s="83">
        <v>20959</v>
      </c>
      <c r="C37" s="83">
        <v>18845</v>
      </c>
      <c r="D37" s="120">
        <f t="shared" si="5"/>
        <v>39804</v>
      </c>
      <c r="E37" s="83">
        <v>42154</v>
      </c>
      <c r="F37" s="83">
        <v>43419</v>
      </c>
      <c r="G37" s="121">
        <f t="shared" si="6"/>
        <v>85573</v>
      </c>
      <c r="H37" s="83">
        <v>17873</v>
      </c>
      <c r="I37" s="83">
        <v>17527</v>
      </c>
      <c r="J37" s="122">
        <f t="shared" si="7"/>
        <v>35400</v>
      </c>
      <c r="K37" s="103"/>
      <c r="L37" s="103"/>
      <c r="M37" s="158"/>
      <c r="N37" s="123"/>
      <c r="O37" s="123"/>
      <c r="Q37" s="103"/>
    </row>
    <row r="38" spans="1:17" ht="18.75" customHeight="1">
      <c r="A38" s="47" t="s">
        <v>178</v>
      </c>
      <c r="B38" s="83">
        <v>21413</v>
      </c>
      <c r="C38" s="83">
        <v>19951</v>
      </c>
      <c r="D38" s="120">
        <f t="shared" si="5"/>
        <v>41364</v>
      </c>
      <c r="E38" s="83">
        <v>48322</v>
      </c>
      <c r="F38" s="83">
        <v>50914</v>
      </c>
      <c r="G38" s="121">
        <f t="shared" si="6"/>
        <v>99236</v>
      </c>
      <c r="H38" s="83">
        <v>19314</v>
      </c>
      <c r="I38" s="83">
        <v>19028</v>
      </c>
      <c r="J38" s="122">
        <f t="shared" si="7"/>
        <v>38342</v>
      </c>
      <c r="K38" s="103"/>
      <c r="L38" s="103"/>
      <c r="M38" s="158"/>
      <c r="N38" s="123"/>
      <c r="O38" s="123"/>
      <c r="Q38" s="103"/>
    </row>
    <row r="39" spans="1:17" ht="18.75" customHeight="1">
      <c r="A39" s="47" t="s">
        <v>179</v>
      </c>
      <c r="B39" s="83">
        <v>20425</v>
      </c>
      <c r="C39" s="83">
        <v>19376</v>
      </c>
      <c r="D39" s="120">
        <f t="shared" si="5"/>
        <v>39801</v>
      </c>
      <c r="E39" s="83">
        <v>45918</v>
      </c>
      <c r="F39" s="83">
        <v>49796</v>
      </c>
      <c r="G39" s="121">
        <f t="shared" si="6"/>
        <v>95714</v>
      </c>
      <c r="H39" s="83">
        <v>18443</v>
      </c>
      <c r="I39" s="83">
        <v>17920</v>
      </c>
      <c r="J39" s="122">
        <f t="shared" si="7"/>
        <v>36363</v>
      </c>
      <c r="K39" s="103"/>
      <c r="L39" s="103"/>
      <c r="M39" s="158"/>
      <c r="N39" s="123"/>
      <c r="O39" s="123"/>
      <c r="Q39" s="103"/>
    </row>
    <row r="40" spans="1:17" ht="18.75" customHeight="1">
      <c r="A40" s="47" t="s">
        <v>180</v>
      </c>
      <c r="B40" s="83">
        <v>21195</v>
      </c>
      <c r="C40" s="83">
        <v>20304</v>
      </c>
      <c r="D40" s="120">
        <f t="shared" si="5"/>
        <v>41499</v>
      </c>
      <c r="E40" s="83">
        <v>51921</v>
      </c>
      <c r="F40" s="83">
        <v>57353</v>
      </c>
      <c r="G40" s="121">
        <f t="shared" si="6"/>
        <v>109274</v>
      </c>
      <c r="H40" s="83">
        <v>19410</v>
      </c>
      <c r="I40" s="83">
        <v>18944</v>
      </c>
      <c r="J40" s="122">
        <f t="shared" si="7"/>
        <v>38354</v>
      </c>
      <c r="K40" s="103"/>
      <c r="L40" s="103"/>
      <c r="M40" s="158"/>
      <c r="N40" s="123"/>
      <c r="O40" s="123"/>
      <c r="Q40" s="103"/>
    </row>
    <row r="41" spans="1:17" ht="18.75" customHeight="1">
      <c r="A41" s="47" t="s">
        <v>181</v>
      </c>
      <c r="B41" s="83">
        <v>22075</v>
      </c>
      <c r="C41" s="83">
        <v>21539</v>
      </c>
      <c r="D41" s="120">
        <f t="shared" si="5"/>
        <v>43614</v>
      </c>
      <c r="E41" s="83">
        <v>56653</v>
      </c>
      <c r="F41" s="83">
        <v>61649</v>
      </c>
      <c r="G41" s="121">
        <f t="shared" si="6"/>
        <v>118302</v>
      </c>
      <c r="H41" s="83">
        <v>19737</v>
      </c>
      <c r="I41" s="83">
        <v>20273</v>
      </c>
      <c r="J41" s="122">
        <f t="shared" si="7"/>
        <v>40010</v>
      </c>
      <c r="K41" s="103"/>
      <c r="L41" s="103"/>
      <c r="M41" s="158"/>
      <c r="N41" s="123"/>
      <c r="O41" s="123"/>
      <c r="Q41" s="103"/>
    </row>
    <row r="42" spans="1:17" ht="18.75" customHeight="1">
      <c r="A42" s="47" t="s">
        <v>182</v>
      </c>
      <c r="B42" s="83">
        <v>21896</v>
      </c>
      <c r="C42" s="83">
        <v>22630</v>
      </c>
      <c r="D42" s="120">
        <f t="shared" si="5"/>
        <v>44526</v>
      </c>
      <c r="E42" s="83">
        <v>51526</v>
      </c>
      <c r="F42" s="83">
        <v>58503</v>
      </c>
      <c r="G42" s="121">
        <f t="shared" si="6"/>
        <v>110029</v>
      </c>
      <c r="H42" s="83">
        <v>19995</v>
      </c>
      <c r="I42" s="83">
        <v>21110</v>
      </c>
      <c r="J42" s="122">
        <f t="shared" si="7"/>
        <v>41105</v>
      </c>
      <c r="K42" s="103"/>
      <c r="L42" s="103"/>
      <c r="M42" s="158"/>
      <c r="N42" s="123"/>
      <c r="O42" s="123"/>
      <c r="Q42" s="103"/>
    </row>
    <row r="43" spans="1:17" ht="18.75" customHeight="1">
      <c r="A43" s="47" t="s">
        <v>183</v>
      </c>
      <c r="B43" s="83">
        <v>21286</v>
      </c>
      <c r="C43" s="83">
        <v>22288</v>
      </c>
      <c r="D43" s="120">
        <f t="shared" si="5"/>
        <v>43574</v>
      </c>
      <c r="E43" s="83">
        <v>50996</v>
      </c>
      <c r="F43" s="83">
        <v>57550</v>
      </c>
      <c r="G43" s="121">
        <f t="shared" si="6"/>
        <v>108546</v>
      </c>
      <c r="H43" s="83">
        <v>20422</v>
      </c>
      <c r="I43" s="83">
        <v>22417</v>
      </c>
      <c r="J43" s="122">
        <f t="shared" si="7"/>
        <v>42839</v>
      </c>
      <c r="K43" s="103"/>
      <c r="L43" s="103"/>
      <c r="M43" s="158"/>
      <c r="N43" s="123"/>
      <c r="O43" s="123"/>
      <c r="Q43" s="103"/>
    </row>
    <row r="44" spans="1:17" ht="18.75" customHeight="1">
      <c r="A44" s="47" t="s">
        <v>184</v>
      </c>
      <c r="B44" s="83">
        <v>18318</v>
      </c>
      <c r="C44" s="83">
        <v>19758</v>
      </c>
      <c r="D44" s="120">
        <f t="shared" si="5"/>
        <v>38076</v>
      </c>
      <c r="E44" s="83">
        <v>44241</v>
      </c>
      <c r="F44" s="83">
        <v>51821</v>
      </c>
      <c r="G44" s="121">
        <f t="shared" si="6"/>
        <v>96062</v>
      </c>
      <c r="H44" s="83">
        <v>18917</v>
      </c>
      <c r="I44" s="83">
        <v>20927</v>
      </c>
      <c r="J44" s="122">
        <f t="shared" si="7"/>
        <v>39844</v>
      </c>
      <c r="K44" s="103"/>
      <c r="L44" s="103"/>
      <c r="M44" s="158"/>
      <c r="N44" s="123"/>
      <c r="O44" s="123"/>
      <c r="Q44" s="103"/>
    </row>
    <row r="45" spans="1:17" ht="18.75" customHeight="1">
      <c r="A45" s="47" t="s">
        <v>185</v>
      </c>
      <c r="B45" s="83">
        <v>14330</v>
      </c>
      <c r="C45" s="83">
        <v>15416</v>
      </c>
      <c r="D45" s="120">
        <f t="shared" si="5"/>
        <v>29746</v>
      </c>
      <c r="E45" s="83">
        <v>33494</v>
      </c>
      <c r="F45" s="83">
        <v>41439</v>
      </c>
      <c r="G45" s="121">
        <f t="shared" si="6"/>
        <v>74933</v>
      </c>
      <c r="H45" s="83">
        <v>15035</v>
      </c>
      <c r="I45" s="83">
        <v>17392</v>
      </c>
      <c r="J45" s="122">
        <f t="shared" si="7"/>
        <v>32427</v>
      </c>
      <c r="K45" s="103"/>
      <c r="L45" s="103"/>
      <c r="M45" s="158"/>
      <c r="N45" s="123"/>
      <c r="O45" s="123"/>
      <c r="Q45" s="103"/>
    </row>
    <row r="46" spans="1:17" ht="18.75" customHeight="1">
      <c r="A46" s="47" t="s">
        <v>186</v>
      </c>
      <c r="B46" s="83">
        <v>10029</v>
      </c>
      <c r="C46" s="83">
        <v>11367</v>
      </c>
      <c r="D46" s="120">
        <f t="shared" si="5"/>
        <v>21396</v>
      </c>
      <c r="E46" s="83">
        <v>23711</v>
      </c>
      <c r="F46" s="83">
        <v>31659</v>
      </c>
      <c r="G46" s="121">
        <f t="shared" si="6"/>
        <v>55370</v>
      </c>
      <c r="H46" s="83">
        <v>10942</v>
      </c>
      <c r="I46" s="83">
        <v>12997</v>
      </c>
      <c r="J46" s="122">
        <f t="shared" si="7"/>
        <v>23939</v>
      </c>
      <c r="K46" s="103"/>
      <c r="L46" s="103"/>
      <c r="M46" s="158"/>
      <c r="N46" s="123"/>
      <c r="O46" s="123"/>
      <c r="Q46" s="103"/>
    </row>
    <row r="47" spans="1:17" ht="18.75" customHeight="1">
      <c r="A47" s="47" t="s">
        <v>187</v>
      </c>
      <c r="B47" s="83">
        <v>7091</v>
      </c>
      <c r="C47" s="83">
        <v>8363</v>
      </c>
      <c r="D47" s="120">
        <f t="shared" si="5"/>
        <v>15454</v>
      </c>
      <c r="E47" s="83">
        <v>16053</v>
      </c>
      <c r="F47" s="83">
        <v>21890</v>
      </c>
      <c r="G47" s="121">
        <f t="shared" si="6"/>
        <v>37943</v>
      </c>
      <c r="H47" s="83">
        <v>7809</v>
      </c>
      <c r="I47" s="83">
        <v>9646</v>
      </c>
      <c r="J47" s="122">
        <f t="shared" si="7"/>
        <v>17455</v>
      </c>
      <c r="K47" s="103"/>
      <c r="L47" s="103"/>
      <c r="M47" s="158"/>
      <c r="N47" s="123"/>
      <c r="O47" s="123"/>
      <c r="Q47" s="103"/>
    </row>
    <row r="48" spans="1:17" ht="18.75" customHeight="1">
      <c r="A48" s="47" t="s">
        <v>188</v>
      </c>
      <c r="B48" s="83">
        <v>4209</v>
      </c>
      <c r="C48" s="83">
        <v>5353</v>
      </c>
      <c r="D48" s="120">
        <f t="shared" si="5"/>
        <v>9562</v>
      </c>
      <c r="E48" s="83">
        <v>9210</v>
      </c>
      <c r="F48" s="83">
        <v>13503</v>
      </c>
      <c r="G48" s="121">
        <f t="shared" si="6"/>
        <v>22713</v>
      </c>
      <c r="H48" s="83">
        <v>5115</v>
      </c>
      <c r="I48" s="83">
        <v>6205</v>
      </c>
      <c r="J48" s="122">
        <f t="shared" si="7"/>
        <v>11320</v>
      </c>
      <c r="K48" s="103"/>
      <c r="L48" s="103"/>
      <c r="M48" s="158"/>
      <c r="N48" s="123"/>
      <c r="O48" s="123"/>
      <c r="Q48" s="103"/>
    </row>
    <row r="49" spans="1:17" ht="18.75" customHeight="1">
      <c r="A49" s="47" t="s">
        <v>189</v>
      </c>
      <c r="B49" s="83">
        <v>2860</v>
      </c>
      <c r="C49" s="83">
        <v>3925</v>
      </c>
      <c r="D49" s="120">
        <f t="shared" si="5"/>
        <v>6785</v>
      </c>
      <c r="E49" s="83">
        <v>5866</v>
      </c>
      <c r="F49" s="83">
        <v>9482</v>
      </c>
      <c r="G49" s="121">
        <f t="shared" si="6"/>
        <v>15348</v>
      </c>
      <c r="H49" s="83">
        <v>3576</v>
      </c>
      <c r="I49" s="83">
        <v>5010</v>
      </c>
      <c r="J49" s="122">
        <f t="shared" si="7"/>
        <v>8586</v>
      </c>
      <c r="K49" s="103"/>
      <c r="L49" s="103"/>
      <c r="M49" s="158"/>
      <c r="N49" s="123"/>
      <c r="O49" s="123"/>
      <c r="Q49" s="103"/>
    </row>
    <row r="50" spans="1:17" ht="18.75" customHeight="1">
      <c r="A50" s="47" t="s">
        <v>190</v>
      </c>
      <c r="B50" s="83">
        <v>1417</v>
      </c>
      <c r="C50" s="83">
        <v>2123</v>
      </c>
      <c r="D50" s="120">
        <f t="shared" si="5"/>
        <v>3540</v>
      </c>
      <c r="E50" s="83">
        <v>3031</v>
      </c>
      <c r="F50" s="83">
        <v>5076</v>
      </c>
      <c r="G50" s="121">
        <f t="shared" si="6"/>
        <v>8107</v>
      </c>
      <c r="H50" s="83">
        <v>2014</v>
      </c>
      <c r="I50" s="83">
        <v>3162</v>
      </c>
      <c r="J50" s="122">
        <f t="shared" si="7"/>
        <v>5176</v>
      </c>
      <c r="K50" s="103"/>
      <c r="L50" s="103"/>
      <c r="M50" s="158"/>
      <c r="N50" s="123"/>
      <c r="O50" s="123"/>
      <c r="Q50" s="103"/>
    </row>
    <row r="51" spans="1:17" ht="18.75" customHeight="1">
      <c r="A51" s="47" t="s">
        <v>191</v>
      </c>
      <c r="B51" s="83">
        <v>532</v>
      </c>
      <c r="C51" s="83">
        <v>911</v>
      </c>
      <c r="D51" s="120">
        <f t="shared" si="5"/>
        <v>1443</v>
      </c>
      <c r="E51" s="83">
        <v>1203</v>
      </c>
      <c r="F51" s="83">
        <v>2268</v>
      </c>
      <c r="G51" s="121">
        <f t="shared" si="6"/>
        <v>3471</v>
      </c>
      <c r="H51" s="83">
        <v>846</v>
      </c>
      <c r="I51" s="83">
        <v>1491</v>
      </c>
      <c r="J51" s="122">
        <f t="shared" si="7"/>
        <v>2337</v>
      </c>
      <c r="K51" s="103"/>
      <c r="L51" s="103"/>
      <c r="M51" s="158"/>
      <c r="N51" s="123"/>
      <c r="O51" s="123"/>
      <c r="Q51" s="103"/>
    </row>
    <row r="52" spans="1:17" ht="18.75" customHeight="1">
      <c r="A52" s="47" t="s">
        <v>192</v>
      </c>
      <c r="B52" s="83">
        <v>191</v>
      </c>
      <c r="C52" s="83">
        <v>260</v>
      </c>
      <c r="D52" s="120">
        <f t="shared" si="5"/>
        <v>451</v>
      </c>
      <c r="E52" s="83">
        <v>400</v>
      </c>
      <c r="F52" s="83">
        <v>707</v>
      </c>
      <c r="G52" s="121">
        <f t="shared" si="6"/>
        <v>1107</v>
      </c>
      <c r="H52" s="83">
        <v>209</v>
      </c>
      <c r="I52" s="83">
        <v>435</v>
      </c>
      <c r="J52" s="122">
        <f t="shared" si="7"/>
        <v>644</v>
      </c>
      <c r="K52" s="103"/>
      <c r="L52" s="103"/>
      <c r="M52" s="158"/>
      <c r="N52" s="123"/>
      <c r="O52" s="123"/>
      <c r="Q52" s="103"/>
    </row>
    <row r="53" spans="1:17" ht="18.75" customHeight="1">
      <c r="A53" s="47" t="s">
        <v>193</v>
      </c>
      <c r="B53" s="83">
        <v>92</v>
      </c>
      <c r="C53" s="83">
        <v>108</v>
      </c>
      <c r="D53" s="120">
        <f t="shared" si="5"/>
        <v>200</v>
      </c>
      <c r="E53" s="83">
        <v>314</v>
      </c>
      <c r="F53" s="83">
        <v>315</v>
      </c>
      <c r="G53" s="121">
        <f t="shared" si="6"/>
        <v>629</v>
      </c>
      <c r="H53" s="83">
        <v>95</v>
      </c>
      <c r="I53" s="83">
        <v>100</v>
      </c>
      <c r="J53" s="122">
        <f t="shared" si="7"/>
        <v>195</v>
      </c>
      <c r="K53" s="103"/>
      <c r="L53" s="103"/>
      <c r="M53" s="158"/>
      <c r="N53" s="123"/>
      <c r="O53" s="123"/>
      <c r="Q53" s="103"/>
    </row>
    <row r="54" spans="1:17" ht="18.75" customHeight="1">
      <c r="A54" s="47" t="s">
        <v>194</v>
      </c>
      <c r="B54" s="83">
        <f t="shared" ref="B54:J54" si="8">SUM(B32:B53)</f>
        <v>278509</v>
      </c>
      <c r="C54" s="83">
        <f t="shared" si="8"/>
        <v>278744</v>
      </c>
      <c r="D54" s="102">
        <f t="shared" si="8"/>
        <v>557253</v>
      </c>
      <c r="E54" s="83">
        <f t="shared" si="8"/>
        <v>635287</v>
      </c>
      <c r="F54" s="83">
        <f t="shared" si="8"/>
        <v>699914</v>
      </c>
      <c r="G54" s="121">
        <f t="shared" si="8"/>
        <v>1335201</v>
      </c>
      <c r="H54" s="83">
        <f t="shared" si="8"/>
        <v>260234</v>
      </c>
      <c r="I54" s="83">
        <f t="shared" si="8"/>
        <v>272131</v>
      </c>
      <c r="J54" s="121">
        <f t="shared" si="8"/>
        <v>532365</v>
      </c>
      <c r="K54" s="103"/>
      <c r="L54" s="103"/>
    </row>
    <row r="55" spans="1:17" s="10" customFormat="1" ht="23.25" customHeight="1">
      <c r="A55" s="39" t="s">
        <v>223</v>
      </c>
      <c r="B55" s="8"/>
      <c r="C55" s="8"/>
      <c r="D55" s="8"/>
      <c r="E55" s="9"/>
      <c r="F55" s="9"/>
      <c r="G55" s="9"/>
      <c r="H55" s="8"/>
      <c r="I55" s="8"/>
      <c r="J55" s="8"/>
    </row>
    <row r="56" spans="1:17" s="10" customFormat="1" ht="21">
      <c r="A56" s="39" t="s">
        <v>85</v>
      </c>
      <c r="B56" s="11"/>
      <c r="C56" s="11"/>
      <c r="D56" s="11"/>
      <c r="E56" s="12"/>
      <c r="F56" s="12"/>
      <c r="G56" s="12"/>
      <c r="H56" s="12"/>
      <c r="I56" s="12"/>
      <c r="J56" s="12"/>
    </row>
    <row r="57" spans="1:17" s="13" customFormat="1" ht="22.5" customHeight="1">
      <c r="A57" s="13" t="s">
        <v>246</v>
      </c>
    </row>
    <row r="58" spans="1:17" ht="18.75" customHeight="1">
      <c r="B58" s="124"/>
      <c r="C58" s="171" t="s">
        <v>2</v>
      </c>
      <c r="D58" s="126"/>
      <c r="E58" s="127"/>
      <c r="F58" s="172" t="s">
        <v>15</v>
      </c>
      <c r="G58" s="129"/>
      <c r="H58" s="130"/>
      <c r="I58" s="173" t="s">
        <v>23</v>
      </c>
      <c r="J58" s="132"/>
    </row>
    <row r="59" spans="1:17" ht="18.75" customHeight="1">
      <c r="A59" s="47" t="s">
        <v>172</v>
      </c>
      <c r="B59" s="133" t="s">
        <v>74</v>
      </c>
      <c r="C59" s="133" t="s">
        <v>80</v>
      </c>
      <c r="D59" s="133" t="s">
        <v>78</v>
      </c>
      <c r="E59" s="134" t="s">
        <v>74</v>
      </c>
      <c r="F59" s="134" t="s">
        <v>80</v>
      </c>
      <c r="G59" s="134" t="s">
        <v>78</v>
      </c>
      <c r="H59" s="135" t="s">
        <v>74</v>
      </c>
      <c r="I59" s="135" t="s">
        <v>80</v>
      </c>
      <c r="J59" s="135" t="s">
        <v>78</v>
      </c>
    </row>
    <row r="60" spans="1:17" ht="18.75" customHeight="1">
      <c r="A60" s="47">
        <v>0</v>
      </c>
      <c r="B60" s="83">
        <v>8091</v>
      </c>
      <c r="C60" s="83">
        <v>7547</v>
      </c>
      <c r="D60" s="100">
        <f>B60+C60</f>
        <v>15638</v>
      </c>
      <c r="E60" s="83">
        <v>949</v>
      </c>
      <c r="F60" s="83">
        <v>868</v>
      </c>
      <c r="G60" s="136">
        <f>E60+F60</f>
        <v>1817</v>
      </c>
      <c r="H60" s="83">
        <v>3998</v>
      </c>
      <c r="I60" s="83">
        <v>3749</v>
      </c>
      <c r="J60" s="137">
        <f>H60+I60</f>
        <v>7747</v>
      </c>
      <c r="K60" s="103"/>
      <c r="L60" s="103"/>
      <c r="M60" s="158"/>
      <c r="N60" s="123"/>
      <c r="O60" s="123"/>
      <c r="Q60" s="103"/>
    </row>
    <row r="61" spans="1:17" ht="18.75" customHeight="1">
      <c r="A61" s="60" t="s">
        <v>173</v>
      </c>
      <c r="B61" s="83">
        <v>35567</v>
      </c>
      <c r="C61" s="83">
        <v>33615</v>
      </c>
      <c r="D61" s="100">
        <f t="shared" ref="D61:D81" si="9">B61+C61</f>
        <v>69182</v>
      </c>
      <c r="E61" s="83">
        <v>4225</v>
      </c>
      <c r="F61" s="83">
        <v>4044</v>
      </c>
      <c r="G61" s="136">
        <f t="shared" ref="G61:G81" si="10">E61+F61</f>
        <v>8269</v>
      </c>
      <c r="H61" s="83">
        <v>17151</v>
      </c>
      <c r="I61" s="83">
        <v>16235</v>
      </c>
      <c r="J61" s="137">
        <f t="shared" ref="J61:J81" si="11">H61+I61</f>
        <v>33386</v>
      </c>
      <c r="K61" s="103"/>
      <c r="L61" s="103"/>
      <c r="M61" s="158"/>
      <c r="N61" s="123"/>
      <c r="O61" s="123"/>
      <c r="Q61" s="103"/>
    </row>
    <row r="62" spans="1:17" ht="18.75" customHeight="1">
      <c r="A62" s="62" t="s">
        <v>174</v>
      </c>
      <c r="B62" s="83">
        <v>51283</v>
      </c>
      <c r="C62" s="83">
        <v>48033</v>
      </c>
      <c r="D62" s="100">
        <f t="shared" si="9"/>
        <v>99316</v>
      </c>
      <c r="E62" s="83">
        <v>6337</v>
      </c>
      <c r="F62" s="83">
        <v>6026</v>
      </c>
      <c r="G62" s="136">
        <f t="shared" si="10"/>
        <v>12363</v>
      </c>
      <c r="H62" s="83">
        <v>24391</v>
      </c>
      <c r="I62" s="83">
        <v>23366</v>
      </c>
      <c r="J62" s="137">
        <f t="shared" si="11"/>
        <v>47757</v>
      </c>
      <c r="K62" s="103"/>
      <c r="L62" s="103"/>
      <c r="M62" s="158"/>
      <c r="N62" s="123"/>
      <c r="O62" s="123"/>
      <c r="Q62" s="103"/>
    </row>
    <row r="63" spans="1:17" ht="18.75" customHeight="1">
      <c r="A63" s="47" t="s">
        <v>175</v>
      </c>
      <c r="B63" s="83">
        <v>50929</v>
      </c>
      <c r="C63" s="83">
        <v>48367</v>
      </c>
      <c r="D63" s="100">
        <f t="shared" si="9"/>
        <v>99296</v>
      </c>
      <c r="E63" s="83">
        <v>6787</v>
      </c>
      <c r="F63" s="83">
        <v>6345</v>
      </c>
      <c r="G63" s="136">
        <f t="shared" si="10"/>
        <v>13132</v>
      </c>
      <c r="H63" s="83">
        <v>25300</v>
      </c>
      <c r="I63" s="83">
        <v>23713</v>
      </c>
      <c r="J63" s="137">
        <f t="shared" si="11"/>
        <v>49013</v>
      </c>
      <c r="K63" s="103"/>
      <c r="L63" s="103"/>
      <c r="M63" s="158"/>
      <c r="N63" s="123"/>
      <c r="O63" s="123"/>
      <c r="Q63" s="103"/>
    </row>
    <row r="64" spans="1:17" ht="18.75" customHeight="1">
      <c r="A64" s="47" t="s">
        <v>176</v>
      </c>
      <c r="B64" s="83">
        <v>48697</v>
      </c>
      <c r="C64" s="83">
        <v>46895</v>
      </c>
      <c r="D64" s="100">
        <f t="shared" si="9"/>
        <v>95592</v>
      </c>
      <c r="E64" s="83">
        <v>6992</v>
      </c>
      <c r="F64" s="83">
        <v>6469</v>
      </c>
      <c r="G64" s="136">
        <f t="shared" si="10"/>
        <v>13461</v>
      </c>
      <c r="H64" s="83">
        <v>23740</v>
      </c>
      <c r="I64" s="83">
        <v>23035</v>
      </c>
      <c r="J64" s="137">
        <f t="shared" si="11"/>
        <v>46775</v>
      </c>
      <c r="K64" s="103"/>
      <c r="L64" s="103"/>
      <c r="M64" s="158"/>
      <c r="N64" s="123"/>
      <c r="O64" s="123"/>
      <c r="Q64" s="103"/>
    </row>
    <row r="65" spans="1:17" ht="18.75" customHeight="1">
      <c r="A65" s="47" t="s">
        <v>177</v>
      </c>
      <c r="B65" s="83">
        <v>59355</v>
      </c>
      <c r="C65" s="83">
        <v>49343</v>
      </c>
      <c r="D65" s="100">
        <f t="shared" si="9"/>
        <v>108698</v>
      </c>
      <c r="E65" s="83">
        <v>7436</v>
      </c>
      <c r="F65" s="83">
        <v>6930</v>
      </c>
      <c r="G65" s="136">
        <f t="shared" si="10"/>
        <v>14366</v>
      </c>
      <c r="H65" s="83">
        <v>24131</v>
      </c>
      <c r="I65" s="83">
        <v>24265</v>
      </c>
      <c r="J65" s="137">
        <f t="shared" si="11"/>
        <v>48396</v>
      </c>
      <c r="K65" s="103"/>
      <c r="L65" s="103"/>
      <c r="M65" s="158"/>
      <c r="N65" s="123"/>
      <c r="O65" s="123"/>
      <c r="Q65" s="103"/>
    </row>
    <row r="66" spans="1:17" ht="18.75" customHeight="1">
      <c r="A66" s="47" t="s">
        <v>178</v>
      </c>
      <c r="B66" s="83">
        <v>58521</v>
      </c>
      <c r="C66" s="83">
        <v>56855</v>
      </c>
      <c r="D66" s="100">
        <f t="shared" si="9"/>
        <v>115376</v>
      </c>
      <c r="E66" s="83">
        <v>8060</v>
      </c>
      <c r="F66" s="83">
        <v>7820</v>
      </c>
      <c r="G66" s="136">
        <f t="shared" si="10"/>
        <v>15880</v>
      </c>
      <c r="H66" s="83">
        <v>27532</v>
      </c>
      <c r="I66" s="83">
        <v>28115</v>
      </c>
      <c r="J66" s="137">
        <f t="shared" si="11"/>
        <v>55647</v>
      </c>
      <c r="K66" s="103"/>
      <c r="L66" s="103"/>
      <c r="M66" s="158"/>
      <c r="N66" s="123"/>
      <c r="O66" s="123"/>
      <c r="Q66" s="103"/>
    </row>
    <row r="67" spans="1:17" ht="18.75" customHeight="1">
      <c r="A67" s="47" t="s">
        <v>179</v>
      </c>
      <c r="B67" s="83">
        <v>57538</v>
      </c>
      <c r="C67" s="83">
        <v>59228</v>
      </c>
      <c r="D67" s="100">
        <f t="shared" si="9"/>
        <v>116766</v>
      </c>
      <c r="E67" s="83">
        <v>7712</v>
      </c>
      <c r="F67" s="83">
        <v>7525</v>
      </c>
      <c r="G67" s="136">
        <f t="shared" si="10"/>
        <v>15237</v>
      </c>
      <c r="H67" s="83">
        <v>28138</v>
      </c>
      <c r="I67" s="83">
        <v>28640</v>
      </c>
      <c r="J67" s="137">
        <f t="shared" si="11"/>
        <v>56778</v>
      </c>
      <c r="K67" s="103"/>
      <c r="L67" s="103"/>
      <c r="M67" s="158"/>
      <c r="N67" s="123"/>
      <c r="O67" s="123"/>
      <c r="Q67" s="103"/>
    </row>
    <row r="68" spans="1:17" ht="18.75" customHeight="1">
      <c r="A68" s="47" t="s">
        <v>180</v>
      </c>
      <c r="B68" s="83">
        <v>63102</v>
      </c>
      <c r="C68" s="83">
        <v>67957</v>
      </c>
      <c r="D68" s="100">
        <f t="shared" si="9"/>
        <v>131059</v>
      </c>
      <c r="E68" s="83">
        <v>8065</v>
      </c>
      <c r="F68" s="83">
        <v>7932</v>
      </c>
      <c r="G68" s="136">
        <f t="shared" si="10"/>
        <v>15997</v>
      </c>
      <c r="H68" s="83">
        <v>31375</v>
      </c>
      <c r="I68" s="83">
        <v>31577</v>
      </c>
      <c r="J68" s="137">
        <f t="shared" si="11"/>
        <v>62952</v>
      </c>
      <c r="K68" s="103"/>
      <c r="L68" s="103"/>
      <c r="M68" s="158"/>
      <c r="N68" s="123"/>
      <c r="O68" s="123"/>
      <c r="Q68" s="103"/>
    </row>
    <row r="69" spans="1:17" ht="18.75" customHeight="1">
      <c r="A69" s="47" t="s">
        <v>181</v>
      </c>
      <c r="B69" s="83">
        <v>68153</v>
      </c>
      <c r="C69" s="83">
        <v>71462</v>
      </c>
      <c r="D69" s="100">
        <f t="shared" si="9"/>
        <v>139615</v>
      </c>
      <c r="E69" s="83">
        <v>8331</v>
      </c>
      <c r="F69" s="83">
        <v>8266</v>
      </c>
      <c r="G69" s="136">
        <f t="shared" si="10"/>
        <v>16597</v>
      </c>
      <c r="H69" s="83">
        <v>32414</v>
      </c>
      <c r="I69" s="83">
        <v>32087</v>
      </c>
      <c r="J69" s="137">
        <f t="shared" si="11"/>
        <v>64501</v>
      </c>
      <c r="K69" s="103"/>
      <c r="L69" s="103"/>
      <c r="M69" s="158"/>
      <c r="N69" s="123"/>
      <c r="O69" s="123"/>
      <c r="Q69" s="103"/>
    </row>
    <row r="70" spans="1:17" ht="18.75" customHeight="1">
      <c r="A70" s="47" t="s">
        <v>182</v>
      </c>
      <c r="B70" s="83">
        <v>59905</v>
      </c>
      <c r="C70" s="83">
        <v>65744</v>
      </c>
      <c r="D70" s="100">
        <f t="shared" si="9"/>
        <v>125649</v>
      </c>
      <c r="E70" s="83">
        <v>8338</v>
      </c>
      <c r="F70" s="83">
        <v>8593</v>
      </c>
      <c r="G70" s="136">
        <f t="shared" si="10"/>
        <v>16931</v>
      </c>
      <c r="H70" s="83">
        <v>30916</v>
      </c>
      <c r="I70" s="83">
        <v>30938</v>
      </c>
      <c r="J70" s="137">
        <f t="shared" si="11"/>
        <v>61854</v>
      </c>
      <c r="K70" s="103"/>
      <c r="L70" s="103"/>
      <c r="M70" s="158"/>
      <c r="N70" s="123"/>
      <c r="O70" s="123"/>
      <c r="Q70" s="103"/>
    </row>
    <row r="71" spans="1:17" ht="18.75" customHeight="1">
      <c r="A71" s="47" t="s">
        <v>183</v>
      </c>
      <c r="B71" s="83">
        <v>54231</v>
      </c>
      <c r="C71" s="83">
        <v>61851</v>
      </c>
      <c r="D71" s="100">
        <f t="shared" si="9"/>
        <v>116082</v>
      </c>
      <c r="E71" s="83">
        <v>8179</v>
      </c>
      <c r="F71" s="83">
        <v>8718</v>
      </c>
      <c r="G71" s="136">
        <f t="shared" si="10"/>
        <v>16897</v>
      </c>
      <c r="H71" s="83">
        <v>27081</v>
      </c>
      <c r="I71" s="83">
        <v>28767</v>
      </c>
      <c r="J71" s="137">
        <f t="shared" si="11"/>
        <v>55848</v>
      </c>
      <c r="K71" s="103"/>
      <c r="L71" s="103"/>
      <c r="M71" s="158"/>
      <c r="N71" s="123"/>
      <c r="O71" s="123"/>
      <c r="Q71" s="103"/>
    </row>
    <row r="72" spans="1:17" ht="18.75" customHeight="1">
      <c r="A72" s="47" t="s">
        <v>184</v>
      </c>
      <c r="B72" s="83">
        <v>44978</v>
      </c>
      <c r="C72" s="83">
        <v>53234</v>
      </c>
      <c r="D72" s="100">
        <f t="shared" si="9"/>
        <v>98212</v>
      </c>
      <c r="E72" s="83">
        <v>7491</v>
      </c>
      <c r="F72" s="83">
        <v>8275</v>
      </c>
      <c r="G72" s="136">
        <f t="shared" si="10"/>
        <v>15766</v>
      </c>
      <c r="H72" s="83">
        <v>21613</v>
      </c>
      <c r="I72" s="83">
        <v>24445</v>
      </c>
      <c r="J72" s="137">
        <f t="shared" si="11"/>
        <v>46058</v>
      </c>
      <c r="K72" s="103"/>
      <c r="L72" s="103"/>
      <c r="M72" s="158"/>
      <c r="N72" s="123"/>
      <c r="O72" s="123"/>
      <c r="Q72" s="103"/>
    </row>
    <row r="73" spans="1:17" ht="18.75" customHeight="1">
      <c r="A73" s="47" t="s">
        <v>185</v>
      </c>
      <c r="B73" s="83">
        <v>33142</v>
      </c>
      <c r="C73" s="83">
        <v>41721</v>
      </c>
      <c r="D73" s="100">
        <f t="shared" si="9"/>
        <v>74863</v>
      </c>
      <c r="E73" s="83">
        <v>6230</v>
      </c>
      <c r="F73" s="83">
        <v>6940</v>
      </c>
      <c r="G73" s="136">
        <f t="shared" si="10"/>
        <v>13170</v>
      </c>
      <c r="H73" s="83">
        <v>15406</v>
      </c>
      <c r="I73" s="83">
        <v>18668</v>
      </c>
      <c r="J73" s="137">
        <f t="shared" si="11"/>
        <v>34074</v>
      </c>
      <c r="K73" s="103"/>
      <c r="L73" s="103"/>
      <c r="M73" s="158"/>
      <c r="N73" s="123"/>
      <c r="O73" s="123"/>
      <c r="Q73" s="103"/>
    </row>
    <row r="74" spans="1:17" ht="18.75" customHeight="1">
      <c r="A74" s="47" t="s">
        <v>186</v>
      </c>
      <c r="B74" s="83">
        <v>22857</v>
      </c>
      <c r="C74" s="83">
        <v>30521</v>
      </c>
      <c r="D74" s="100">
        <f t="shared" si="9"/>
        <v>53378</v>
      </c>
      <c r="E74" s="83">
        <v>4548</v>
      </c>
      <c r="F74" s="83">
        <v>5332</v>
      </c>
      <c r="G74" s="136">
        <f t="shared" si="10"/>
        <v>9880</v>
      </c>
      <c r="H74" s="83">
        <v>10868</v>
      </c>
      <c r="I74" s="83">
        <v>13533</v>
      </c>
      <c r="J74" s="137">
        <f t="shared" si="11"/>
        <v>24401</v>
      </c>
      <c r="K74" s="103"/>
      <c r="L74" s="103"/>
      <c r="M74" s="158"/>
      <c r="N74" s="123"/>
      <c r="O74" s="123"/>
      <c r="Q74" s="103"/>
    </row>
    <row r="75" spans="1:17" ht="18.75" customHeight="1">
      <c r="A75" s="47" t="s">
        <v>187</v>
      </c>
      <c r="B75" s="83">
        <v>15696</v>
      </c>
      <c r="C75" s="83">
        <v>21803</v>
      </c>
      <c r="D75" s="100">
        <f t="shared" si="9"/>
        <v>37499</v>
      </c>
      <c r="E75" s="83">
        <v>3374</v>
      </c>
      <c r="F75" s="83">
        <v>3950</v>
      </c>
      <c r="G75" s="136">
        <f t="shared" si="10"/>
        <v>7324</v>
      </c>
      <c r="H75" s="83">
        <v>7518</v>
      </c>
      <c r="I75" s="83">
        <v>10026</v>
      </c>
      <c r="J75" s="137">
        <f t="shared" si="11"/>
        <v>17544</v>
      </c>
      <c r="K75" s="103"/>
      <c r="L75" s="103"/>
      <c r="M75" s="158"/>
      <c r="N75" s="123"/>
      <c r="O75" s="123"/>
      <c r="Q75" s="103"/>
    </row>
    <row r="76" spans="1:17" ht="18.75" customHeight="1">
      <c r="A76" s="47" t="s">
        <v>188</v>
      </c>
      <c r="B76" s="83">
        <v>10070</v>
      </c>
      <c r="C76" s="83">
        <v>14224</v>
      </c>
      <c r="D76" s="100">
        <f t="shared" si="9"/>
        <v>24294</v>
      </c>
      <c r="E76" s="83">
        <v>2312</v>
      </c>
      <c r="F76" s="83">
        <v>2724</v>
      </c>
      <c r="G76" s="136">
        <f t="shared" si="10"/>
        <v>5036</v>
      </c>
      <c r="H76" s="83">
        <v>4953</v>
      </c>
      <c r="I76" s="83">
        <v>6549</v>
      </c>
      <c r="J76" s="137">
        <f t="shared" si="11"/>
        <v>11502</v>
      </c>
      <c r="K76" s="103"/>
      <c r="L76" s="103"/>
      <c r="M76" s="158"/>
      <c r="N76" s="123"/>
      <c r="O76" s="123"/>
      <c r="Q76" s="103"/>
    </row>
    <row r="77" spans="1:17" ht="18.75" customHeight="1">
      <c r="A77" s="47" t="s">
        <v>189</v>
      </c>
      <c r="B77" s="83">
        <v>6761</v>
      </c>
      <c r="C77" s="83">
        <v>10002</v>
      </c>
      <c r="D77" s="100">
        <f t="shared" si="9"/>
        <v>16763</v>
      </c>
      <c r="E77" s="83">
        <v>1601</v>
      </c>
      <c r="F77" s="83">
        <v>2017</v>
      </c>
      <c r="G77" s="136">
        <f t="shared" si="10"/>
        <v>3618</v>
      </c>
      <c r="H77" s="83">
        <v>3312</v>
      </c>
      <c r="I77" s="83">
        <v>4672</v>
      </c>
      <c r="J77" s="137">
        <f t="shared" si="11"/>
        <v>7984</v>
      </c>
      <c r="K77" s="103"/>
      <c r="L77" s="103"/>
      <c r="M77" s="158"/>
      <c r="N77" s="123"/>
      <c r="O77" s="123"/>
      <c r="Q77" s="103"/>
    </row>
    <row r="78" spans="1:17" ht="18.75" customHeight="1">
      <c r="A78" s="47" t="s">
        <v>190</v>
      </c>
      <c r="B78" s="83">
        <v>3754</v>
      </c>
      <c r="C78" s="83">
        <v>6002</v>
      </c>
      <c r="D78" s="100">
        <f t="shared" si="9"/>
        <v>9756</v>
      </c>
      <c r="E78" s="83">
        <v>768</v>
      </c>
      <c r="F78" s="83">
        <v>1181</v>
      </c>
      <c r="G78" s="136">
        <f t="shared" si="10"/>
        <v>1949</v>
      </c>
      <c r="H78" s="83">
        <v>1598</v>
      </c>
      <c r="I78" s="83">
        <v>2707</v>
      </c>
      <c r="J78" s="137">
        <f t="shared" si="11"/>
        <v>4305</v>
      </c>
      <c r="K78" s="103"/>
      <c r="L78" s="103"/>
      <c r="M78" s="158"/>
      <c r="N78" s="123"/>
      <c r="O78" s="123"/>
      <c r="Q78" s="103"/>
    </row>
    <row r="79" spans="1:17" ht="18.75" customHeight="1">
      <c r="A79" s="47" t="s">
        <v>191</v>
      </c>
      <c r="B79" s="83">
        <v>1640</v>
      </c>
      <c r="C79" s="83">
        <v>2627</v>
      </c>
      <c r="D79" s="100">
        <f t="shared" si="9"/>
        <v>4267</v>
      </c>
      <c r="E79" s="83">
        <v>337</v>
      </c>
      <c r="F79" s="83">
        <v>507</v>
      </c>
      <c r="G79" s="136">
        <f t="shared" si="10"/>
        <v>844</v>
      </c>
      <c r="H79" s="83">
        <v>613</v>
      </c>
      <c r="I79" s="83">
        <v>1192</v>
      </c>
      <c r="J79" s="137">
        <f t="shared" si="11"/>
        <v>1805</v>
      </c>
      <c r="K79" s="103"/>
      <c r="L79" s="103"/>
      <c r="M79" s="158"/>
      <c r="N79" s="123"/>
      <c r="O79" s="123"/>
      <c r="Q79" s="103"/>
    </row>
    <row r="80" spans="1:17" ht="18.75" customHeight="1">
      <c r="A80" s="47" t="s">
        <v>192</v>
      </c>
      <c r="B80" s="83">
        <v>641</v>
      </c>
      <c r="C80" s="83">
        <v>858</v>
      </c>
      <c r="D80" s="100">
        <f t="shared" si="9"/>
        <v>1499</v>
      </c>
      <c r="E80" s="83">
        <v>110</v>
      </c>
      <c r="F80" s="83">
        <v>131</v>
      </c>
      <c r="G80" s="136">
        <f t="shared" si="10"/>
        <v>241</v>
      </c>
      <c r="H80" s="83">
        <v>158</v>
      </c>
      <c r="I80" s="83">
        <v>290</v>
      </c>
      <c r="J80" s="137">
        <f t="shared" si="11"/>
        <v>448</v>
      </c>
      <c r="K80" s="103"/>
      <c r="L80" s="103"/>
      <c r="M80" s="158"/>
      <c r="N80" s="123"/>
      <c r="O80" s="123"/>
      <c r="Q80" s="103"/>
    </row>
    <row r="81" spans="1:17" ht="18.75" customHeight="1">
      <c r="A81" s="47" t="s">
        <v>193</v>
      </c>
      <c r="B81" s="83">
        <v>411</v>
      </c>
      <c r="C81" s="83">
        <v>350</v>
      </c>
      <c r="D81" s="100">
        <f t="shared" si="9"/>
        <v>761</v>
      </c>
      <c r="E81" s="83">
        <v>62</v>
      </c>
      <c r="F81" s="83">
        <v>56</v>
      </c>
      <c r="G81" s="136">
        <f t="shared" si="10"/>
        <v>118</v>
      </c>
      <c r="H81" s="83">
        <v>72</v>
      </c>
      <c r="I81" s="83">
        <v>94</v>
      </c>
      <c r="J81" s="137">
        <f t="shared" si="11"/>
        <v>166</v>
      </c>
      <c r="K81" s="103"/>
      <c r="L81" s="103"/>
      <c r="M81" s="158"/>
      <c r="N81" s="123"/>
      <c r="O81" s="123"/>
      <c r="Q81" s="103"/>
    </row>
    <row r="82" spans="1:17" ht="18.75" customHeight="1">
      <c r="A82" s="47" t="s">
        <v>194</v>
      </c>
      <c r="B82" s="83">
        <f t="shared" ref="B82:J82" si="12">SUM(B60:B81)</f>
        <v>755322</v>
      </c>
      <c r="C82" s="83">
        <f t="shared" si="12"/>
        <v>798239</v>
      </c>
      <c r="D82" s="121">
        <f t="shared" si="12"/>
        <v>1553561</v>
      </c>
      <c r="E82" s="83">
        <f t="shared" si="12"/>
        <v>108244</v>
      </c>
      <c r="F82" s="83">
        <f t="shared" si="12"/>
        <v>110649</v>
      </c>
      <c r="G82" s="136">
        <f t="shared" si="12"/>
        <v>218893</v>
      </c>
      <c r="H82" s="83">
        <f t="shared" si="12"/>
        <v>362278</v>
      </c>
      <c r="I82" s="83">
        <f t="shared" si="12"/>
        <v>376663</v>
      </c>
      <c r="J82" s="136">
        <f t="shared" si="12"/>
        <v>738941</v>
      </c>
      <c r="K82" s="103"/>
      <c r="L82" s="103"/>
    </row>
    <row r="83" spans="1:17" s="10" customFormat="1" ht="23.25" customHeight="1">
      <c r="A83" s="39" t="s">
        <v>223</v>
      </c>
      <c r="B83" s="8"/>
      <c r="C83" s="8"/>
      <c r="D83" s="8"/>
      <c r="E83" s="9"/>
      <c r="F83" s="9"/>
      <c r="G83" s="9"/>
      <c r="H83" s="8"/>
      <c r="I83" s="8"/>
      <c r="J83" s="8"/>
    </row>
    <row r="84" spans="1:17" s="10" customFormat="1" ht="21">
      <c r="A84" s="39" t="s">
        <v>85</v>
      </c>
      <c r="B84" s="11"/>
      <c r="C84" s="11"/>
      <c r="D84" s="11"/>
      <c r="E84" s="12"/>
      <c r="F84" s="12"/>
      <c r="G84" s="12"/>
      <c r="H84" s="12"/>
      <c r="I84" s="12"/>
      <c r="J84" s="12"/>
    </row>
  </sheetData>
  <pageMargins left="0.74803149606299213" right="0.74803149606299213" top="0.59055118110236227" bottom="0.59055118110236227" header="0.51181102362204722" footer="0.51181102362204722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56"/>
  <sheetViews>
    <sheetView zoomScaleNormal="100" workbookViewId="0">
      <selection activeCell="A2" sqref="A2"/>
    </sheetView>
  </sheetViews>
  <sheetFormatPr defaultRowHeight="18.75" customHeight="1"/>
  <cols>
    <col min="1" max="10" width="13.88671875" style="87" customWidth="1"/>
    <col min="11" max="256" width="9.109375" style="87"/>
    <col min="257" max="266" width="13.88671875" style="87" customWidth="1"/>
    <col min="267" max="512" width="9.109375" style="87"/>
    <col min="513" max="522" width="13.88671875" style="87" customWidth="1"/>
    <col min="523" max="768" width="9.109375" style="87"/>
    <col min="769" max="778" width="13.88671875" style="87" customWidth="1"/>
    <col min="779" max="1024" width="9.109375" style="87"/>
    <col min="1025" max="1034" width="13.88671875" style="87" customWidth="1"/>
    <col min="1035" max="1280" width="9.109375" style="87"/>
    <col min="1281" max="1290" width="13.88671875" style="87" customWidth="1"/>
    <col min="1291" max="1536" width="9.109375" style="87"/>
    <col min="1537" max="1546" width="13.88671875" style="87" customWidth="1"/>
    <col min="1547" max="1792" width="9.109375" style="87"/>
    <col min="1793" max="1802" width="13.88671875" style="87" customWidth="1"/>
    <col min="1803" max="2048" width="9.109375" style="87"/>
    <col min="2049" max="2058" width="13.88671875" style="87" customWidth="1"/>
    <col min="2059" max="2304" width="9.109375" style="87"/>
    <col min="2305" max="2314" width="13.88671875" style="87" customWidth="1"/>
    <col min="2315" max="2560" width="9.109375" style="87"/>
    <col min="2561" max="2570" width="13.88671875" style="87" customWidth="1"/>
    <col min="2571" max="2816" width="9.109375" style="87"/>
    <col min="2817" max="2826" width="13.88671875" style="87" customWidth="1"/>
    <col min="2827" max="3072" width="9.109375" style="87"/>
    <col min="3073" max="3082" width="13.88671875" style="87" customWidth="1"/>
    <col min="3083" max="3328" width="9.109375" style="87"/>
    <col min="3329" max="3338" width="13.88671875" style="87" customWidth="1"/>
    <col min="3339" max="3584" width="9.109375" style="87"/>
    <col min="3585" max="3594" width="13.88671875" style="87" customWidth="1"/>
    <col min="3595" max="3840" width="9.109375" style="87"/>
    <col min="3841" max="3850" width="13.88671875" style="87" customWidth="1"/>
    <col min="3851" max="4096" width="9.109375" style="87"/>
    <col min="4097" max="4106" width="13.88671875" style="87" customWidth="1"/>
    <col min="4107" max="4352" width="9.109375" style="87"/>
    <col min="4353" max="4362" width="13.88671875" style="87" customWidth="1"/>
    <col min="4363" max="4608" width="9.109375" style="87"/>
    <col min="4609" max="4618" width="13.88671875" style="87" customWidth="1"/>
    <col min="4619" max="4864" width="9.109375" style="87"/>
    <col min="4865" max="4874" width="13.88671875" style="87" customWidth="1"/>
    <col min="4875" max="5120" width="9.109375" style="87"/>
    <col min="5121" max="5130" width="13.88671875" style="87" customWidth="1"/>
    <col min="5131" max="5376" width="9.109375" style="87"/>
    <col min="5377" max="5386" width="13.88671875" style="87" customWidth="1"/>
    <col min="5387" max="5632" width="9.109375" style="87"/>
    <col min="5633" max="5642" width="13.88671875" style="87" customWidth="1"/>
    <col min="5643" max="5888" width="9.109375" style="87"/>
    <col min="5889" max="5898" width="13.88671875" style="87" customWidth="1"/>
    <col min="5899" max="6144" width="9.109375" style="87"/>
    <col min="6145" max="6154" width="13.88671875" style="87" customWidth="1"/>
    <col min="6155" max="6400" width="9.109375" style="87"/>
    <col min="6401" max="6410" width="13.88671875" style="87" customWidth="1"/>
    <col min="6411" max="6656" width="9.109375" style="87"/>
    <col min="6657" max="6666" width="13.88671875" style="87" customWidth="1"/>
    <col min="6667" max="6912" width="9.109375" style="87"/>
    <col min="6913" max="6922" width="13.88671875" style="87" customWidth="1"/>
    <col min="6923" max="7168" width="9.109375" style="87"/>
    <col min="7169" max="7178" width="13.88671875" style="87" customWidth="1"/>
    <col min="7179" max="7424" width="9.109375" style="87"/>
    <col min="7425" max="7434" width="13.88671875" style="87" customWidth="1"/>
    <col min="7435" max="7680" width="9.109375" style="87"/>
    <col min="7681" max="7690" width="13.88671875" style="87" customWidth="1"/>
    <col min="7691" max="7936" width="9.109375" style="87"/>
    <col min="7937" max="7946" width="13.88671875" style="87" customWidth="1"/>
    <col min="7947" max="8192" width="9.109375" style="87"/>
    <col min="8193" max="8202" width="13.88671875" style="87" customWidth="1"/>
    <col min="8203" max="8448" width="9.109375" style="87"/>
    <col min="8449" max="8458" width="13.88671875" style="87" customWidth="1"/>
    <col min="8459" max="8704" width="9.109375" style="87"/>
    <col min="8705" max="8714" width="13.88671875" style="87" customWidth="1"/>
    <col min="8715" max="8960" width="9.109375" style="87"/>
    <col min="8961" max="8970" width="13.88671875" style="87" customWidth="1"/>
    <col min="8971" max="9216" width="9.109375" style="87"/>
    <col min="9217" max="9226" width="13.88671875" style="87" customWidth="1"/>
    <col min="9227" max="9472" width="9.109375" style="87"/>
    <col min="9473" max="9482" width="13.88671875" style="87" customWidth="1"/>
    <col min="9483" max="9728" width="9.109375" style="87"/>
    <col min="9729" max="9738" width="13.88671875" style="87" customWidth="1"/>
    <col min="9739" max="9984" width="9.109375" style="87"/>
    <col min="9985" max="9994" width="13.88671875" style="87" customWidth="1"/>
    <col min="9995" max="10240" width="9.109375" style="87"/>
    <col min="10241" max="10250" width="13.88671875" style="87" customWidth="1"/>
    <col min="10251" max="10496" width="9.109375" style="87"/>
    <col min="10497" max="10506" width="13.88671875" style="87" customWidth="1"/>
    <col min="10507" max="10752" width="9.109375" style="87"/>
    <col min="10753" max="10762" width="13.88671875" style="87" customWidth="1"/>
    <col min="10763" max="11008" width="9.109375" style="87"/>
    <col min="11009" max="11018" width="13.88671875" style="87" customWidth="1"/>
    <col min="11019" max="11264" width="9.109375" style="87"/>
    <col min="11265" max="11274" width="13.88671875" style="87" customWidth="1"/>
    <col min="11275" max="11520" width="9.109375" style="87"/>
    <col min="11521" max="11530" width="13.88671875" style="87" customWidth="1"/>
    <col min="11531" max="11776" width="9.109375" style="87"/>
    <col min="11777" max="11786" width="13.88671875" style="87" customWidth="1"/>
    <col min="11787" max="12032" width="9.109375" style="87"/>
    <col min="12033" max="12042" width="13.88671875" style="87" customWidth="1"/>
    <col min="12043" max="12288" width="9.109375" style="87"/>
    <col min="12289" max="12298" width="13.88671875" style="87" customWidth="1"/>
    <col min="12299" max="12544" width="9.109375" style="87"/>
    <col min="12545" max="12554" width="13.88671875" style="87" customWidth="1"/>
    <col min="12555" max="12800" width="9.109375" style="87"/>
    <col min="12801" max="12810" width="13.88671875" style="87" customWidth="1"/>
    <col min="12811" max="13056" width="9.109375" style="87"/>
    <col min="13057" max="13066" width="13.88671875" style="87" customWidth="1"/>
    <col min="13067" max="13312" width="9.109375" style="87"/>
    <col min="13313" max="13322" width="13.88671875" style="87" customWidth="1"/>
    <col min="13323" max="13568" width="9.109375" style="87"/>
    <col min="13569" max="13578" width="13.88671875" style="87" customWidth="1"/>
    <col min="13579" max="13824" width="9.109375" style="87"/>
    <col min="13825" max="13834" width="13.88671875" style="87" customWidth="1"/>
    <col min="13835" max="14080" width="9.109375" style="87"/>
    <col min="14081" max="14090" width="13.88671875" style="87" customWidth="1"/>
    <col min="14091" max="14336" width="9.109375" style="87"/>
    <col min="14337" max="14346" width="13.88671875" style="87" customWidth="1"/>
    <col min="14347" max="14592" width="9.109375" style="87"/>
    <col min="14593" max="14602" width="13.88671875" style="87" customWidth="1"/>
    <col min="14603" max="14848" width="9.109375" style="87"/>
    <col min="14849" max="14858" width="13.88671875" style="87" customWidth="1"/>
    <col min="14859" max="15104" width="9.109375" style="87"/>
    <col min="15105" max="15114" width="13.88671875" style="87" customWidth="1"/>
    <col min="15115" max="15360" width="9.109375" style="87"/>
    <col min="15361" max="15370" width="13.88671875" style="87" customWidth="1"/>
    <col min="15371" max="15616" width="9.109375" style="87"/>
    <col min="15617" max="15626" width="13.88671875" style="87" customWidth="1"/>
    <col min="15627" max="15872" width="9.109375" style="87"/>
    <col min="15873" max="15882" width="13.88671875" style="87" customWidth="1"/>
    <col min="15883" max="16128" width="9.109375" style="87"/>
    <col min="16129" max="16138" width="13.88671875" style="87" customWidth="1"/>
    <col min="16139" max="16384" width="9.109375" style="87"/>
  </cols>
  <sheetData>
    <row r="1" spans="1:17" s="13" customFormat="1" ht="22.5" customHeight="1">
      <c r="A1" s="13" t="s">
        <v>247</v>
      </c>
    </row>
    <row r="2" spans="1:17" ht="18.75" customHeight="1">
      <c r="B2" s="124"/>
      <c r="C2" s="89" t="s">
        <v>203</v>
      </c>
      <c r="D2" s="126"/>
      <c r="E2" s="91"/>
      <c r="F2" s="174" t="s">
        <v>214</v>
      </c>
      <c r="G2" s="93"/>
      <c r="H2" s="94"/>
      <c r="I2" s="175" t="s">
        <v>49</v>
      </c>
      <c r="J2" s="96"/>
    </row>
    <row r="3" spans="1:17" ht="18.75" customHeight="1">
      <c r="A3" s="47" t="s">
        <v>172</v>
      </c>
      <c r="B3" s="133" t="s">
        <v>74</v>
      </c>
      <c r="C3" s="133" t="s">
        <v>80</v>
      </c>
      <c r="D3" s="133" t="s">
        <v>78</v>
      </c>
      <c r="E3" s="98" t="s">
        <v>74</v>
      </c>
      <c r="F3" s="98" t="s">
        <v>80</v>
      </c>
      <c r="G3" s="98" t="s">
        <v>78</v>
      </c>
      <c r="H3" s="99" t="s">
        <v>74</v>
      </c>
      <c r="I3" s="99" t="s">
        <v>80</v>
      </c>
      <c r="J3" s="99" t="s">
        <v>78</v>
      </c>
    </row>
    <row r="4" spans="1:17" ht="18.75" customHeight="1">
      <c r="A4" s="47">
        <v>0</v>
      </c>
      <c r="B4" s="100">
        <f>E4+H4+B32+E32</f>
        <v>19155</v>
      </c>
      <c r="C4" s="100">
        <f>F4+I4+C32+F32</f>
        <v>17976</v>
      </c>
      <c r="D4" s="100">
        <f>G4+J4++D32+G32</f>
        <v>37131</v>
      </c>
      <c r="E4" s="83">
        <v>3759</v>
      </c>
      <c r="F4" s="83">
        <v>3587</v>
      </c>
      <c r="G4" s="101">
        <f>E4+F4</f>
        <v>7346</v>
      </c>
      <c r="H4" s="83">
        <v>6966</v>
      </c>
      <c r="I4" s="83">
        <v>6365</v>
      </c>
      <c r="J4" s="102">
        <f>H4+I4</f>
        <v>13331</v>
      </c>
      <c r="K4" s="103"/>
      <c r="L4" s="123"/>
      <c r="M4" s="158"/>
      <c r="N4" s="123"/>
      <c r="O4" s="123"/>
      <c r="Q4" s="103"/>
    </row>
    <row r="5" spans="1:17" ht="18.75" customHeight="1">
      <c r="A5" s="60" t="s">
        <v>173</v>
      </c>
      <c r="B5" s="100">
        <f t="shared" ref="B5:C20" si="0">E5+H5+B33+E33</f>
        <v>90849</v>
      </c>
      <c r="C5" s="100">
        <f t="shared" si="0"/>
        <v>85522</v>
      </c>
      <c r="D5" s="100">
        <f t="shared" ref="D5:D25" si="1">G5+J5++D33+G33</f>
        <v>176371</v>
      </c>
      <c r="E5" s="83">
        <v>17950</v>
      </c>
      <c r="F5" s="83">
        <v>16965</v>
      </c>
      <c r="G5" s="101">
        <f t="shared" ref="G5:G25" si="2">E5+F5</f>
        <v>34915</v>
      </c>
      <c r="H5" s="83">
        <v>32775</v>
      </c>
      <c r="I5" s="83">
        <v>30655</v>
      </c>
      <c r="J5" s="102">
        <f t="shared" ref="J5:J25" si="3">H5+I5</f>
        <v>63430</v>
      </c>
      <c r="K5" s="103"/>
      <c r="L5" s="123"/>
      <c r="M5" s="158"/>
      <c r="N5" s="123"/>
      <c r="O5" s="123"/>
      <c r="Q5" s="103"/>
    </row>
    <row r="6" spans="1:17" ht="18.75" customHeight="1">
      <c r="A6" s="62" t="s">
        <v>174</v>
      </c>
      <c r="B6" s="100">
        <f t="shared" si="0"/>
        <v>135640</v>
      </c>
      <c r="C6" s="100">
        <f t="shared" si="0"/>
        <v>127991</v>
      </c>
      <c r="D6" s="100">
        <f t="shared" si="1"/>
        <v>263631</v>
      </c>
      <c r="E6" s="83">
        <v>27126</v>
      </c>
      <c r="F6" s="83">
        <v>25624</v>
      </c>
      <c r="G6" s="101">
        <f t="shared" si="2"/>
        <v>52750</v>
      </c>
      <c r="H6" s="83">
        <v>49399</v>
      </c>
      <c r="I6" s="83">
        <v>46214</v>
      </c>
      <c r="J6" s="102">
        <f t="shared" si="3"/>
        <v>95613</v>
      </c>
      <c r="K6" s="103"/>
      <c r="L6" s="123"/>
      <c r="M6" s="158"/>
      <c r="N6" s="123"/>
      <c r="O6" s="123"/>
      <c r="Q6" s="103"/>
    </row>
    <row r="7" spans="1:17" ht="18.75" customHeight="1">
      <c r="A7" s="47" t="s">
        <v>175</v>
      </c>
      <c r="B7" s="100">
        <f t="shared" si="0"/>
        <v>143394</v>
      </c>
      <c r="C7" s="100">
        <f t="shared" si="0"/>
        <v>135717</v>
      </c>
      <c r="D7" s="100">
        <f t="shared" si="1"/>
        <v>279111</v>
      </c>
      <c r="E7" s="83">
        <v>28901</v>
      </c>
      <c r="F7" s="83">
        <v>27505</v>
      </c>
      <c r="G7" s="101">
        <f t="shared" si="2"/>
        <v>56406</v>
      </c>
      <c r="H7" s="83">
        <v>51700</v>
      </c>
      <c r="I7" s="83">
        <v>48632</v>
      </c>
      <c r="J7" s="102">
        <f t="shared" si="3"/>
        <v>100332</v>
      </c>
      <c r="K7" s="103"/>
      <c r="L7" s="123"/>
      <c r="M7" s="158"/>
      <c r="N7" s="123"/>
      <c r="O7" s="123"/>
      <c r="Q7" s="103"/>
    </row>
    <row r="8" spans="1:17" ht="18.75" customHeight="1">
      <c r="A8" s="47" t="s">
        <v>176</v>
      </c>
      <c r="B8" s="100">
        <f t="shared" si="0"/>
        <v>149339</v>
      </c>
      <c r="C8" s="100">
        <f t="shared" si="0"/>
        <v>141133</v>
      </c>
      <c r="D8" s="100">
        <f t="shared" si="1"/>
        <v>290472</v>
      </c>
      <c r="E8" s="83">
        <v>29467</v>
      </c>
      <c r="F8" s="83">
        <v>27797</v>
      </c>
      <c r="G8" s="101">
        <f t="shared" si="2"/>
        <v>57264</v>
      </c>
      <c r="H8" s="83">
        <v>53400</v>
      </c>
      <c r="I8" s="83">
        <v>50389</v>
      </c>
      <c r="J8" s="102">
        <f t="shared" si="3"/>
        <v>103789</v>
      </c>
      <c r="K8" s="103"/>
      <c r="L8" s="123"/>
      <c r="M8" s="158"/>
      <c r="N8" s="123"/>
      <c r="O8" s="123"/>
      <c r="Q8" s="103"/>
    </row>
    <row r="9" spans="1:17" ht="18.75" customHeight="1">
      <c r="A9" s="47" t="s">
        <v>177</v>
      </c>
      <c r="B9" s="100">
        <f t="shared" si="0"/>
        <v>169374</v>
      </c>
      <c r="C9" s="100">
        <f t="shared" si="0"/>
        <v>170617</v>
      </c>
      <c r="D9" s="100">
        <f t="shared" si="1"/>
        <v>339991</v>
      </c>
      <c r="E9" s="83">
        <v>30193</v>
      </c>
      <c r="F9" s="83">
        <v>30177</v>
      </c>
      <c r="G9" s="101">
        <f t="shared" si="2"/>
        <v>60370</v>
      </c>
      <c r="H9" s="83">
        <v>61123</v>
      </c>
      <c r="I9" s="83">
        <v>60383</v>
      </c>
      <c r="J9" s="102">
        <f t="shared" si="3"/>
        <v>121506</v>
      </c>
      <c r="K9" s="103"/>
      <c r="L9" s="123"/>
      <c r="M9" s="158"/>
      <c r="N9" s="123"/>
      <c r="O9" s="123"/>
      <c r="Q9" s="103"/>
    </row>
    <row r="10" spans="1:17" ht="18.75" customHeight="1">
      <c r="A10" s="47" t="s">
        <v>178</v>
      </c>
      <c r="B10" s="100">
        <f t="shared" si="0"/>
        <v>191903</v>
      </c>
      <c r="C10" s="100">
        <f t="shared" si="0"/>
        <v>183000</v>
      </c>
      <c r="D10" s="100">
        <f t="shared" si="1"/>
        <v>374903</v>
      </c>
      <c r="E10" s="83">
        <v>36877</v>
      </c>
      <c r="F10" s="83">
        <v>35375</v>
      </c>
      <c r="G10" s="101">
        <f t="shared" si="2"/>
        <v>72252</v>
      </c>
      <c r="H10" s="83">
        <v>68602</v>
      </c>
      <c r="I10" s="83">
        <v>65649</v>
      </c>
      <c r="J10" s="102">
        <f t="shared" si="3"/>
        <v>134251</v>
      </c>
      <c r="K10" s="103"/>
      <c r="L10" s="123"/>
      <c r="M10" s="158"/>
      <c r="N10" s="123"/>
      <c r="O10" s="123"/>
      <c r="Q10" s="103"/>
    </row>
    <row r="11" spans="1:17" ht="18.75" customHeight="1">
      <c r="A11" s="47" t="s">
        <v>179</v>
      </c>
      <c r="B11" s="100">
        <f t="shared" si="0"/>
        <v>178425</v>
      </c>
      <c r="C11" s="100">
        <f t="shared" si="0"/>
        <v>169309</v>
      </c>
      <c r="D11" s="100">
        <f t="shared" si="1"/>
        <v>347734</v>
      </c>
      <c r="E11" s="83">
        <v>36266</v>
      </c>
      <c r="F11" s="83">
        <v>33983</v>
      </c>
      <c r="G11" s="101">
        <f t="shared" si="2"/>
        <v>70249</v>
      </c>
      <c r="H11" s="83">
        <v>63293</v>
      </c>
      <c r="I11" s="83">
        <v>60952</v>
      </c>
      <c r="J11" s="102">
        <f t="shared" si="3"/>
        <v>124245</v>
      </c>
      <c r="K11" s="103"/>
      <c r="L11" s="123"/>
      <c r="M11" s="158"/>
      <c r="N11" s="123"/>
      <c r="O11" s="123"/>
      <c r="Q11" s="103"/>
    </row>
    <row r="12" spans="1:17" ht="18.75" customHeight="1">
      <c r="A12" s="47" t="s">
        <v>180</v>
      </c>
      <c r="B12" s="100">
        <f t="shared" si="0"/>
        <v>184591</v>
      </c>
      <c r="C12" s="100">
        <f t="shared" si="0"/>
        <v>177436</v>
      </c>
      <c r="D12" s="100">
        <f t="shared" si="1"/>
        <v>362027</v>
      </c>
      <c r="E12" s="83">
        <v>37554</v>
      </c>
      <c r="F12" s="83">
        <v>35602</v>
      </c>
      <c r="G12" s="101">
        <f t="shared" si="2"/>
        <v>73156</v>
      </c>
      <c r="H12" s="83">
        <v>65618</v>
      </c>
      <c r="I12" s="83">
        <v>64466</v>
      </c>
      <c r="J12" s="102">
        <f t="shared" si="3"/>
        <v>130084</v>
      </c>
      <c r="K12" s="103"/>
      <c r="L12" s="123"/>
      <c r="M12" s="158"/>
      <c r="N12" s="123"/>
      <c r="O12" s="123"/>
      <c r="Q12" s="103"/>
    </row>
    <row r="13" spans="1:17" ht="18.75" customHeight="1">
      <c r="A13" s="47" t="s">
        <v>181</v>
      </c>
      <c r="B13" s="100">
        <f t="shared" si="0"/>
        <v>197624</v>
      </c>
      <c r="C13" s="100">
        <f t="shared" si="0"/>
        <v>195995</v>
      </c>
      <c r="D13" s="100">
        <f t="shared" si="1"/>
        <v>393619</v>
      </c>
      <c r="E13" s="83">
        <v>39097</v>
      </c>
      <c r="F13" s="83">
        <v>38280</v>
      </c>
      <c r="G13" s="101">
        <f t="shared" si="2"/>
        <v>77377</v>
      </c>
      <c r="H13" s="83">
        <v>69425</v>
      </c>
      <c r="I13" s="83">
        <v>70260</v>
      </c>
      <c r="J13" s="102">
        <f t="shared" si="3"/>
        <v>139685</v>
      </c>
      <c r="K13" s="103"/>
      <c r="L13" s="123"/>
      <c r="M13" s="158"/>
      <c r="N13" s="123"/>
      <c r="O13" s="123"/>
      <c r="Q13" s="103"/>
    </row>
    <row r="14" spans="1:17" ht="18.75" customHeight="1">
      <c r="A14" s="47" t="s">
        <v>182</v>
      </c>
      <c r="B14" s="100">
        <f t="shared" si="0"/>
        <v>209637</v>
      </c>
      <c r="C14" s="100">
        <f t="shared" si="0"/>
        <v>219046</v>
      </c>
      <c r="D14" s="100">
        <f t="shared" si="1"/>
        <v>428683</v>
      </c>
      <c r="E14" s="83">
        <v>42086</v>
      </c>
      <c r="F14" s="83">
        <v>43765</v>
      </c>
      <c r="G14" s="101">
        <f t="shared" si="2"/>
        <v>85851</v>
      </c>
      <c r="H14" s="83">
        <v>70067</v>
      </c>
      <c r="I14" s="83">
        <v>74870</v>
      </c>
      <c r="J14" s="102">
        <f t="shared" si="3"/>
        <v>144937</v>
      </c>
      <c r="K14" s="103"/>
      <c r="L14" s="123"/>
      <c r="M14" s="158"/>
      <c r="N14" s="123"/>
      <c r="O14" s="123"/>
      <c r="Q14" s="103"/>
    </row>
    <row r="15" spans="1:17" ht="18.75" customHeight="1">
      <c r="A15" s="47" t="s">
        <v>183</v>
      </c>
      <c r="B15" s="100">
        <f t="shared" si="0"/>
        <v>211662</v>
      </c>
      <c r="C15" s="100">
        <f t="shared" si="0"/>
        <v>227114</v>
      </c>
      <c r="D15" s="100">
        <f t="shared" si="1"/>
        <v>438776</v>
      </c>
      <c r="E15" s="83">
        <v>42737</v>
      </c>
      <c r="F15" s="83">
        <v>45116</v>
      </c>
      <c r="G15" s="101">
        <f t="shared" si="2"/>
        <v>87853</v>
      </c>
      <c r="H15" s="83">
        <v>73211</v>
      </c>
      <c r="I15" s="83">
        <v>80130</v>
      </c>
      <c r="J15" s="102">
        <f t="shared" si="3"/>
        <v>153341</v>
      </c>
      <c r="K15" s="103"/>
      <c r="L15" s="123"/>
      <c r="M15" s="158"/>
      <c r="N15" s="123"/>
      <c r="O15" s="123"/>
      <c r="Q15" s="103"/>
    </row>
    <row r="16" spans="1:17" ht="18.75" customHeight="1">
      <c r="A16" s="47" t="s">
        <v>184</v>
      </c>
      <c r="B16" s="100">
        <f t="shared" si="0"/>
        <v>175578</v>
      </c>
      <c r="C16" s="100">
        <f t="shared" si="0"/>
        <v>190349</v>
      </c>
      <c r="D16" s="100">
        <f t="shared" si="1"/>
        <v>365927</v>
      </c>
      <c r="E16" s="83">
        <v>34732</v>
      </c>
      <c r="F16" s="83">
        <v>36961</v>
      </c>
      <c r="G16" s="101">
        <f t="shared" si="2"/>
        <v>71693</v>
      </c>
      <c r="H16" s="83">
        <v>62375</v>
      </c>
      <c r="I16" s="83">
        <v>69278</v>
      </c>
      <c r="J16" s="102">
        <f t="shared" si="3"/>
        <v>131653</v>
      </c>
      <c r="K16" s="103"/>
      <c r="L16" s="123"/>
      <c r="M16" s="158"/>
      <c r="N16" s="123"/>
      <c r="O16" s="123"/>
      <c r="Q16" s="103"/>
    </row>
    <row r="17" spans="1:17" ht="18.75" customHeight="1">
      <c r="A17" s="47" t="s">
        <v>185</v>
      </c>
      <c r="B17" s="100">
        <f t="shared" si="0"/>
        <v>137698</v>
      </c>
      <c r="C17" s="100">
        <f t="shared" si="0"/>
        <v>154781</v>
      </c>
      <c r="D17" s="100">
        <f t="shared" si="1"/>
        <v>292479</v>
      </c>
      <c r="E17" s="83">
        <v>26170</v>
      </c>
      <c r="F17" s="83">
        <v>29129</v>
      </c>
      <c r="G17" s="101">
        <f t="shared" si="2"/>
        <v>55299</v>
      </c>
      <c r="H17" s="83">
        <v>49564</v>
      </c>
      <c r="I17" s="83">
        <v>56809</v>
      </c>
      <c r="J17" s="102">
        <f t="shared" si="3"/>
        <v>106373</v>
      </c>
      <c r="K17" s="103"/>
      <c r="L17" s="123"/>
      <c r="M17" s="158"/>
      <c r="N17" s="123"/>
      <c r="O17" s="123"/>
      <c r="Q17" s="103"/>
    </row>
    <row r="18" spans="1:17" ht="18.75" customHeight="1">
      <c r="A18" s="47" t="s">
        <v>186</v>
      </c>
      <c r="B18" s="100">
        <f t="shared" si="0"/>
        <v>103909</v>
      </c>
      <c r="C18" s="100">
        <f t="shared" si="0"/>
        <v>120729</v>
      </c>
      <c r="D18" s="100">
        <f t="shared" si="1"/>
        <v>224638</v>
      </c>
      <c r="E18" s="83">
        <v>19204</v>
      </c>
      <c r="F18" s="83">
        <v>22570</v>
      </c>
      <c r="G18" s="101">
        <f>E18+F18</f>
        <v>41774</v>
      </c>
      <c r="H18" s="83">
        <v>37675</v>
      </c>
      <c r="I18" s="83">
        <v>43877</v>
      </c>
      <c r="J18" s="102">
        <f t="shared" si="3"/>
        <v>81552</v>
      </c>
      <c r="K18" s="103"/>
      <c r="L18" s="123"/>
      <c r="M18" s="158"/>
      <c r="N18" s="123"/>
      <c r="O18" s="123"/>
      <c r="Q18" s="103"/>
    </row>
    <row r="19" spans="1:17" ht="18.75" customHeight="1">
      <c r="A19" s="47" t="s">
        <v>187</v>
      </c>
      <c r="B19" s="100">
        <f t="shared" si="0"/>
        <v>79259</v>
      </c>
      <c r="C19" s="100">
        <f t="shared" si="0"/>
        <v>97350</v>
      </c>
      <c r="D19" s="100">
        <f t="shared" si="1"/>
        <v>176609</v>
      </c>
      <c r="E19" s="83">
        <v>14296</v>
      </c>
      <c r="F19" s="83">
        <v>17822</v>
      </c>
      <c r="G19" s="101">
        <f t="shared" si="2"/>
        <v>32118</v>
      </c>
      <c r="H19" s="83">
        <v>28550</v>
      </c>
      <c r="I19" s="83">
        <v>34708</v>
      </c>
      <c r="J19" s="102">
        <f t="shared" si="3"/>
        <v>63258</v>
      </c>
      <c r="K19" s="103"/>
      <c r="L19" s="123"/>
      <c r="M19" s="158"/>
      <c r="N19" s="123"/>
      <c r="O19" s="123"/>
      <c r="Q19" s="103"/>
    </row>
    <row r="20" spans="1:17" ht="18.75" customHeight="1">
      <c r="A20" s="47" t="s">
        <v>188</v>
      </c>
      <c r="B20" s="100">
        <f t="shared" si="0"/>
        <v>47882</v>
      </c>
      <c r="C20" s="100">
        <f t="shared" si="0"/>
        <v>62481</v>
      </c>
      <c r="D20" s="100">
        <f t="shared" si="1"/>
        <v>110363</v>
      </c>
      <c r="E20" s="83">
        <v>8624</v>
      </c>
      <c r="F20" s="83">
        <v>11360</v>
      </c>
      <c r="G20" s="101">
        <f t="shared" si="2"/>
        <v>19984</v>
      </c>
      <c r="H20" s="83">
        <v>17330</v>
      </c>
      <c r="I20" s="83">
        <v>22032</v>
      </c>
      <c r="J20" s="102">
        <f t="shared" si="3"/>
        <v>39362</v>
      </c>
      <c r="K20" s="103"/>
      <c r="L20" s="123"/>
      <c r="M20" s="158"/>
      <c r="N20" s="123"/>
      <c r="O20" s="123"/>
      <c r="Q20" s="103"/>
    </row>
    <row r="21" spans="1:17" ht="18.75" customHeight="1">
      <c r="A21" s="47" t="s">
        <v>189</v>
      </c>
      <c r="B21" s="100">
        <f t="shared" ref="B21:C25" si="4">E21+H21+B49+E49</f>
        <v>25691</v>
      </c>
      <c r="C21" s="100">
        <f t="shared" si="4"/>
        <v>37761</v>
      </c>
      <c r="D21" s="100">
        <f t="shared" si="1"/>
        <v>63452</v>
      </c>
      <c r="E21" s="83">
        <v>4270</v>
      </c>
      <c r="F21" s="83">
        <v>6830</v>
      </c>
      <c r="G21" s="101">
        <f>E21+F21</f>
        <v>11100</v>
      </c>
      <c r="H21" s="83">
        <v>10264</v>
      </c>
      <c r="I21" s="83">
        <v>13849</v>
      </c>
      <c r="J21" s="102">
        <f t="shared" si="3"/>
        <v>24113</v>
      </c>
      <c r="K21" s="103"/>
      <c r="L21" s="123"/>
      <c r="M21" s="158"/>
      <c r="N21" s="123"/>
      <c r="O21" s="123"/>
      <c r="Q21" s="103"/>
    </row>
    <row r="22" spans="1:17" ht="18.75" customHeight="1">
      <c r="A22" s="47" t="s">
        <v>190</v>
      </c>
      <c r="B22" s="100">
        <f t="shared" si="4"/>
        <v>11569</v>
      </c>
      <c r="C22" s="100">
        <f t="shared" si="4"/>
        <v>19180</v>
      </c>
      <c r="D22" s="100">
        <f t="shared" si="1"/>
        <v>30749</v>
      </c>
      <c r="E22" s="83">
        <v>1887</v>
      </c>
      <c r="F22" s="83">
        <v>3402</v>
      </c>
      <c r="G22" s="101">
        <f t="shared" si="2"/>
        <v>5289</v>
      </c>
      <c r="H22" s="83">
        <v>4685</v>
      </c>
      <c r="I22" s="83">
        <v>7225</v>
      </c>
      <c r="J22" s="102">
        <f t="shared" si="3"/>
        <v>11910</v>
      </c>
      <c r="K22" s="103"/>
      <c r="L22" s="123"/>
      <c r="M22" s="158"/>
      <c r="N22" s="123"/>
      <c r="O22" s="123"/>
      <c r="Q22" s="103"/>
    </row>
    <row r="23" spans="1:17" ht="18.75" customHeight="1">
      <c r="A23" s="47" t="s">
        <v>191</v>
      </c>
      <c r="B23" s="100">
        <f t="shared" si="4"/>
        <v>3932</v>
      </c>
      <c r="C23" s="100">
        <f t="shared" si="4"/>
        <v>6781</v>
      </c>
      <c r="D23" s="100">
        <f t="shared" si="1"/>
        <v>10713</v>
      </c>
      <c r="E23" s="83">
        <v>657</v>
      </c>
      <c r="F23" s="83">
        <v>1228</v>
      </c>
      <c r="G23" s="101">
        <f t="shared" si="2"/>
        <v>1885</v>
      </c>
      <c r="H23" s="83">
        <v>1740</v>
      </c>
      <c r="I23" s="83">
        <v>2780</v>
      </c>
      <c r="J23" s="102">
        <f t="shared" si="3"/>
        <v>4520</v>
      </c>
      <c r="K23" s="103"/>
      <c r="L23" s="123"/>
      <c r="M23" s="158"/>
      <c r="N23" s="123"/>
      <c r="O23" s="123"/>
      <c r="Q23" s="103"/>
    </row>
    <row r="24" spans="1:17" ht="18.75" customHeight="1">
      <c r="A24" s="47" t="s">
        <v>192</v>
      </c>
      <c r="B24" s="100">
        <f t="shared" si="4"/>
        <v>1072</v>
      </c>
      <c r="C24" s="100">
        <f t="shared" si="4"/>
        <v>1562</v>
      </c>
      <c r="D24" s="100">
        <f t="shared" si="1"/>
        <v>2634</v>
      </c>
      <c r="E24" s="83">
        <v>159</v>
      </c>
      <c r="F24" s="83">
        <v>254</v>
      </c>
      <c r="G24" s="101">
        <f t="shared" si="2"/>
        <v>413</v>
      </c>
      <c r="H24" s="83">
        <v>536</v>
      </c>
      <c r="I24" s="83">
        <v>716</v>
      </c>
      <c r="J24" s="102">
        <f t="shared" si="3"/>
        <v>1252</v>
      </c>
      <c r="K24" s="103"/>
      <c r="L24" s="123"/>
      <c r="M24" s="158"/>
      <c r="N24" s="123"/>
      <c r="O24" s="123"/>
      <c r="Q24" s="103"/>
    </row>
    <row r="25" spans="1:17" ht="18.75" customHeight="1">
      <c r="A25" s="47" t="s">
        <v>193</v>
      </c>
      <c r="B25" s="100">
        <f t="shared" si="4"/>
        <v>432</v>
      </c>
      <c r="C25" s="100">
        <f t="shared" si="4"/>
        <v>553</v>
      </c>
      <c r="D25" s="100">
        <f t="shared" si="1"/>
        <v>985</v>
      </c>
      <c r="E25" s="83">
        <v>53</v>
      </c>
      <c r="F25" s="83">
        <v>77</v>
      </c>
      <c r="G25" s="101">
        <f t="shared" si="2"/>
        <v>130</v>
      </c>
      <c r="H25" s="83">
        <v>270</v>
      </c>
      <c r="I25" s="83">
        <v>324</v>
      </c>
      <c r="J25" s="102">
        <f t="shared" si="3"/>
        <v>594</v>
      </c>
      <c r="K25" s="103"/>
      <c r="L25" s="123"/>
      <c r="M25" s="158"/>
      <c r="N25" s="123"/>
      <c r="O25" s="123"/>
      <c r="Q25" s="103"/>
    </row>
    <row r="26" spans="1:17" ht="18.75" customHeight="1">
      <c r="A26" s="47" t="s">
        <v>194</v>
      </c>
      <c r="B26" s="121">
        <f>E26+H26+B54+E54</f>
        <v>2468615</v>
      </c>
      <c r="C26" s="121">
        <f>F26+I26+C54+F54</f>
        <v>2542383</v>
      </c>
      <c r="D26" s="121">
        <f>G26+J26+D54+G54</f>
        <v>5010998</v>
      </c>
      <c r="E26" s="83">
        <f t="shared" ref="E26:J26" si="5">SUM(E4:E25)</f>
        <v>482065</v>
      </c>
      <c r="F26" s="83">
        <f t="shared" si="5"/>
        <v>493409</v>
      </c>
      <c r="G26" s="101">
        <f t="shared" si="5"/>
        <v>975474</v>
      </c>
      <c r="H26" s="83">
        <f t="shared" si="5"/>
        <v>878568</v>
      </c>
      <c r="I26" s="83">
        <f t="shared" si="5"/>
        <v>910563</v>
      </c>
      <c r="J26" s="102">
        <f t="shared" si="5"/>
        <v>1789131</v>
      </c>
      <c r="K26" s="103"/>
      <c r="L26" s="123"/>
    </row>
    <row r="27" spans="1:17" s="10" customFormat="1" ht="23.25" customHeight="1">
      <c r="A27" s="39" t="s">
        <v>223</v>
      </c>
      <c r="B27" s="8"/>
      <c r="C27" s="8"/>
      <c r="D27" s="8"/>
      <c r="E27" s="9"/>
      <c r="F27" s="9"/>
      <c r="G27" s="9"/>
      <c r="H27" s="8"/>
      <c r="I27" s="8"/>
      <c r="J27" s="8"/>
    </row>
    <row r="28" spans="1:17" s="10" customFormat="1" ht="21">
      <c r="A28" s="39" t="s">
        <v>215</v>
      </c>
      <c r="B28" s="11"/>
      <c r="C28" s="11"/>
      <c r="D28" s="11"/>
      <c r="E28" s="12"/>
      <c r="F28" s="12"/>
      <c r="G28" s="12"/>
      <c r="H28" s="12"/>
      <c r="I28" s="12"/>
      <c r="J28" s="12"/>
    </row>
    <row r="29" spans="1:17" s="13" customFormat="1" ht="22.5" customHeight="1">
      <c r="A29" s="13" t="s">
        <v>248</v>
      </c>
    </row>
    <row r="30" spans="1:17" ht="18.75" customHeight="1">
      <c r="B30" s="108"/>
      <c r="C30" s="176" t="s">
        <v>46</v>
      </c>
      <c r="D30" s="110"/>
      <c r="E30" s="111"/>
      <c r="F30" s="177" t="s">
        <v>55</v>
      </c>
      <c r="G30" s="178"/>
      <c r="J30" s="87" t="s">
        <v>153</v>
      </c>
    </row>
    <row r="31" spans="1:17" ht="18.75" customHeight="1">
      <c r="A31" s="47" t="s">
        <v>172</v>
      </c>
      <c r="B31" s="117" t="s">
        <v>74</v>
      </c>
      <c r="C31" s="117" t="s">
        <v>80</v>
      </c>
      <c r="D31" s="117" t="s">
        <v>78</v>
      </c>
      <c r="E31" s="118" t="s">
        <v>74</v>
      </c>
      <c r="F31" s="118" t="s">
        <v>80</v>
      </c>
      <c r="G31" s="118" t="s">
        <v>78</v>
      </c>
    </row>
    <row r="32" spans="1:17" ht="18.75" customHeight="1">
      <c r="A32" s="47">
        <v>0</v>
      </c>
      <c r="B32" s="83">
        <v>3561</v>
      </c>
      <c r="C32" s="83">
        <v>3399</v>
      </c>
      <c r="D32" s="120">
        <f>B32+C32</f>
        <v>6960</v>
      </c>
      <c r="E32" s="83">
        <v>4869</v>
      </c>
      <c r="F32" s="83">
        <v>4625</v>
      </c>
      <c r="G32" s="121">
        <f>E32+F32</f>
        <v>9494</v>
      </c>
      <c r="H32" s="103"/>
      <c r="I32" s="103"/>
      <c r="J32" s="158"/>
      <c r="K32" s="123"/>
      <c r="L32" s="123"/>
      <c r="N32" s="103"/>
    </row>
    <row r="33" spans="1:14" ht="18.75" customHeight="1">
      <c r="A33" s="60" t="s">
        <v>173</v>
      </c>
      <c r="B33" s="83">
        <v>16985</v>
      </c>
      <c r="C33" s="83">
        <v>15783</v>
      </c>
      <c r="D33" s="120">
        <f t="shared" ref="D33:D53" si="6">B33+C33</f>
        <v>32768</v>
      </c>
      <c r="E33" s="83">
        <v>23139</v>
      </c>
      <c r="F33" s="83">
        <v>22119</v>
      </c>
      <c r="G33" s="121">
        <f t="shared" ref="G33:G53" si="7">E33+F33</f>
        <v>45258</v>
      </c>
      <c r="H33" s="103"/>
      <c r="I33" s="103"/>
      <c r="J33" s="158"/>
      <c r="K33" s="123"/>
      <c r="L33" s="123"/>
      <c r="N33" s="103"/>
    </row>
    <row r="34" spans="1:14" ht="18.75" customHeight="1">
      <c r="A34" s="62" t="s">
        <v>174</v>
      </c>
      <c r="B34" s="83">
        <v>24778</v>
      </c>
      <c r="C34" s="83">
        <v>23494</v>
      </c>
      <c r="D34" s="120">
        <f t="shared" si="6"/>
        <v>48272</v>
      </c>
      <c r="E34" s="83">
        <v>34337</v>
      </c>
      <c r="F34" s="83">
        <v>32659</v>
      </c>
      <c r="G34" s="121">
        <f t="shared" si="7"/>
        <v>66996</v>
      </c>
      <c r="H34" s="103"/>
      <c r="I34" s="103"/>
      <c r="J34" s="158"/>
      <c r="K34" s="123"/>
      <c r="L34" s="123"/>
      <c r="N34" s="103"/>
    </row>
    <row r="35" spans="1:14" ht="18.75" customHeight="1">
      <c r="A35" s="47" t="s">
        <v>175</v>
      </c>
      <c r="B35" s="83">
        <v>26478</v>
      </c>
      <c r="C35" s="83">
        <v>25119</v>
      </c>
      <c r="D35" s="120">
        <f t="shared" si="6"/>
        <v>51597</v>
      </c>
      <c r="E35" s="83">
        <v>36315</v>
      </c>
      <c r="F35" s="83">
        <v>34461</v>
      </c>
      <c r="G35" s="121">
        <f t="shared" si="7"/>
        <v>70776</v>
      </c>
      <c r="H35" s="103"/>
      <c r="I35" s="103"/>
      <c r="J35" s="158"/>
      <c r="K35" s="123"/>
      <c r="L35" s="123"/>
      <c r="N35" s="103"/>
    </row>
    <row r="36" spans="1:14" ht="18.75" customHeight="1">
      <c r="A36" s="47" t="s">
        <v>176</v>
      </c>
      <c r="B36" s="83">
        <v>28040</v>
      </c>
      <c r="C36" s="83">
        <v>27327</v>
      </c>
      <c r="D36" s="120">
        <f t="shared" si="6"/>
        <v>55367</v>
      </c>
      <c r="E36" s="83">
        <v>38432</v>
      </c>
      <c r="F36" s="83">
        <v>35620</v>
      </c>
      <c r="G36" s="121">
        <f t="shared" si="7"/>
        <v>74052</v>
      </c>
      <c r="H36" s="103"/>
      <c r="I36" s="103"/>
      <c r="J36" s="158"/>
      <c r="K36" s="123"/>
      <c r="L36" s="123"/>
      <c r="N36" s="103"/>
    </row>
    <row r="37" spans="1:14" ht="18.75" customHeight="1">
      <c r="A37" s="47" t="s">
        <v>177</v>
      </c>
      <c r="B37" s="83">
        <v>33808</v>
      </c>
      <c r="C37" s="83">
        <v>38472</v>
      </c>
      <c r="D37" s="120">
        <f t="shared" si="6"/>
        <v>72280</v>
      </c>
      <c r="E37" s="83">
        <v>44250</v>
      </c>
      <c r="F37" s="83">
        <v>41585</v>
      </c>
      <c r="G37" s="121">
        <f t="shared" si="7"/>
        <v>85835</v>
      </c>
      <c r="H37" s="103"/>
      <c r="I37" s="103"/>
      <c r="J37" s="158"/>
      <c r="K37" s="123"/>
      <c r="L37" s="123"/>
      <c r="N37" s="103"/>
    </row>
    <row r="38" spans="1:14" ht="18.75" customHeight="1">
      <c r="A38" s="47" t="s">
        <v>178</v>
      </c>
      <c r="B38" s="83">
        <v>35523</v>
      </c>
      <c r="C38" s="83">
        <v>34319</v>
      </c>
      <c r="D38" s="120">
        <f t="shared" si="6"/>
        <v>69842</v>
      </c>
      <c r="E38" s="83">
        <v>50901</v>
      </c>
      <c r="F38" s="83">
        <v>47657</v>
      </c>
      <c r="G38" s="121">
        <f t="shared" si="7"/>
        <v>98558</v>
      </c>
      <c r="H38" s="103"/>
      <c r="I38" s="103"/>
      <c r="J38" s="158"/>
      <c r="K38" s="123"/>
      <c r="L38" s="123"/>
      <c r="N38" s="103"/>
    </row>
    <row r="39" spans="1:14" ht="18.75" customHeight="1">
      <c r="A39" s="47" t="s">
        <v>179</v>
      </c>
      <c r="B39" s="83">
        <v>32702</v>
      </c>
      <c r="C39" s="83">
        <v>31103</v>
      </c>
      <c r="D39" s="120">
        <f t="shared" si="6"/>
        <v>63805</v>
      </c>
      <c r="E39" s="83">
        <v>46164</v>
      </c>
      <c r="F39" s="83">
        <v>43271</v>
      </c>
      <c r="G39" s="121">
        <f t="shared" si="7"/>
        <v>89435</v>
      </c>
      <c r="H39" s="103"/>
      <c r="I39" s="103"/>
      <c r="J39" s="158"/>
      <c r="K39" s="123"/>
      <c r="L39" s="123"/>
      <c r="N39" s="103"/>
    </row>
    <row r="40" spans="1:14" ht="18.75" customHeight="1">
      <c r="A40" s="47" t="s">
        <v>180</v>
      </c>
      <c r="B40" s="83">
        <v>33098</v>
      </c>
      <c r="C40" s="83">
        <v>31750</v>
      </c>
      <c r="D40" s="120">
        <f t="shared" si="6"/>
        <v>64848</v>
      </c>
      <c r="E40" s="83">
        <v>48321</v>
      </c>
      <c r="F40" s="83">
        <v>45618</v>
      </c>
      <c r="G40" s="121">
        <f t="shared" si="7"/>
        <v>93939</v>
      </c>
      <c r="H40" s="103"/>
      <c r="I40" s="103"/>
      <c r="J40" s="158"/>
      <c r="K40" s="123"/>
      <c r="L40" s="123"/>
      <c r="N40" s="103"/>
    </row>
    <row r="41" spans="1:14" ht="18.75" customHeight="1">
      <c r="A41" s="47" t="s">
        <v>181</v>
      </c>
      <c r="B41" s="83">
        <v>37112</v>
      </c>
      <c r="C41" s="83">
        <v>36829</v>
      </c>
      <c r="D41" s="120">
        <f t="shared" si="6"/>
        <v>73941</v>
      </c>
      <c r="E41" s="83">
        <v>51990</v>
      </c>
      <c r="F41" s="83">
        <v>50626</v>
      </c>
      <c r="G41" s="121">
        <f t="shared" si="7"/>
        <v>102616</v>
      </c>
      <c r="H41" s="103"/>
      <c r="I41" s="103"/>
      <c r="J41" s="158"/>
      <c r="K41" s="123"/>
      <c r="L41" s="123"/>
      <c r="N41" s="103"/>
    </row>
    <row r="42" spans="1:14" ht="18.75" customHeight="1">
      <c r="A42" s="47" t="s">
        <v>182</v>
      </c>
      <c r="B42" s="83">
        <v>40919</v>
      </c>
      <c r="C42" s="83">
        <v>42039</v>
      </c>
      <c r="D42" s="120">
        <f t="shared" si="6"/>
        <v>82958</v>
      </c>
      <c r="E42" s="83">
        <v>56565</v>
      </c>
      <c r="F42" s="83">
        <v>58372</v>
      </c>
      <c r="G42" s="121">
        <f t="shared" si="7"/>
        <v>114937</v>
      </c>
      <c r="H42" s="103"/>
      <c r="I42" s="103"/>
      <c r="J42" s="158"/>
      <c r="K42" s="123"/>
      <c r="L42" s="123"/>
      <c r="N42" s="103"/>
    </row>
    <row r="43" spans="1:14" ht="18.75" customHeight="1">
      <c r="A43" s="47" t="s">
        <v>183</v>
      </c>
      <c r="B43" s="83">
        <v>40475</v>
      </c>
      <c r="C43" s="83">
        <v>43501</v>
      </c>
      <c r="D43" s="120">
        <f t="shared" si="6"/>
        <v>83976</v>
      </c>
      <c r="E43" s="83">
        <v>55239</v>
      </c>
      <c r="F43" s="83">
        <v>58367</v>
      </c>
      <c r="G43" s="121">
        <f t="shared" si="7"/>
        <v>113606</v>
      </c>
      <c r="H43" s="103"/>
      <c r="I43" s="103"/>
      <c r="J43" s="158"/>
      <c r="K43" s="123"/>
      <c r="L43" s="123"/>
      <c r="N43" s="103"/>
    </row>
    <row r="44" spans="1:14" ht="18.75" customHeight="1">
      <c r="A44" s="47" t="s">
        <v>184</v>
      </c>
      <c r="B44" s="83">
        <v>33497</v>
      </c>
      <c r="C44" s="83">
        <v>35676</v>
      </c>
      <c r="D44" s="120">
        <f t="shared" si="6"/>
        <v>69173</v>
      </c>
      <c r="E44" s="83">
        <v>44974</v>
      </c>
      <c r="F44" s="83">
        <v>48434</v>
      </c>
      <c r="G44" s="121">
        <f t="shared" si="7"/>
        <v>93408</v>
      </c>
      <c r="H44" s="103"/>
      <c r="I44" s="103"/>
      <c r="J44" s="158"/>
      <c r="K44" s="123"/>
      <c r="L44" s="123"/>
      <c r="N44" s="103"/>
    </row>
    <row r="45" spans="1:14" ht="18.75" customHeight="1">
      <c r="A45" s="47" t="s">
        <v>185</v>
      </c>
      <c r="B45" s="83">
        <v>26442</v>
      </c>
      <c r="C45" s="83">
        <v>29157</v>
      </c>
      <c r="D45" s="120">
        <f t="shared" si="6"/>
        <v>55599</v>
      </c>
      <c r="E45" s="83">
        <v>35522</v>
      </c>
      <c r="F45" s="83">
        <v>39686</v>
      </c>
      <c r="G45" s="121">
        <f t="shared" si="7"/>
        <v>75208</v>
      </c>
      <c r="H45" s="103"/>
      <c r="I45" s="103"/>
      <c r="J45" s="158"/>
      <c r="K45" s="123"/>
      <c r="L45" s="123"/>
      <c r="N45" s="103"/>
    </row>
    <row r="46" spans="1:14" ht="18.75" customHeight="1">
      <c r="A46" s="47" t="s">
        <v>186</v>
      </c>
      <c r="B46" s="83">
        <v>20051</v>
      </c>
      <c r="C46" s="83">
        <v>23257</v>
      </c>
      <c r="D46" s="120">
        <f t="shared" si="6"/>
        <v>43308</v>
      </c>
      <c r="E46" s="83">
        <v>26979</v>
      </c>
      <c r="F46" s="83">
        <v>31025</v>
      </c>
      <c r="G46" s="121">
        <f t="shared" si="7"/>
        <v>58004</v>
      </c>
      <c r="H46" s="103"/>
      <c r="I46" s="103"/>
      <c r="J46" s="158"/>
      <c r="K46" s="123"/>
      <c r="L46" s="123"/>
      <c r="N46" s="103"/>
    </row>
    <row r="47" spans="1:14" ht="18.75" customHeight="1">
      <c r="A47" s="47" t="s">
        <v>187</v>
      </c>
      <c r="B47" s="83">
        <v>15461</v>
      </c>
      <c r="C47" s="83">
        <v>19135</v>
      </c>
      <c r="D47" s="120">
        <f t="shared" si="6"/>
        <v>34596</v>
      </c>
      <c r="E47" s="83">
        <v>20952</v>
      </c>
      <c r="F47" s="83">
        <v>25685</v>
      </c>
      <c r="G47" s="121">
        <f t="shared" si="7"/>
        <v>46637</v>
      </c>
      <c r="H47" s="103"/>
      <c r="I47" s="103"/>
      <c r="J47" s="158"/>
      <c r="K47" s="123"/>
      <c r="L47" s="123"/>
      <c r="N47" s="103"/>
    </row>
    <row r="48" spans="1:14" ht="18.75" customHeight="1">
      <c r="A48" s="47" t="s">
        <v>188</v>
      </c>
      <c r="B48" s="83">
        <v>9235</v>
      </c>
      <c r="C48" s="83">
        <v>12122</v>
      </c>
      <c r="D48" s="120">
        <f t="shared" si="6"/>
        <v>21357</v>
      </c>
      <c r="E48" s="83">
        <v>12693</v>
      </c>
      <c r="F48" s="83">
        <v>16967</v>
      </c>
      <c r="G48" s="121">
        <f t="shared" si="7"/>
        <v>29660</v>
      </c>
      <c r="H48" s="103"/>
      <c r="I48" s="103"/>
      <c r="J48" s="158"/>
      <c r="K48" s="123"/>
      <c r="L48" s="123"/>
      <c r="N48" s="103"/>
    </row>
    <row r="49" spans="1:14" ht="18.75" customHeight="1">
      <c r="A49" s="47" t="s">
        <v>189</v>
      </c>
      <c r="B49" s="83">
        <v>4655</v>
      </c>
      <c r="C49" s="83">
        <v>7134</v>
      </c>
      <c r="D49" s="120">
        <f t="shared" si="6"/>
        <v>11789</v>
      </c>
      <c r="E49" s="83">
        <v>6502</v>
      </c>
      <c r="F49" s="83">
        <v>9948</v>
      </c>
      <c r="G49" s="121">
        <f t="shared" si="7"/>
        <v>16450</v>
      </c>
      <c r="H49" s="103"/>
      <c r="I49" s="103"/>
      <c r="J49" s="158"/>
      <c r="K49" s="123"/>
      <c r="L49" s="123"/>
      <c r="N49" s="103"/>
    </row>
    <row r="50" spans="1:14" ht="18.75" customHeight="1">
      <c r="A50" s="47" t="s">
        <v>190</v>
      </c>
      <c r="B50" s="83">
        <v>2054</v>
      </c>
      <c r="C50" s="83">
        <v>3483</v>
      </c>
      <c r="D50" s="120">
        <f t="shared" si="6"/>
        <v>5537</v>
      </c>
      <c r="E50" s="83">
        <v>2943</v>
      </c>
      <c r="F50" s="83">
        <v>5070</v>
      </c>
      <c r="G50" s="121">
        <f t="shared" si="7"/>
        <v>8013</v>
      </c>
      <c r="H50" s="103"/>
      <c r="I50" s="103"/>
      <c r="J50" s="158"/>
      <c r="K50" s="123"/>
      <c r="L50" s="123"/>
      <c r="N50" s="103"/>
    </row>
    <row r="51" spans="1:14" ht="18.75" customHeight="1">
      <c r="A51" s="47" t="s">
        <v>191</v>
      </c>
      <c r="B51" s="83">
        <v>660</v>
      </c>
      <c r="C51" s="83">
        <v>1102</v>
      </c>
      <c r="D51" s="120">
        <f t="shared" si="6"/>
        <v>1762</v>
      </c>
      <c r="E51" s="83">
        <v>875</v>
      </c>
      <c r="F51" s="83">
        <v>1671</v>
      </c>
      <c r="G51" s="121">
        <f t="shared" si="7"/>
        <v>2546</v>
      </c>
      <c r="H51" s="103"/>
      <c r="I51" s="103"/>
      <c r="J51" s="158"/>
      <c r="K51" s="123"/>
      <c r="L51" s="123"/>
      <c r="N51" s="103"/>
    </row>
    <row r="52" spans="1:14" ht="18.75" customHeight="1">
      <c r="A52" s="47" t="s">
        <v>192</v>
      </c>
      <c r="B52" s="83">
        <v>152</v>
      </c>
      <c r="C52" s="83">
        <v>243</v>
      </c>
      <c r="D52" s="120">
        <f t="shared" si="6"/>
        <v>395</v>
      </c>
      <c r="E52" s="83">
        <v>225</v>
      </c>
      <c r="F52" s="83">
        <v>349</v>
      </c>
      <c r="G52" s="121">
        <f t="shared" si="7"/>
        <v>574</v>
      </c>
      <c r="H52" s="103"/>
      <c r="I52" s="103"/>
      <c r="J52" s="158"/>
      <c r="K52" s="123"/>
      <c r="L52" s="123"/>
      <c r="N52" s="103"/>
    </row>
    <row r="53" spans="1:14" ht="18.75" customHeight="1">
      <c r="A53" s="47" t="s">
        <v>193</v>
      </c>
      <c r="B53" s="83">
        <v>47</v>
      </c>
      <c r="C53" s="83">
        <v>65</v>
      </c>
      <c r="D53" s="120">
        <f t="shared" si="6"/>
        <v>112</v>
      </c>
      <c r="E53" s="83">
        <v>62</v>
      </c>
      <c r="F53" s="83">
        <v>87</v>
      </c>
      <c r="G53" s="121">
        <f t="shared" si="7"/>
        <v>149</v>
      </c>
      <c r="H53" s="103"/>
      <c r="I53" s="103"/>
      <c r="J53" s="158"/>
      <c r="K53" s="123"/>
      <c r="L53" s="123"/>
      <c r="N53" s="103"/>
    </row>
    <row r="54" spans="1:14" ht="18.75" customHeight="1">
      <c r="A54" s="47" t="s">
        <v>194</v>
      </c>
      <c r="B54" s="83">
        <f t="shared" ref="B54:G54" si="8">SUM(B32:B53)</f>
        <v>465733</v>
      </c>
      <c r="C54" s="83">
        <f t="shared" si="8"/>
        <v>484509</v>
      </c>
      <c r="D54" s="102">
        <f t="shared" si="8"/>
        <v>950242</v>
      </c>
      <c r="E54" s="83">
        <f t="shared" si="8"/>
        <v>642249</v>
      </c>
      <c r="F54" s="83">
        <f t="shared" si="8"/>
        <v>653902</v>
      </c>
      <c r="G54" s="121">
        <f t="shared" si="8"/>
        <v>1296151</v>
      </c>
      <c r="H54" s="103"/>
      <c r="I54" s="103"/>
    </row>
    <row r="55" spans="1:14" s="10" customFormat="1" ht="23.25" customHeight="1">
      <c r="A55" s="39" t="s">
        <v>223</v>
      </c>
      <c r="B55" s="8"/>
      <c r="C55" s="8"/>
      <c r="D55" s="8"/>
      <c r="E55" s="9"/>
      <c r="F55" s="9"/>
      <c r="G55" s="9"/>
      <c r="H55" s="8"/>
      <c r="I55" s="8"/>
      <c r="J55" s="8"/>
    </row>
    <row r="56" spans="1:14" s="10" customFormat="1" ht="21">
      <c r="A56" s="39" t="s">
        <v>211</v>
      </c>
      <c r="B56" s="11"/>
      <c r="C56" s="11"/>
      <c r="D56" s="11"/>
      <c r="E56" s="12"/>
      <c r="F56" s="12"/>
      <c r="G56" s="12"/>
      <c r="H56" s="12"/>
      <c r="I56" s="12"/>
      <c r="J56" s="12"/>
    </row>
  </sheetData>
  <pageMargins left="0.70866141732283472" right="0.70866141732283472" top="0.62" bottom="0.52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84"/>
  <sheetViews>
    <sheetView zoomScaleNormal="100" workbookViewId="0">
      <selection activeCell="A2" sqref="A2"/>
    </sheetView>
  </sheetViews>
  <sheetFormatPr defaultRowHeight="18.75" customHeight="1"/>
  <cols>
    <col min="1" max="10" width="13.88671875" style="87" customWidth="1"/>
    <col min="11" max="256" width="9.109375" style="87"/>
    <col min="257" max="266" width="13.88671875" style="87" customWidth="1"/>
    <col min="267" max="512" width="9.109375" style="87"/>
    <col min="513" max="522" width="13.88671875" style="87" customWidth="1"/>
    <col min="523" max="768" width="9.109375" style="87"/>
    <col min="769" max="778" width="13.88671875" style="87" customWidth="1"/>
    <col min="779" max="1024" width="9.109375" style="87"/>
    <col min="1025" max="1034" width="13.88671875" style="87" customWidth="1"/>
    <col min="1035" max="1280" width="9.109375" style="87"/>
    <col min="1281" max="1290" width="13.88671875" style="87" customWidth="1"/>
    <col min="1291" max="1536" width="9.109375" style="87"/>
    <col min="1537" max="1546" width="13.88671875" style="87" customWidth="1"/>
    <col min="1547" max="1792" width="9.109375" style="87"/>
    <col min="1793" max="1802" width="13.88671875" style="87" customWidth="1"/>
    <col min="1803" max="2048" width="9.109375" style="87"/>
    <col min="2049" max="2058" width="13.88671875" style="87" customWidth="1"/>
    <col min="2059" max="2304" width="9.109375" style="87"/>
    <col min="2305" max="2314" width="13.88671875" style="87" customWidth="1"/>
    <col min="2315" max="2560" width="9.109375" style="87"/>
    <col min="2561" max="2570" width="13.88671875" style="87" customWidth="1"/>
    <col min="2571" max="2816" width="9.109375" style="87"/>
    <col min="2817" max="2826" width="13.88671875" style="87" customWidth="1"/>
    <col min="2827" max="3072" width="9.109375" style="87"/>
    <col min="3073" max="3082" width="13.88671875" style="87" customWidth="1"/>
    <col min="3083" max="3328" width="9.109375" style="87"/>
    <col min="3329" max="3338" width="13.88671875" style="87" customWidth="1"/>
    <col min="3339" max="3584" width="9.109375" style="87"/>
    <col min="3585" max="3594" width="13.88671875" style="87" customWidth="1"/>
    <col min="3595" max="3840" width="9.109375" style="87"/>
    <col min="3841" max="3850" width="13.88671875" style="87" customWidth="1"/>
    <col min="3851" max="4096" width="9.109375" style="87"/>
    <col min="4097" max="4106" width="13.88671875" style="87" customWidth="1"/>
    <col min="4107" max="4352" width="9.109375" style="87"/>
    <col min="4353" max="4362" width="13.88671875" style="87" customWidth="1"/>
    <col min="4363" max="4608" width="9.109375" style="87"/>
    <col min="4609" max="4618" width="13.88671875" style="87" customWidth="1"/>
    <col min="4619" max="4864" width="9.109375" style="87"/>
    <col min="4865" max="4874" width="13.88671875" style="87" customWidth="1"/>
    <col min="4875" max="5120" width="9.109375" style="87"/>
    <col min="5121" max="5130" width="13.88671875" style="87" customWidth="1"/>
    <col min="5131" max="5376" width="9.109375" style="87"/>
    <col min="5377" max="5386" width="13.88671875" style="87" customWidth="1"/>
    <col min="5387" max="5632" width="9.109375" style="87"/>
    <col min="5633" max="5642" width="13.88671875" style="87" customWidth="1"/>
    <col min="5643" max="5888" width="9.109375" style="87"/>
    <col min="5889" max="5898" width="13.88671875" style="87" customWidth="1"/>
    <col min="5899" max="6144" width="9.109375" style="87"/>
    <col min="6145" max="6154" width="13.88671875" style="87" customWidth="1"/>
    <col min="6155" max="6400" width="9.109375" style="87"/>
    <col min="6401" max="6410" width="13.88671875" style="87" customWidth="1"/>
    <col min="6411" max="6656" width="9.109375" style="87"/>
    <col min="6657" max="6666" width="13.88671875" style="87" customWidth="1"/>
    <col min="6667" max="6912" width="9.109375" style="87"/>
    <col min="6913" max="6922" width="13.88671875" style="87" customWidth="1"/>
    <col min="6923" max="7168" width="9.109375" style="87"/>
    <col min="7169" max="7178" width="13.88671875" style="87" customWidth="1"/>
    <col min="7179" max="7424" width="9.109375" style="87"/>
    <col min="7425" max="7434" width="13.88671875" style="87" customWidth="1"/>
    <col min="7435" max="7680" width="9.109375" style="87"/>
    <col min="7681" max="7690" width="13.88671875" style="87" customWidth="1"/>
    <col min="7691" max="7936" width="9.109375" style="87"/>
    <col min="7937" max="7946" width="13.88671875" style="87" customWidth="1"/>
    <col min="7947" max="8192" width="9.109375" style="87"/>
    <col min="8193" max="8202" width="13.88671875" style="87" customWidth="1"/>
    <col min="8203" max="8448" width="9.109375" style="87"/>
    <col min="8449" max="8458" width="13.88671875" style="87" customWidth="1"/>
    <col min="8459" max="8704" width="9.109375" style="87"/>
    <col min="8705" max="8714" width="13.88671875" style="87" customWidth="1"/>
    <col min="8715" max="8960" width="9.109375" style="87"/>
    <col min="8961" max="8970" width="13.88671875" style="87" customWidth="1"/>
    <col min="8971" max="9216" width="9.109375" style="87"/>
    <col min="9217" max="9226" width="13.88671875" style="87" customWidth="1"/>
    <col min="9227" max="9472" width="9.109375" style="87"/>
    <col min="9473" max="9482" width="13.88671875" style="87" customWidth="1"/>
    <col min="9483" max="9728" width="9.109375" style="87"/>
    <col min="9729" max="9738" width="13.88671875" style="87" customWidth="1"/>
    <col min="9739" max="9984" width="9.109375" style="87"/>
    <col min="9985" max="9994" width="13.88671875" style="87" customWidth="1"/>
    <col min="9995" max="10240" width="9.109375" style="87"/>
    <col min="10241" max="10250" width="13.88671875" style="87" customWidth="1"/>
    <col min="10251" max="10496" width="9.109375" style="87"/>
    <col min="10497" max="10506" width="13.88671875" style="87" customWidth="1"/>
    <col min="10507" max="10752" width="9.109375" style="87"/>
    <col min="10753" max="10762" width="13.88671875" style="87" customWidth="1"/>
    <col min="10763" max="11008" width="9.109375" style="87"/>
    <col min="11009" max="11018" width="13.88671875" style="87" customWidth="1"/>
    <col min="11019" max="11264" width="9.109375" style="87"/>
    <col min="11265" max="11274" width="13.88671875" style="87" customWidth="1"/>
    <col min="11275" max="11520" width="9.109375" style="87"/>
    <col min="11521" max="11530" width="13.88671875" style="87" customWidth="1"/>
    <col min="11531" max="11776" width="9.109375" style="87"/>
    <col min="11777" max="11786" width="13.88671875" style="87" customWidth="1"/>
    <col min="11787" max="12032" width="9.109375" style="87"/>
    <col min="12033" max="12042" width="13.88671875" style="87" customWidth="1"/>
    <col min="12043" max="12288" width="9.109375" style="87"/>
    <col min="12289" max="12298" width="13.88671875" style="87" customWidth="1"/>
    <col min="12299" max="12544" width="9.109375" style="87"/>
    <col min="12545" max="12554" width="13.88671875" style="87" customWidth="1"/>
    <col min="12555" max="12800" width="9.109375" style="87"/>
    <col min="12801" max="12810" width="13.88671875" style="87" customWidth="1"/>
    <col min="12811" max="13056" width="9.109375" style="87"/>
    <col min="13057" max="13066" width="13.88671875" style="87" customWidth="1"/>
    <col min="13067" max="13312" width="9.109375" style="87"/>
    <col min="13313" max="13322" width="13.88671875" style="87" customWidth="1"/>
    <col min="13323" max="13568" width="9.109375" style="87"/>
    <col min="13569" max="13578" width="13.88671875" style="87" customWidth="1"/>
    <col min="13579" max="13824" width="9.109375" style="87"/>
    <col min="13825" max="13834" width="13.88671875" style="87" customWidth="1"/>
    <col min="13835" max="14080" width="9.109375" style="87"/>
    <col min="14081" max="14090" width="13.88671875" style="87" customWidth="1"/>
    <col min="14091" max="14336" width="9.109375" style="87"/>
    <col min="14337" max="14346" width="13.88671875" style="87" customWidth="1"/>
    <col min="14347" max="14592" width="9.109375" style="87"/>
    <col min="14593" max="14602" width="13.88671875" style="87" customWidth="1"/>
    <col min="14603" max="14848" width="9.109375" style="87"/>
    <col min="14849" max="14858" width="13.88671875" style="87" customWidth="1"/>
    <col min="14859" max="15104" width="9.109375" style="87"/>
    <col min="15105" max="15114" width="13.88671875" style="87" customWidth="1"/>
    <col min="15115" max="15360" width="9.109375" style="87"/>
    <col min="15361" max="15370" width="13.88671875" style="87" customWidth="1"/>
    <col min="15371" max="15616" width="9.109375" style="87"/>
    <col min="15617" max="15626" width="13.88671875" style="87" customWidth="1"/>
    <col min="15627" max="15872" width="9.109375" style="87"/>
    <col min="15873" max="15882" width="13.88671875" style="87" customWidth="1"/>
    <col min="15883" max="16128" width="9.109375" style="87"/>
    <col min="16129" max="16138" width="13.88671875" style="87" customWidth="1"/>
    <col min="16139" max="16384" width="9.109375" style="87"/>
  </cols>
  <sheetData>
    <row r="1" spans="1:17" s="13" customFormat="1" ht="22.5" customHeight="1">
      <c r="A1" s="13" t="s">
        <v>249</v>
      </c>
    </row>
    <row r="2" spans="1:17" ht="18.75" customHeight="1">
      <c r="B2" s="88"/>
      <c r="C2" s="89" t="s">
        <v>204</v>
      </c>
      <c r="D2" s="90"/>
      <c r="E2" s="91"/>
      <c r="F2" s="179" t="s">
        <v>50</v>
      </c>
      <c r="G2" s="93"/>
      <c r="H2" s="94"/>
      <c r="I2" s="180" t="s">
        <v>41</v>
      </c>
      <c r="J2" s="96"/>
    </row>
    <row r="3" spans="1:17" ht="18.75" customHeight="1">
      <c r="A3" s="47" t="s">
        <v>172</v>
      </c>
      <c r="B3" s="97" t="s">
        <v>74</v>
      </c>
      <c r="C3" s="97" t="s">
        <v>80</v>
      </c>
      <c r="D3" s="97" t="s">
        <v>78</v>
      </c>
      <c r="E3" s="98" t="s">
        <v>74</v>
      </c>
      <c r="F3" s="98" t="s">
        <v>80</v>
      </c>
      <c r="G3" s="98" t="s">
        <v>78</v>
      </c>
      <c r="H3" s="99" t="s">
        <v>74</v>
      </c>
      <c r="I3" s="99" t="s">
        <v>80</v>
      </c>
      <c r="J3" s="99" t="s">
        <v>78</v>
      </c>
    </row>
    <row r="4" spans="1:17" ht="18.75" customHeight="1">
      <c r="A4" s="47">
        <v>0</v>
      </c>
      <c r="B4" s="150">
        <f t="shared" ref="B4:D19" si="0">E4+H4+B32+E32+H32+B60+E60</f>
        <v>22545</v>
      </c>
      <c r="C4" s="150">
        <f t="shared" si="0"/>
        <v>21492</v>
      </c>
      <c r="D4" s="150">
        <f t="shared" si="0"/>
        <v>44037</v>
      </c>
      <c r="E4" s="83">
        <v>1802</v>
      </c>
      <c r="F4" s="83">
        <v>1723</v>
      </c>
      <c r="G4" s="101">
        <f>E4+F4</f>
        <v>3525</v>
      </c>
      <c r="H4" s="83">
        <v>2776</v>
      </c>
      <c r="I4" s="83">
        <v>2614</v>
      </c>
      <c r="J4" s="102">
        <f>H4+I4</f>
        <v>5390</v>
      </c>
      <c r="K4" s="103"/>
      <c r="L4" s="123"/>
      <c r="M4" s="158"/>
      <c r="N4" s="123"/>
      <c r="O4" s="123"/>
      <c r="Q4" s="103"/>
    </row>
    <row r="5" spans="1:17" ht="18.75" customHeight="1">
      <c r="A5" s="60" t="s">
        <v>173</v>
      </c>
      <c r="B5" s="150">
        <f t="shared" si="0"/>
        <v>108009</v>
      </c>
      <c r="C5" s="150">
        <f t="shared" si="0"/>
        <v>102557</v>
      </c>
      <c r="D5" s="150">
        <f t="shared" si="0"/>
        <v>210566</v>
      </c>
      <c r="E5" s="83">
        <v>8518</v>
      </c>
      <c r="F5" s="83">
        <v>8226</v>
      </c>
      <c r="G5" s="101">
        <f t="shared" ref="G5:G25" si="1">E5+F5</f>
        <v>16744</v>
      </c>
      <c r="H5" s="83">
        <v>12827</v>
      </c>
      <c r="I5" s="83">
        <v>12117</v>
      </c>
      <c r="J5" s="102">
        <f t="shared" ref="J5:J25" si="2">H5+I5</f>
        <v>24944</v>
      </c>
      <c r="K5" s="103"/>
      <c r="L5" s="123"/>
      <c r="M5" s="158"/>
      <c r="N5" s="123"/>
      <c r="O5" s="123"/>
      <c r="Q5" s="103"/>
    </row>
    <row r="6" spans="1:17" ht="18.75" customHeight="1">
      <c r="A6" s="62" t="s">
        <v>174</v>
      </c>
      <c r="B6" s="150">
        <f t="shared" si="0"/>
        <v>164275</v>
      </c>
      <c r="C6" s="150">
        <f t="shared" si="0"/>
        <v>155542</v>
      </c>
      <c r="D6" s="150">
        <f t="shared" si="0"/>
        <v>319817</v>
      </c>
      <c r="E6" s="83">
        <v>14177</v>
      </c>
      <c r="F6" s="83">
        <v>13189</v>
      </c>
      <c r="G6" s="101">
        <f t="shared" si="1"/>
        <v>27366</v>
      </c>
      <c r="H6" s="83">
        <v>18874</v>
      </c>
      <c r="I6" s="83">
        <v>17625</v>
      </c>
      <c r="J6" s="102">
        <f t="shared" si="2"/>
        <v>36499</v>
      </c>
      <c r="K6" s="103"/>
      <c r="L6" s="123"/>
      <c r="M6" s="158"/>
      <c r="N6" s="123"/>
      <c r="O6" s="123"/>
      <c r="Q6" s="103"/>
    </row>
    <row r="7" spans="1:17" ht="18.75" customHeight="1">
      <c r="A7" s="47" t="s">
        <v>175</v>
      </c>
      <c r="B7" s="150">
        <f t="shared" si="0"/>
        <v>174516</v>
      </c>
      <c r="C7" s="150">
        <f t="shared" si="0"/>
        <v>166770</v>
      </c>
      <c r="D7" s="150">
        <f t="shared" si="0"/>
        <v>341286</v>
      </c>
      <c r="E7" s="83">
        <v>14901</v>
      </c>
      <c r="F7" s="83">
        <v>14108</v>
      </c>
      <c r="G7" s="101">
        <f t="shared" si="1"/>
        <v>29009</v>
      </c>
      <c r="H7" s="83">
        <v>19228</v>
      </c>
      <c r="I7" s="83">
        <v>18480</v>
      </c>
      <c r="J7" s="102">
        <f t="shared" si="2"/>
        <v>37708</v>
      </c>
      <c r="K7" s="103"/>
      <c r="L7" s="123"/>
      <c r="M7" s="158"/>
      <c r="N7" s="123"/>
      <c r="O7" s="123"/>
      <c r="Q7" s="103"/>
    </row>
    <row r="8" spans="1:17" ht="18.75" customHeight="1">
      <c r="A8" s="47" t="s">
        <v>176</v>
      </c>
      <c r="B8" s="150">
        <f t="shared" si="0"/>
        <v>180964</v>
      </c>
      <c r="C8" s="150">
        <f t="shared" si="0"/>
        <v>172493</v>
      </c>
      <c r="D8" s="150">
        <f t="shared" si="0"/>
        <v>353457</v>
      </c>
      <c r="E8" s="83">
        <v>14852</v>
      </c>
      <c r="F8" s="83">
        <v>13985</v>
      </c>
      <c r="G8" s="101">
        <f t="shared" si="1"/>
        <v>28837</v>
      </c>
      <c r="H8" s="83">
        <v>19406</v>
      </c>
      <c r="I8" s="83">
        <v>18522</v>
      </c>
      <c r="J8" s="102">
        <f t="shared" si="2"/>
        <v>37928</v>
      </c>
      <c r="K8" s="103"/>
      <c r="L8" s="123"/>
      <c r="M8" s="158"/>
      <c r="N8" s="123"/>
      <c r="O8" s="123"/>
      <c r="Q8" s="103"/>
    </row>
    <row r="9" spans="1:17" ht="18.75" customHeight="1">
      <c r="A9" s="47" t="s">
        <v>177</v>
      </c>
      <c r="B9" s="150">
        <f t="shared" si="0"/>
        <v>189193</v>
      </c>
      <c r="C9" s="150">
        <f t="shared" si="0"/>
        <v>187113</v>
      </c>
      <c r="D9" s="150">
        <f t="shared" si="0"/>
        <v>376306</v>
      </c>
      <c r="E9" s="83">
        <v>14191</v>
      </c>
      <c r="F9" s="83">
        <v>14419</v>
      </c>
      <c r="G9" s="101">
        <f t="shared" si="1"/>
        <v>28610</v>
      </c>
      <c r="H9" s="83">
        <v>20120</v>
      </c>
      <c r="I9" s="83">
        <v>19280</v>
      </c>
      <c r="J9" s="102">
        <f t="shared" si="2"/>
        <v>39400</v>
      </c>
      <c r="K9" s="103"/>
      <c r="L9" s="123"/>
      <c r="M9" s="158"/>
      <c r="N9" s="123"/>
      <c r="O9" s="123"/>
      <c r="Q9" s="103"/>
    </row>
    <row r="10" spans="1:17" ht="18.75" customHeight="1">
      <c r="A10" s="47" t="s">
        <v>178</v>
      </c>
      <c r="B10" s="150">
        <f t="shared" si="0"/>
        <v>207482</v>
      </c>
      <c r="C10" s="150">
        <f t="shared" si="0"/>
        <v>198002</v>
      </c>
      <c r="D10" s="150">
        <f t="shared" si="0"/>
        <v>405484</v>
      </c>
      <c r="E10" s="83">
        <v>15326</v>
      </c>
      <c r="F10" s="83">
        <v>14857</v>
      </c>
      <c r="G10" s="101">
        <f t="shared" si="1"/>
        <v>30183</v>
      </c>
      <c r="H10" s="83">
        <v>22654</v>
      </c>
      <c r="I10" s="83">
        <v>21798</v>
      </c>
      <c r="J10" s="102">
        <f t="shared" si="2"/>
        <v>44452</v>
      </c>
      <c r="K10" s="103"/>
      <c r="L10" s="123"/>
      <c r="M10" s="158"/>
      <c r="N10" s="123"/>
      <c r="O10" s="123"/>
      <c r="Q10" s="103"/>
    </row>
    <row r="11" spans="1:17" ht="18.75" customHeight="1">
      <c r="A11" s="47" t="s">
        <v>179</v>
      </c>
      <c r="B11" s="150">
        <f t="shared" si="0"/>
        <v>193962</v>
      </c>
      <c r="C11" s="150">
        <f t="shared" si="0"/>
        <v>183825</v>
      </c>
      <c r="D11" s="150">
        <f t="shared" si="0"/>
        <v>377787</v>
      </c>
      <c r="E11" s="83">
        <v>14216</v>
      </c>
      <c r="F11" s="83">
        <v>13551</v>
      </c>
      <c r="G11" s="101">
        <f t="shared" si="1"/>
        <v>27767</v>
      </c>
      <c r="H11" s="83">
        <v>22435</v>
      </c>
      <c r="I11" s="83">
        <v>21139</v>
      </c>
      <c r="J11" s="102">
        <f t="shared" si="2"/>
        <v>43574</v>
      </c>
      <c r="K11" s="103"/>
      <c r="L11" s="123"/>
      <c r="M11" s="158"/>
      <c r="N11" s="123"/>
      <c r="O11" s="123"/>
      <c r="Q11" s="103"/>
    </row>
    <row r="12" spans="1:17" ht="18.75" customHeight="1">
      <c r="A12" s="47" t="s">
        <v>180</v>
      </c>
      <c r="B12" s="150">
        <f t="shared" si="0"/>
        <v>209951</v>
      </c>
      <c r="C12" s="150">
        <f t="shared" si="0"/>
        <v>202814</v>
      </c>
      <c r="D12" s="150">
        <f t="shared" si="0"/>
        <v>412765</v>
      </c>
      <c r="E12" s="83">
        <v>16174</v>
      </c>
      <c r="F12" s="83">
        <v>15632</v>
      </c>
      <c r="G12" s="101">
        <f t="shared" si="1"/>
        <v>31806</v>
      </c>
      <c r="H12" s="83">
        <v>23520</v>
      </c>
      <c r="I12" s="83">
        <v>22560</v>
      </c>
      <c r="J12" s="102">
        <f t="shared" si="2"/>
        <v>46080</v>
      </c>
      <c r="K12" s="103"/>
      <c r="L12" s="123"/>
      <c r="M12" s="158"/>
      <c r="N12" s="123"/>
      <c r="O12" s="123"/>
      <c r="Q12" s="103"/>
    </row>
    <row r="13" spans="1:17" ht="18.75" customHeight="1">
      <c r="A13" s="47" t="s">
        <v>181</v>
      </c>
      <c r="B13" s="150">
        <f t="shared" si="0"/>
        <v>230755</v>
      </c>
      <c r="C13" s="150">
        <f t="shared" si="0"/>
        <v>226643</v>
      </c>
      <c r="D13" s="150">
        <f t="shared" si="0"/>
        <v>457398</v>
      </c>
      <c r="E13" s="83">
        <v>19039</v>
      </c>
      <c r="F13" s="83">
        <v>18630</v>
      </c>
      <c r="G13" s="101">
        <f t="shared" si="1"/>
        <v>37669</v>
      </c>
      <c r="H13" s="83">
        <v>24902</v>
      </c>
      <c r="I13" s="83">
        <v>24253</v>
      </c>
      <c r="J13" s="102">
        <f t="shared" si="2"/>
        <v>49155</v>
      </c>
      <c r="K13" s="103"/>
      <c r="L13" s="123"/>
      <c r="M13" s="158"/>
      <c r="N13" s="123"/>
      <c r="O13" s="123"/>
      <c r="Q13" s="103"/>
    </row>
    <row r="14" spans="1:17" ht="18.75" customHeight="1">
      <c r="A14" s="47" t="s">
        <v>182</v>
      </c>
      <c r="B14" s="150">
        <f t="shared" si="0"/>
        <v>236452</v>
      </c>
      <c r="C14" s="150">
        <f t="shared" si="0"/>
        <v>237266</v>
      </c>
      <c r="D14" s="150">
        <f t="shared" si="0"/>
        <v>473718</v>
      </c>
      <c r="E14" s="83">
        <v>18912</v>
      </c>
      <c r="F14" s="83">
        <v>18637</v>
      </c>
      <c r="G14" s="101">
        <f t="shared" si="1"/>
        <v>37549</v>
      </c>
      <c r="H14" s="83">
        <v>24998</v>
      </c>
      <c r="I14" s="83">
        <v>25168</v>
      </c>
      <c r="J14" s="102">
        <f t="shared" si="2"/>
        <v>50166</v>
      </c>
      <c r="K14" s="103"/>
      <c r="L14" s="123"/>
      <c r="M14" s="158"/>
      <c r="N14" s="123"/>
      <c r="O14" s="123"/>
      <c r="Q14" s="103"/>
    </row>
    <row r="15" spans="1:17" ht="18.75" customHeight="1">
      <c r="A15" s="47" t="s">
        <v>183</v>
      </c>
      <c r="B15" s="150">
        <f t="shared" si="0"/>
        <v>224888</v>
      </c>
      <c r="C15" s="150">
        <f t="shared" si="0"/>
        <v>232522</v>
      </c>
      <c r="D15" s="150">
        <f t="shared" si="0"/>
        <v>457410</v>
      </c>
      <c r="E15" s="83">
        <v>16776</v>
      </c>
      <c r="F15" s="83">
        <v>16700</v>
      </c>
      <c r="G15" s="101">
        <f t="shared" si="1"/>
        <v>33476</v>
      </c>
      <c r="H15" s="83">
        <v>26272</v>
      </c>
      <c r="I15" s="83">
        <v>26620</v>
      </c>
      <c r="J15" s="102">
        <f t="shared" si="2"/>
        <v>52892</v>
      </c>
      <c r="K15" s="103"/>
      <c r="L15" s="123"/>
      <c r="M15" s="158"/>
      <c r="N15" s="123"/>
      <c r="O15" s="123"/>
      <c r="Q15" s="103"/>
    </row>
    <row r="16" spans="1:17" ht="18.75" customHeight="1">
      <c r="A16" s="47" t="s">
        <v>184</v>
      </c>
      <c r="B16" s="150">
        <f t="shared" si="0"/>
        <v>184974</v>
      </c>
      <c r="C16" s="150">
        <f t="shared" si="0"/>
        <v>193894</v>
      </c>
      <c r="D16" s="150">
        <f t="shared" si="0"/>
        <v>378868</v>
      </c>
      <c r="E16" s="83">
        <v>13392</v>
      </c>
      <c r="F16" s="83">
        <v>13673</v>
      </c>
      <c r="G16" s="101">
        <f t="shared" si="1"/>
        <v>27065</v>
      </c>
      <c r="H16" s="83">
        <v>23387</v>
      </c>
      <c r="I16" s="83">
        <v>24164</v>
      </c>
      <c r="J16" s="102">
        <f t="shared" si="2"/>
        <v>47551</v>
      </c>
      <c r="K16" s="103"/>
      <c r="L16" s="123"/>
      <c r="M16" s="158"/>
      <c r="N16" s="123"/>
      <c r="O16" s="123"/>
      <c r="Q16" s="103"/>
    </row>
    <row r="17" spans="1:17" ht="18.75" customHeight="1">
      <c r="A17" s="47" t="s">
        <v>185</v>
      </c>
      <c r="B17" s="150">
        <f t="shared" si="0"/>
        <v>143829</v>
      </c>
      <c r="C17" s="150">
        <f t="shared" si="0"/>
        <v>158002</v>
      </c>
      <c r="D17" s="150">
        <f t="shared" si="0"/>
        <v>301831</v>
      </c>
      <c r="E17" s="83">
        <v>10029</v>
      </c>
      <c r="F17" s="83">
        <v>10764</v>
      </c>
      <c r="G17" s="101">
        <f t="shared" si="1"/>
        <v>20793</v>
      </c>
      <c r="H17" s="83">
        <v>19272</v>
      </c>
      <c r="I17" s="83">
        <v>20205</v>
      </c>
      <c r="J17" s="102">
        <f t="shared" si="2"/>
        <v>39477</v>
      </c>
      <c r="K17" s="103"/>
      <c r="L17" s="123"/>
      <c r="M17" s="158"/>
      <c r="N17" s="123"/>
      <c r="O17" s="123"/>
      <c r="Q17" s="103"/>
    </row>
    <row r="18" spans="1:17" ht="18.75" customHeight="1">
      <c r="A18" s="47" t="s">
        <v>186</v>
      </c>
      <c r="B18" s="150">
        <f t="shared" si="0"/>
        <v>104154</v>
      </c>
      <c r="C18" s="150">
        <f t="shared" si="0"/>
        <v>119264</v>
      </c>
      <c r="D18" s="150">
        <f t="shared" si="0"/>
        <v>223418</v>
      </c>
      <c r="E18" s="83">
        <v>7432</v>
      </c>
      <c r="F18" s="83">
        <v>7937</v>
      </c>
      <c r="G18" s="101">
        <f t="shared" si="1"/>
        <v>15369</v>
      </c>
      <c r="H18" s="83">
        <v>14301</v>
      </c>
      <c r="I18" s="83">
        <v>14932</v>
      </c>
      <c r="J18" s="102">
        <f t="shared" si="2"/>
        <v>29233</v>
      </c>
      <c r="K18" s="103"/>
      <c r="L18" s="123"/>
      <c r="M18" s="158"/>
      <c r="N18" s="123"/>
      <c r="O18" s="123"/>
      <c r="Q18" s="103"/>
    </row>
    <row r="19" spans="1:17" ht="18.75" customHeight="1">
      <c r="A19" s="47" t="s">
        <v>187</v>
      </c>
      <c r="B19" s="150">
        <f t="shared" si="0"/>
        <v>73665</v>
      </c>
      <c r="C19" s="150">
        <f t="shared" si="0"/>
        <v>88350</v>
      </c>
      <c r="D19" s="150">
        <f t="shared" si="0"/>
        <v>162015</v>
      </c>
      <c r="E19" s="83">
        <v>5352</v>
      </c>
      <c r="F19" s="83">
        <v>5932</v>
      </c>
      <c r="G19" s="101">
        <f t="shared" si="1"/>
        <v>11284</v>
      </c>
      <c r="H19" s="83">
        <v>10251</v>
      </c>
      <c r="I19" s="83">
        <v>10877</v>
      </c>
      <c r="J19" s="102">
        <f t="shared" si="2"/>
        <v>21128</v>
      </c>
      <c r="K19" s="103"/>
      <c r="L19" s="123"/>
      <c r="M19" s="158"/>
      <c r="N19" s="123"/>
      <c r="O19" s="123"/>
      <c r="Q19" s="103"/>
    </row>
    <row r="20" spans="1:17" ht="18.75" customHeight="1">
      <c r="A20" s="47" t="s">
        <v>188</v>
      </c>
      <c r="B20" s="150">
        <f t="shared" ref="B20:D26" si="3">E20+H20+B48+E48+H48+B76+E76</f>
        <v>43342</v>
      </c>
      <c r="C20" s="150">
        <f t="shared" si="3"/>
        <v>55313</v>
      </c>
      <c r="D20" s="150">
        <f t="shared" si="3"/>
        <v>98655</v>
      </c>
      <c r="E20" s="83">
        <v>3019</v>
      </c>
      <c r="F20" s="83">
        <v>3712</v>
      </c>
      <c r="G20" s="101">
        <f t="shared" si="1"/>
        <v>6731</v>
      </c>
      <c r="H20" s="83">
        <v>6517</v>
      </c>
      <c r="I20" s="83">
        <v>7237</v>
      </c>
      <c r="J20" s="102">
        <f t="shared" si="2"/>
        <v>13754</v>
      </c>
      <c r="K20" s="103"/>
      <c r="L20" s="123"/>
      <c r="M20" s="158"/>
      <c r="N20" s="123"/>
      <c r="O20" s="123"/>
      <c r="Q20" s="103"/>
    </row>
    <row r="21" spans="1:17" ht="18.75" customHeight="1">
      <c r="A21" s="47" t="s">
        <v>189</v>
      </c>
      <c r="B21" s="150">
        <f t="shared" si="3"/>
        <v>23993</v>
      </c>
      <c r="C21" s="150">
        <f t="shared" si="3"/>
        <v>34352</v>
      </c>
      <c r="D21" s="150">
        <f t="shared" si="3"/>
        <v>58345</v>
      </c>
      <c r="E21" s="83">
        <v>1767</v>
      </c>
      <c r="F21" s="83">
        <v>2434</v>
      </c>
      <c r="G21" s="101">
        <f t="shared" si="1"/>
        <v>4201</v>
      </c>
      <c r="H21" s="83">
        <v>3747</v>
      </c>
      <c r="I21" s="83">
        <v>4602</v>
      </c>
      <c r="J21" s="102">
        <f t="shared" si="2"/>
        <v>8349</v>
      </c>
      <c r="K21" s="103"/>
      <c r="L21" s="123"/>
      <c r="M21" s="158"/>
      <c r="N21" s="123"/>
      <c r="O21" s="123"/>
      <c r="Q21" s="103"/>
    </row>
    <row r="22" spans="1:17" ht="18.75" customHeight="1">
      <c r="A22" s="47" t="s">
        <v>190</v>
      </c>
      <c r="B22" s="150">
        <f t="shared" si="3"/>
        <v>11238</v>
      </c>
      <c r="C22" s="150">
        <f t="shared" si="3"/>
        <v>17700</v>
      </c>
      <c r="D22" s="150">
        <f t="shared" si="3"/>
        <v>28938</v>
      </c>
      <c r="E22" s="83">
        <v>806</v>
      </c>
      <c r="F22" s="83">
        <v>1269</v>
      </c>
      <c r="G22" s="101">
        <f t="shared" si="1"/>
        <v>2075</v>
      </c>
      <c r="H22" s="83">
        <v>1898</v>
      </c>
      <c r="I22" s="83">
        <v>2539</v>
      </c>
      <c r="J22" s="102">
        <f t="shared" si="2"/>
        <v>4437</v>
      </c>
      <c r="K22" s="103"/>
      <c r="L22" s="123"/>
      <c r="M22" s="158"/>
      <c r="N22" s="123"/>
      <c r="O22" s="123"/>
      <c r="Q22" s="103"/>
    </row>
    <row r="23" spans="1:17" ht="18.75" customHeight="1">
      <c r="A23" s="47" t="s">
        <v>191</v>
      </c>
      <c r="B23" s="150">
        <f t="shared" si="3"/>
        <v>4577</v>
      </c>
      <c r="C23" s="150">
        <f t="shared" si="3"/>
        <v>6839</v>
      </c>
      <c r="D23" s="150">
        <f t="shared" si="3"/>
        <v>11416</v>
      </c>
      <c r="E23" s="83">
        <v>352</v>
      </c>
      <c r="F23" s="83">
        <v>511</v>
      </c>
      <c r="G23" s="101">
        <f t="shared" si="1"/>
        <v>863</v>
      </c>
      <c r="H23" s="83">
        <v>818</v>
      </c>
      <c r="I23" s="83">
        <v>1146</v>
      </c>
      <c r="J23" s="102">
        <f t="shared" si="2"/>
        <v>1964</v>
      </c>
      <c r="K23" s="103"/>
      <c r="L23" s="123"/>
      <c r="M23" s="158"/>
      <c r="N23" s="123"/>
      <c r="O23" s="123"/>
      <c r="Q23" s="103"/>
    </row>
    <row r="24" spans="1:17" ht="18.75" customHeight="1">
      <c r="A24" s="47" t="s">
        <v>192</v>
      </c>
      <c r="B24" s="150">
        <f t="shared" si="3"/>
        <v>1250</v>
      </c>
      <c r="C24" s="150">
        <f t="shared" si="3"/>
        <v>1711</v>
      </c>
      <c r="D24" s="150">
        <f t="shared" si="3"/>
        <v>2961</v>
      </c>
      <c r="E24" s="83">
        <v>92</v>
      </c>
      <c r="F24" s="83">
        <v>131</v>
      </c>
      <c r="G24" s="101">
        <f t="shared" si="1"/>
        <v>223</v>
      </c>
      <c r="H24" s="83">
        <v>179</v>
      </c>
      <c r="I24" s="83">
        <v>278</v>
      </c>
      <c r="J24" s="102">
        <f t="shared" si="2"/>
        <v>457</v>
      </c>
      <c r="K24" s="103"/>
      <c r="L24" s="123"/>
      <c r="M24" s="158"/>
      <c r="N24" s="123"/>
      <c r="O24" s="123"/>
      <c r="Q24" s="103"/>
    </row>
    <row r="25" spans="1:17" ht="18.75" customHeight="1">
      <c r="A25" s="47" t="s">
        <v>193</v>
      </c>
      <c r="B25" s="150">
        <f t="shared" si="3"/>
        <v>611</v>
      </c>
      <c r="C25" s="150">
        <f t="shared" si="3"/>
        <v>732</v>
      </c>
      <c r="D25" s="150">
        <f t="shared" si="3"/>
        <v>1343</v>
      </c>
      <c r="E25" s="83">
        <v>46</v>
      </c>
      <c r="F25" s="83">
        <v>56</v>
      </c>
      <c r="G25" s="101">
        <f t="shared" si="1"/>
        <v>102</v>
      </c>
      <c r="H25" s="83">
        <v>69</v>
      </c>
      <c r="I25" s="83">
        <v>87</v>
      </c>
      <c r="J25" s="102">
        <f t="shared" si="2"/>
        <v>156</v>
      </c>
      <c r="K25" s="103"/>
      <c r="L25" s="123"/>
      <c r="M25" s="158"/>
      <c r="N25" s="123"/>
      <c r="O25" s="123"/>
      <c r="Q25" s="103"/>
    </row>
    <row r="26" spans="1:17" ht="18.75" customHeight="1">
      <c r="A26" s="47" t="s">
        <v>194</v>
      </c>
      <c r="B26" s="136">
        <f t="shared" si="3"/>
        <v>2734625</v>
      </c>
      <c r="C26" s="136">
        <f t="shared" si="3"/>
        <v>2763196</v>
      </c>
      <c r="D26" s="136">
        <f t="shared" si="3"/>
        <v>5497821</v>
      </c>
      <c r="E26" s="83">
        <f t="shared" ref="E26:J26" si="4">SUM(E4:E25)</f>
        <v>211171</v>
      </c>
      <c r="F26" s="83">
        <f t="shared" si="4"/>
        <v>210076</v>
      </c>
      <c r="G26" s="101">
        <f t="shared" si="4"/>
        <v>421247</v>
      </c>
      <c r="H26" s="83">
        <f t="shared" si="4"/>
        <v>318451</v>
      </c>
      <c r="I26" s="83">
        <f t="shared" si="4"/>
        <v>316243</v>
      </c>
      <c r="J26" s="102">
        <f t="shared" si="4"/>
        <v>634694</v>
      </c>
      <c r="K26" s="103"/>
      <c r="L26" s="123"/>
    </row>
    <row r="27" spans="1:17" s="10" customFormat="1" ht="23.25" customHeight="1">
      <c r="A27" s="39" t="s">
        <v>223</v>
      </c>
      <c r="B27" s="8"/>
      <c r="C27" s="8"/>
      <c r="D27" s="8"/>
      <c r="E27" s="9"/>
      <c r="F27" s="9"/>
      <c r="G27" s="9"/>
      <c r="H27" s="8"/>
      <c r="I27" s="8"/>
      <c r="J27" s="8"/>
    </row>
    <row r="28" spans="1:17" s="10" customFormat="1" ht="21">
      <c r="A28" s="39" t="s">
        <v>216</v>
      </c>
      <c r="B28" s="11"/>
      <c r="C28" s="11"/>
      <c r="D28" s="11"/>
      <c r="E28" s="12"/>
      <c r="F28" s="12"/>
      <c r="G28" s="12"/>
      <c r="H28" s="12"/>
      <c r="I28" s="12"/>
      <c r="J28" s="12"/>
    </row>
    <row r="29" spans="1:17" s="13" customFormat="1" ht="22.5" customHeight="1">
      <c r="A29" s="13" t="s">
        <v>250</v>
      </c>
    </row>
    <row r="30" spans="1:17" ht="18.75" customHeight="1">
      <c r="B30" s="108"/>
      <c r="C30" s="181" t="s">
        <v>58</v>
      </c>
      <c r="D30" s="110"/>
      <c r="E30" s="111"/>
      <c r="F30" s="182" t="s">
        <v>71</v>
      </c>
      <c r="G30" s="113"/>
      <c r="H30" s="114"/>
      <c r="I30" s="183" t="s">
        <v>36</v>
      </c>
      <c r="J30" s="116"/>
    </row>
    <row r="31" spans="1:17" ht="18.75" customHeight="1">
      <c r="A31" s="47" t="s">
        <v>172</v>
      </c>
      <c r="B31" s="117" t="s">
        <v>74</v>
      </c>
      <c r="C31" s="117" t="s">
        <v>80</v>
      </c>
      <c r="D31" s="117" t="s">
        <v>78</v>
      </c>
      <c r="E31" s="118" t="s">
        <v>74</v>
      </c>
      <c r="F31" s="118" t="s">
        <v>80</v>
      </c>
      <c r="G31" s="118" t="s">
        <v>78</v>
      </c>
      <c r="H31" s="119" t="s">
        <v>74</v>
      </c>
      <c r="I31" s="119" t="s">
        <v>80</v>
      </c>
      <c r="J31" s="119" t="s">
        <v>78</v>
      </c>
    </row>
    <row r="32" spans="1:17" ht="18.75" customHeight="1">
      <c r="A32" s="47">
        <v>0</v>
      </c>
      <c r="B32" s="83">
        <v>2047</v>
      </c>
      <c r="C32" s="83">
        <v>1997</v>
      </c>
      <c r="D32" s="120">
        <f>B32+C32</f>
        <v>4044</v>
      </c>
      <c r="E32" s="83">
        <v>2086</v>
      </c>
      <c r="F32" s="83">
        <v>1994</v>
      </c>
      <c r="G32" s="121">
        <f>E32+F32</f>
        <v>4080</v>
      </c>
      <c r="H32" s="83">
        <v>6123</v>
      </c>
      <c r="I32" s="83">
        <v>5781</v>
      </c>
      <c r="J32" s="122">
        <f>H32+I32</f>
        <v>11904</v>
      </c>
      <c r="K32" s="103"/>
      <c r="L32" s="103"/>
      <c r="M32" s="158"/>
      <c r="N32" s="123"/>
      <c r="O32" s="123"/>
      <c r="Q32" s="103"/>
    </row>
    <row r="33" spans="1:17" ht="18.75" customHeight="1">
      <c r="A33" s="60" t="s">
        <v>173</v>
      </c>
      <c r="B33" s="83">
        <v>9718</v>
      </c>
      <c r="C33" s="83">
        <v>9327</v>
      </c>
      <c r="D33" s="120">
        <f t="shared" ref="D33:D53" si="5">B33+C33</f>
        <v>19045</v>
      </c>
      <c r="E33" s="83">
        <v>10062</v>
      </c>
      <c r="F33" s="83">
        <v>9588</v>
      </c>
      <c r="G33" s="121">
        <f t="shared" ref="G33:G53" si="6">E33+F33</f>
        <v>19650</v>
      </c>
      <c r="H33" s="83">
        <v>29593</v>
      </c>
      <c r="I33" s="83">
        <v>28183</v>
      </c>
      <c r="J33" s="122">
        <f t="shared" ref="J33:J53" si="7">H33+I33</f>
        <v>57776</v>
      </c>
      <c r="K33" s="103"/>
      <c r="L33" s="103"/>
      <c r="M33" s="158"/>
      <c r="N33" s="123"/>
      <c r="O33" s="123"/>
      <c r="Q33" s="103"/>
    </row>
    <row r="34" spans="1:17" ht="18.75" customHeight="1">
      <c r="A34" s="62" t="s">
        <v>174</v>
      </c>
      <c r="B34" s="83">
        <v>14766</v>
      </c>
      <c r="C34" s="83">
        <v>14016</v>
      </c>
      <c r="D34" s="120">
        <f t="shared" si="5"/>
        <v>28782</v>
      </c>
      <c r="E34" s="83">
        <v>14985</v>
      </c>
      <c r="F34" s="83">
        <v>14267</v>
      </c>
      <c r="G34" s="121">
        <f t="shared" si="6"/>
        <v>29252</v>
      </c>
      <c r="H34" s="83">
        <v>45468</v>
      </c>
      <c r="I34" s="83">
        <v>43382</v>
      </c>
      <c r="J34" s="122">
        <f t="shared" si="7"/>
        <v>88850</v>
      </c>
      <c r="K34" s="103"/>
      <c r="L34" s="103"/>
      <c r="M34" s="158"/>
      <c r="N34" s="123"/>
      <c r="O34" s="123"/>
      <c r="Q34" s="103"/>
    </row>
    <row r="35" spans="1:17" ht="18.75" customHeight="1">
      <c r="A35" s="47" t="s">
        <v>175</v>
      </c>
      <c r="B35" s="83">
        <v>15754</v>
      </c>
      <c r="C35" s="83">
        <v>14875</v>
      </c>
      <c r="D35" s="120">
        <f t="shared" si="5"/>
        <v>30629</v>
      </c>
      <c r="E35" s="83">
        <v>16057</v>
      </c>
      <c r="F35" s="83">
        <v>15060</v>
      </c>
      <c r="G35" s="121">
        <f t="shared" si="6"/>
        <v>31117</v>
      </c>
      <c r="H35" s="83">
        <v>48015</v>
      </c>
      <c r="I35" s="83">
        <v>46147</v>
      </c>
      <c r="J35" s="122">
        <f t="shared" si="7"/>
        <v>94162</v>
      </c>
      <c r="K35" s="103"/>
      <c r="L35" s="103"/>
      <c r="M35" s="158"/>
      <c r="N35" s="123"/>
      <c r="O35" s="123"/>
      <c r="Q35" s="103"/>
    </row>
    <row r="36" spans="1:17" ht="18.75" customHeight="1">
      <c r="A36" s="47" t="s">
        <v>176</v>
      </c>
      <c r="B36" s="83">
        <v>16480</v>
      </c>
      <c r="C36" s="83">
        <v>15777</v>
      </c>
      <c r="D36" s="120">
        <f t="shared" si="5"/>
        <v>32257</v>
      </c>
      <c r="E36" s="83">
        <v>16558</v>
      </c>
      <c r="F36" s="83">
        <v>15569</v>
      </c>
      <c r="G36" s="121">
        <f t="shared" si="6"/>
        <v>32127</v>
      </c>
      <c r="H36" s="83">
        <v>50626</v>
      </c>
      <c r="I36" s="83">
        <v>48196</v>
      </c>
      <c r="J36" s="122">
        <f t="shared" si="7"/>
        <v>98822</v>
      </c>
      <c r="K36" s="103"/>
      <c r="L36" s="103"/>
      <c r="M36" s="158"/>
      <c r="N36" s="123"/>
      <c r="O36" s="123"/>
      <c r="Q36" s="103"/>
    </row>
    <row r="37" spans="1:17" ht="18.75" customHeight="1">
      <c r="A37" s="47" t="s">
        <v>177</v>
      </c>
      <c r="B37" s="83">
        <v>17766</v>
      </c>
      <c r="C37" s="83">
        <v>17802</v>
      </c>
      <c r="D37" s="120">
        <f t="shared" si="5"/>
        <v>35568</v>
      </c>
      <c r="E37" s="83">
        <v>17110</v>
      </c>
      <c r="F37" s="83">
        <v>17137</v>
      </c>
      <c r="G37" s="121">
        <f t="shared" si="6"/>
        <v>34247</v>
      </c>
      <c r="H37" s="83">
        <v>54507</v>
      </c>
      <c r="I37" s="83">
        <v>53042</v>
      </c>
      <c r="J37" s="122">
        <f t="shared" si="7"/>
        <v>107549</v>
      </c>
      <c r="K37" s="103"/>
      <c r="L37" s="103"/>
      <c r="M37" s="158"/>
      <c r="N37" s="123"/>
      <c r="O37" s="123"/>
      <c r="Q37" s="103"/>
    </row>
    <row r="38" spans="1:17" ht="18.75" customHeight="1">
      <c r="A38" s="47" t="s">
        <v>178</v>
      </c>
      <c r="B38" s="83">
        <v>19548</v>
      </c>
      <c r="C38" s="83">
        <v>18624</v>
      </c>
      <c r="D38" s="120">
        <f t="shared" si="5"/>
        <v>38172</v>
      </c>
      <c r="E38" s="83">
        <v>19858</v>
      </c>
      <c r="F38" s="83">
        <v>18679</v>
      </c>
      <c r="G38" s="121">
        <f t="shared" si="6"/>
        <v>38537</v>
      </c>
      <c r="H38" s="83">
        <v>60792</v>
      </c>
      <c r="I38" s="83">
        <v>57629</v>
      </c>
      <c r="J38" s="122">
        <f t="shared" si="7"/>
        <v>118421</v>
      </c>
      <c r="K38" s="103"/>
      <c r="L38" s="103"/>
      <c r="M38" s="158"/>
      <c r="N38" s="123"/>
      <c r="O38" s="123"/>
      <c r="Q38" s="103"/>
    </row>
    <row r="39" spans="1:17" ht="18.75" customHeight="1">
      <c r="A39" s="47" t="s">
        <v>179</v>
      </c>
      <c r="B39" s="83">
        <v>17399</v>
      </c>
      <c r="C39" s="83">
        <v>16589</v>
      </c>
      <c r="D39" s="120">
        <f t="shared" si="5"/>
        <v>33988</v>
      </c>
      <c r="E39" s="83">
        <v>18217</v>
      </c>
      <c r="F39" s="83">
        <v>17079</v>
      </c>
      <c r="G39" s="121">
        <f t="shared" si="6"/>
        <v>35296</v>
      </c>
      <c r="H39" s="83">
        <v>57155</v>
      </c>
      <c r="I39" s="83">
        <v>54196</v>
      </c>
      <c r="J39" s="122">
        <f t="shared" si="7"/>
        <v>111351</v>
      </c>
      <c r="K39" s="103"/>
      <c r="L39" s="103"/>
      <c r="M39" s="158"/>
      <c r="N39" s="123"/>
      <c r="O39" s="123"/>
      <c r="Q39" s="103"/>
    </row>
    <row r="40" spans="1:17" ht="18.75" customHeight="1">
      <c r="A40" s="47" t="s">
        <v>180</v>
      </c>
      <c r="B40" s="83">
        <v>18378</v>
      </c>
      <c r="C40" s="83">
        <v>17674</v>
      </c>
      <c r="D40" s="120">
        <f t="shared" si="5"/>
        <v>36052</v>
      </c>
      <c r="E40" s="83">
        <v>19497</v>
      </c>
      <c r="F40" s="83">
        <v>19093</v>
      </c>
      <c r="G40" s="121">
        <f t="shared" si="6"/>
        <v>38590</v>
      </c>
      <c r="H40" s="83">
        <v>58513</v>
      </c>
      <c r="I40" s="83">
        <v>57178</v>
      </c>
      <c r="J40" s="122">
        <f t="shared" si="7"/>
        <v>115691</v>
      </c>
      <c r="K40" s="103"/>
      <c r="L40" s="103"/>
      <c r="M40" s="158"/>
      <c r="N40" s="123"/>
      <c r="O40" s="123"/>
      <c r="Q40" s="103"/>
    </row>
    <row r="41" spans="1:17" ht="18.75" customHeight="1">
      <c r="A41" s="47" t="s">
        <v>181</v>
      </c>
      <c r="B41" s="83">
        <v>21364</v>
      </c>
      <c r="C41" s="83">
        <v>21120</v>
      </c>
      <c r="D41" s="120">
        <f t="shared" si="5"/>
        <v>42484</v>
      </c>
      <c r="E41" s="83">
        <v>21081</v>
      </c>
      <c r="F41" s="83">
        <v>20851</v>
      </c>
      <c r="G41" s="121">
        <f t="shared" si="6"/>
        <v>41932</v>
      </c>
      <c r="H41" s="83">
        <v>64327</v>
      </c>
      <c r="I41" s="83">
        <v>65047</v>
      </c>
      <c r="J41" s="122">
        <f t="shared" si="7"/>
        <v>129374</v>
      </c>
      <c r="K41" s="103"/>
      <c r="L41" s="103"/>
      <c r="M41" s="158"/>
      <c r="N41" s="123"/>
      <c r="O41" s="123"/>
      <c r="Q41" s="103"/>
    </row>
    <row r="42" spans="1:17" ht="18.75" customHeight="1">
      <c r="A42" s="47" t="s">
        <v>182</v>
      </c>
      <c r="B42" s="83">
        <v>22170</v>
      </c>
      <c r="C42" s="83">
        <v>22404</v>
      </c>
      <c r="D42" s="120">
        <f t="shared" si="5"/>
        <v>44574</v>
      </c>
      <c r="E42" s="83">
        <v>21627</v>
      </c>
      <c r="F42" s="83">
        <v>21794</v>
      </c>
      <c r="G42" s="121">
        <f t="shared" si="6"/>
        <v>43421</v>
      </c>
      <c r="H42" s="83">
        <v>66648</v>
      </c>
      <c r="I42" s="83">
        <v>68138</v>
      </c>
      <c r="J42" s="122">
        <f t="shared" si="7"/>
        <v>134786</v>
      </c>
      <c r="K42" s="103"/>
      <c r="L42" s="103"/>
      <c r="M42" s="158"/>
      <c r="N42" s="123"/>
      <c r="O42" s="123"/>
      <c r="Q42" s="103"/>
    </row>
    <row r="43" spans="1:17" ht="18.75" customHeight="1">
      <c r="A43" s="47" t="s">
        <v>183</v>
      </c>
      <c r="B43" s="83">
        <v>21182</v>
      </c>
      <c r="C43" s="83">
        <v>21987</v>
      </c>
      <c r="D43" s="120">
        <f t="shared" si="5"/>
        <v>43169</v>
      </c>
      <c r="E43" s="83">
        <v>21133</v>
      </c>
      <c r="F43" s="83">
        <v>21816</v>
      </c>
      <c r="G43" s="121">
        <f t="shared" si="6"/>
        <v>42949</v>
      </c>
      <c r="H43" s="83">
        <v>63613</v>
      </c>
      <c r="I43" s="83">
        <v>67837</v>
      </c>
      <c r="J43" s="122">
        <f t="shared" si="7"/>
        <v>131450</v>
      </c>
      <c r="K43" s="103"/>
      <c r="L43" s="103"/>
      <c r="M43" s="158"/>
      <c r="N43" s="123"/>
      <c r="O43" s="123"/>
      <c r="Q43" s="103"/>
    </row>
    <row r="44" spans="1:17" ht="18.75" customHeight="1">
      <c r="A44" s="47" t="s">
        <v>184</v>
      </c>
      <c r="B44" s="83">
        <v>17965</v>
      </c>
      <c r="C44" s="83">
        <v>18686</v>
      </c>
      <c r="D44" s="120">
        <f t="shared" si="5"/>
        <v>36651</v>
      </c>
      <c r="E44" s="83">
        <v>17301</v>
      </c>
      <c r="F44" s="83">
        <v>17799</v>
      </c>
      <c r="G44" s="121">
        <f t="shared" si="6"/>
        <v>35100</v>
      </c>
      <c r="H44" s="83">
        <v>52435</v>
      </c>
      <c r="I44" s="83">
        <v>56120</v>
      </c>
      <c r="J44" s="122">
        <f>H44+I44</f>
        <v>108555</v>
      </c>
      <c r="K44" s="103"/>
      <c r="L44" s="103"/>
      <c r="M44" s="158"/>
      <c r="N44" s="123"/>
      <c r="O44" s="123"/>
      <c r="Q44" s="103"/>
    </row>
    <row r="45" spans="1:17" ht="18.75" customHeight="1">
      <c r="A45" s="47" t="s">
        <v>185</v>
      </c>
      <c r="B45" s="83">
        <v>14160</v>
      </c>
      <c r="C45" s="83">
        <v>15493</v>
      </c>
      <c r="D45" s="120">
        <f t="shared" si="5"/>
        <v>29653</v>
      </c>
      <c r="E45" s="83">
        <v>13675</v>
      </c>
      <c r="F45" s="83">
        <v>14573</v>
      </c>
      <c r="G45" s="121">
        <f t="shared" si="6"/>
        <v>28248</v>
      </c>
      <c r="H45" s="83">
        <v>40603</v>
      </c>
      <c r="I45" s="83">
        <v>45362</v>
      </c>
      <c r="J45" s="122">
        <f t="shared" si="7"/>
        <v>85965</v>
      </c>
      <c r="K45" s="103"/>
      <c r="L45" s="103"/>
      <c r="M45" s="158"/>
      <c r="N45" s="123"/>
      <c r="O45" s="123"/>
      <c r="Q45" s="103"/>
    </row>
    <row r="46" spans="1:17" ht="18.75" customHeight="1">
      <c r="A46" s="47" t="s">
        <v>186</v>
      </c>
      <c r="B46" s="83">
        <v>9692</v>
      </c>
      <c r="C46" s="83">
        <v>11314</v>
      </c>
      <c r="D46" s="120">
        <f t="shared" si="5"/>
        <v>21006</v>
      </c>
      <c r="E46" s="83">
        <v>10147</v>
      </c>
      <c r="F46" s="83">
        <v>11205</v>
      </c>
      <c r="G46" s="121">
        <f t="shared" si="6"/>
        <v>21352</v>
      </c>
      <c r="H46" s="83">
        <v>29375</v>
      </c>
      <c r="I46" s="83">
        <v>34472</v>
      </c>
      <c r="J46" s="122">
        <f t="shared" si="7"/>
        <v>63847</v>
      </c>
      <c r="K46" s="103"/>
      <c r="L46" s="103"/>
      <c r="M46" s="158"/>
      <c r="N46" s="123"/>
      <c r="O46" s="123"/>
      <c r="Q46" s="103"/>
    </row>
    <row r="47" spans="1:17" ht="18.75" customHeight="1">
      <c r="A47" s="47" t="s">
        <v>187</v>
      </c>
      <c r="B47" s="83">
        <v>6790</v>
      </c>
      <c r="C47" s="83">
        <v>8325</v>
      </c>
      <c r="D47" s="120">
        <f t="shared" si="5"/>
        <v>15115</v>
      </c>
      <c r="E47" s="83">
        <v>6854</v>
      </c>
      <c r="F47" s="83">
        <v>8359</v>
      </c>
      <c r="G47" s="121">
        <f t="shared" si="6"/>
        <v>15213</v>
      </c>
      <c r="H47" s="83">
        <v>20902</v>
      </c>
      <c r="I47" s="83">
        <v>25520</v>
      </c>
      <c r="J47" s="122">
        <f t="shared" si="7"/>
        <v>46422</v>
      </c>
      <c r="K47" s="103"/>
      <c r="L47" s="103"/>
      <c r="M47" s="158"/>
      <c r="N47" s="123"/>
      <c r="O47" s="123"/>
      <c r="Q47" s="103"/>
    </row>
    <row r="48" spans="1:17" ht="18.75" customHeight="1">
      <c r="A48" s="47" t="s">
        <v>188</v>
      </c>
      <c r="B48" s="83">
        <v>4144</v>
      </c>
      <c r="C48" s="83">
        <v>5346</v>
      </c>
      <c r="D48" s="120">
        <f t="shared" si="5"/>
        <v>9490</v>
      </c>
      <c r="E48" s="83">
        <v>3875</v>
      </c>
      <c r="F48" s="83">
        <v>4870</v>
      </c>
      <c r="G48" s="121">
        <f t="shared" si="6"/>
        <v>8745</v>
      </c>
      <c r="H48" s="83">
        <v>11882</v>
      </c>
      <c r="I48" s="83">
        <v>15710</v>
      </c>
      <c r="J48" s="122">
        <f t="shared" si="7"/>
        <v>27592</v>
      </c>
      <c r="K48" s="103"/>
      <c r="L48" s="103"/>
      <c r="M48" s="158"/>
      <c r="N48" s="123"/>
      <c r="O48" s="123"/>
      <c r="Q48" s="103"/>
    </row>
    <row r="49" spans="1:17" ht="18.75" customHeight="1">
      <c r="A49" s="47" t="s">
        <v>189</v>
      </c>
      <c r="B49" s="83">
        <v>2598</v>
      </c>
      <c r="C49" s="83">
        <v>3604</v>
      </c>
      <c r="D49" s="120">
        <f t="shared" si="5"/>
        <v>6202</v>
      </c>
      <c r="E49" s="83">
        <v>2051</v>
      </c>
      <c r="F49" s="83">
        <v>3030</v>
      </c>
      <c r="G49" s="121">
        <f t="shared" si="6"/>
        <v>5081</v>
      </c>
      <c r="H49" s="83">
        <v>6366</v>
      </c>
      <c r="I49" s="83">
        <v>9558</v>
      </c>
      <c r="J49" s="122">
        <f t="shared" si="7"/>
        <v>15924</v>
      </c>
      <c r="K49" s="103"/>
      <c r="L49" s="103"/>
      <c r="M49" s="158"/>
      <c r="N49" s="123"/>
      <c r="O49" s="123"/>
      <c r="Q49" s="103"/>
    </row>
    <row r="50" spans="1:17" ht="18.75" customHeight="1">
      <c r="A50" s="47" t="s">
        <v>190</v>
      </c>
      <c r="B50" s="83">
        <v>1376</v>
      </c>
      <c r="C50" s="83">
        <v>1968</v>
      </c>
      <c r="D50" s="120">
        <f t="shared" si="5"/>
        <v>3344</v>
      </c>
      <c r="E50" s="83">
        <v>887</v>
      </c>
      <c r="F50" s="83">
        <v>1511</v>
      </c>
      <c r="G50" s="121">
        <f t="shared" si="6"/>
        <v>2398</v>
      </c>
      <c r="H50" s="83">
        <v>2904</v>
      </c>
      <c r="I50" s="83">
        <v>4591</v>
      </c>
      <c r="J50" s="122">
        <f t="shared" si="7"/>
        <v>7495</v>
      </c>
      <c r="K50" s="103"/>
      <c r="L50" s="103"/>
      <c r="M50" s="158"/>
      <c r="N50" s="123"/>
      <c r="O50" s="123"/>
      <c r="Q50" s="103"/>
    </row>
    <row r="51" spans="1:17" ht="18.75" customHeight="1">
      <c r="A51" s="47" t="s">
        <v>191</v>
      </c>
      <c r="B51" s="83">
        <v>610</v>
      </c>
      <c r="C51" s="83">
        <v>747</v>
      </c>
      <c r="D51" s="120">
        <f t="shared" si="5"/>
        <v>1357</v>
      </c>
      <c r="E51" s="83">
        <v>348</v>
      </c>
      <c r="F51" s="83">
        <v>616</v>
      </c>
      <c r="G51" s="121">
        <f t="shared" si="6"/>
        <v>964</v>
      </c>
      <c r="H51" s="83">
        <v>1129</v>
      </c>
      <c r="I51" s="83">
        <v>1751</v>
      </c>
      <c r="J51" s="122">
        <f t="shared" si="7"/>
        <v>2880</v>
      </c>
      <c r="K51" s="103"/>
      <c r="L51" s="103"/>
      <c r="M51" s="158"/>
      <c r="N51" s="123"/>
      <c r="O51" s="123"/>
      <c r="Q51" s="103"/>
    </row>
    <row r="52" spans="1:17" ht="18.75" customHeight="1">
      <c r="A52" s="47" t="s">
        <v>192</v>
      </c>
      <c r="B52" s="83">
        <v>241</v>
      </c>
      <c r="C52" s="83">
        <v>250</v>
      </c>
      <c r="D52" s="120">
        <f t="shared" si="5"/>
        <v>491</v>
      </c>
      <c r="E52" s="83">
        <v>85</v>
      </c>
      <c r="F52" s="83">
        <v>137</v>
      </c>
      <c r="G52" s="121">
        <f t="shared" si="6"/>
        <v>222</v>
      </c>
      <c r="H52" s="83">
        <v>297</v>
      </c>
      <c r="I52" s="83">
        <v>432</v>
      </c>
      <c r="J52" s="122">
        <f t="shared" si="7"/>
        <v>729</v>
      </c>
      <c r="K52" s="103"/>
      <c r="L52" s="103"/>
      <c r="M52" s="158"/>
      <c r="N52" s="123"/>
      <c r="O52" s="123"/>
      <c r="Q52" s="103"/>
    </row>
    <row r="53" spans="1:17" ht="18.75" customHeight="1">
      <c r="A53" s="47" t="s">
        <v>193</v>
      </c>
      <c r="B53" s="83">
        <v>144</v>
      </c>
      <c r="C53" s="83">
        <v>129</v>
      </c>
      <c r="D53" s="120">
        <f t="shared" si="5"/>
        <v>273</v>
      </c>
      <c r="E53" s="83">
        <v>47</v>
      </c>
      <c r="F53" s="83">
        <v>75</v>
      </c>
      <c r="G53" s="121">
        <f t="shared" si="6"/>
        <v>122</v>
      </c>
      <c r="H53" s="83">
        <v>129</v>
      </c>
      <c r="I53" s="83">
        <v>186</v>
      </c>
      <c r="J53" s="122">
        <f t="shared" si="7"/>
        <v>315</v>
      </c>
      <c r="K53" s="103"/>
      <c r="L53" s="103"/>
      <c r="M53" s="158"/>
      <c r="N53" s="123"/>
      <c r="O53" s="123"/>
      <c r="Q53" s="103"/>
    </row>
    <row r="54" spans="1:17" ht="18.75" customHeight="1">
      <c r="A54" s="47" t="s">
        <v>194</v>
      </c>
      <c r="B54" s="83">
        <f t="shared" ref="B54:J54" si="8">SUM(B32:B53)</f>
        <v>254292</v>
      </c>
      <c r="C54" s="83">
        <f t="shared" si="8"/>
        <v>258054</v>
      </c>
      <c r="D54" s="102">
        <f t="shared" si="8"/>
        <v>512346</v>
      </c>
      <c r="E54" s="83">
        <f t="shared" si="8"/>
        <v>253541</v>
      </c>
      <c r="F54" s="83">
        <f t="shared" si="8"/>
        <v>255102</v>
      </c>
      <c r="G54" s="121">
        <f t="shared" si="8"/>
        <v>508643</v>
      </c>
      <c r="H54" s="83">
        <f t="shared" si="8"/>
        <v>771402</v>
      </c>
      <c r="I54" s="83">
        <f t="shared" si="8"/>
        <v>788458</v>
      </c>
      <c r="J54" s="121">
        <f t="shared" si="8"/>
        <v>1559860</v>
      </c>
      <c r="K54" s="103"/>
      <c r="L54" s="103"/>
    </row>
    <row r="55" spans="1:17" s="10" customFormat="1" ht="23.25" customHeight="1">
      <c r="A55" s="39" t="s">
        <v>223</v>
      </c>
      <c r="B55" s="8"/>
      <c r="C55" s="8"/>
      <c r="D55" s="8"/>
      <c r="E55" s="9"/>
      <c r="F55" s="9"/>
      <c r="G55" s="9"/>
      <c r="H55" s="8"/>
      <c r="I55" s="8"/>
      <c r="J55" s="8"/>
    </row>
    <row r="56" spans="1:17" s="10" customFormat="1" ht="21">
      <c r="A56" s="39" t="s">
        <v>215</v>
      </c>
      <c r="B56" s="11"/>
      <c r="C56" s="11"/>
      <c r="D56" s="11"/>
      <c r="E56" s="12"/>
      <c r="F56" s="12"/>
      <c r="G56" s="12"/>
      <c r="H56" s="12"/>
      <c r="I56" s="12"/>
      <c r="J56" s="12"/>
    </row>
    <row r="57" spans="1:17" s="13" customFormat="1" ht="22.5" customHeight="1">
      <c r="A57" s="13" t="s">
        <v>251</v>
      </c>
    </row>
    <row r="58" spans="1:17" ht="18.75" customHeight="1">
      <c r="B58" s="124"/>
      <c r="C58" s="184" t="s">
        <v>56</v>
      </c>
      <c r="D58" s="126"/>
      <c r="E58" s="127"/>
      <c r="F58" s="185" t="s">
        <v>44</v>
      </c>
      <c r="G58" s="129"/>
    </row>
    <row r="59" spans="1:17" ht="18.75" customHeight="1">
      <c r="A59" s="47" t="s">
        <v>172</v>
      </c>
      <c r="B59" s="133" t="s">
        <v>74</v>
      </c>
      <c r="C59" s="133" t="s">
        <v>80</v>
      </c>
      <c r="D59" s="133" t="s">
        <v>78</v>
      </c>
      <c r="E59" s="134" t="s">
        <v>74</v>
      </c>
      <c r="F59" s="134" t="s">
        <v>80</v>
      </c>
      <c r="G59" s="134" t="s">
        <v>78</v>
      </c>
    </row>
    <row r="60" spans="1:17" ht="18.75" customHeight="1">
      <c r="A60" s="47">
        <v>0</v>
      </c>
      <c r="B60" s="83">
        <v>3002</v>
      </c>
      <c r="C60" s="83">
        <v>2853</v>
      </c>
      <c r="D60" s="100">
        <f>B60+C60</f>
        <v>5855</v>
      </c>
      <c r="E60" s="83">
        <v>4709</v>
      </c>
      <c r="F60" s="83">
        <v>4530</v>
      </c>
      <c r="G60" s="136">
        <f>E60+F60</f>
        <v>9239</v>
      </c>
      <c r="H60" s="103"/>
      <c r="I60" s="103"/>
      <c r="J60" s="158"/>
      <c r="K60" s="123"/>
      <c r="L60" s="123"/>
      <c r="N60" s="103"/>
    </row>
    <row r="61" spans="1:17" ht="18.75" customHeight="1">
      <c r="A61" s="60" t="s">
        <v>173</v>
      </c>
      <c r="B61" s="83">
        <v>14410</v>
      </c>
      <c r="C61" s="83">
        <v>13391</v>
      </c>
      <c r="D61" s="100">
        <f t="shared" ref="D61:D81" si="9">B61+C61</f>
        <v>27801</v>
      </c>
      <c r="E61" s="83">
        <v>22881</v>
      </c>
      <c r="F61" s="83">
        <v>21725</v>
      </c>
      <c r="G61" s="136">
        <f t="shared" ref="G61:G81" si="10">E61+F61</f>
        <v>44606</v>
      </c>
      <c r="H61" s="103"/>
      <c r="I61" s="103"/>
      <c r="J61" s="158"/>
      <c r="K61" s="123"/>
      <c r="L61" s="123"/>
      <c r="N61" s="103"/>
    </row>
    <row r="62" spans="1:17" ht="18.75" customHeight="1">
      <c r="A62" s="62" t="s">
        <v>174</v>
      </c>
      <c r="B62" s="83">
        <v>21399</v>
      </c>
      <c r="C62" s="83">
        <v>20155</v>
      </c>
      <c r="D62" s="100">
        <f t="shared" si="9"/>
        <v>41554</v>
      </c>
      <c r="E62" s="83">
        <v>34606</v>
      </c>
      <c r="F62" s="83">
        <v>32908</v>
      </c>
      <c r="G62" s="136">
        <f t="shared" si="10"/>
        <v>67514</v>
      </c>
      <c r="H62" s="103"/>
      <c r="I62" s="103"/>
      <c r="J62" s="158"/>
      <c r="K62" s="123"/>
      <c r="L62" s="123"/>
      <c r="N62" s="103"/>
    </row>
    <row r="63" spans="1:17" ht="18.75" customHeight="1">
      <c r="A63" s="47" t="s">
        <v>175</v>
      </c>
      <c r="B63" s="83">
        <v>23456</v>
      </c>
      <c r="C63" s="83">
        <v>22437</v>
      </c>
      <c r="D63" s="100">
        <f t="shared" si="9"/>
        <v>45893</v>
      </c>
      <c r="E63" s="83">
        <v>37105</v>
      </c>
      <c r="F63" s="83">
        <v>35663</v>
      </c>
      <c r="G63" s="136">
        <f t="shared" si="10"/>
        <v>72768</v>
      </c>
      <c r="H63" s="103"/>
      <c r="I63" s="103"/>
      <c r="J63" s="158"/>
      <c r="K63" s="123"/>
      <c r="L63" s="123"/>
      <c r="N63" s="103"/>
    </row>
    <row r="64" spans="1:17" ht="18.75" customHeight="1">
      <c r="A64" s="47" t="s">
        <v>176</v>
      </c>
      <c r="B64" s="83">
        <v>24538</v>
      </c>
      <c r="C64" s="83">
        <v>23500</v>
      </c>
      <c r="D64" s="100">
        <f t="shared" si="9"/>
        <v>48038</v>
      </c>
      <c r="E64" s="83">
        <v>38504</v>
      </c>
      <c r="F64" s="83">
        <v>36944</v>
      </c>
      <c r="G64" s="136">
        <f t="shared" si="10"/>
        <v>75448</v>
      </c>
      <c r="H64" s="103"/>
      <c r="I64" s="103"/>
      <c r="J64" s="158"/>
      <c r="K64" s="123"/>
      <c r="L64" s="123"/>
      <c r="N64" s="103"/>
    </row>
    <row r="65" spans="1:14" ht="18.75" customHeight="1">
      <c r="A65" s="47" t="s">
        <v>177</v>
      </c>
      <c r="B65" s="83">
        <v>25835</v>
      </c>
      <c r="C65" s="83">
        <v>25805</v>
      </c>
      <c r="D65" s="100">
        <f t="shared" si="9"/>
        <v>51640</v>
      </c>
      <c r="E65" s="83">
        <v>39664</v>
      </c>
      <c r="F65" s="83">
        <v>39628</v>
      </c>
      <c r="G65" s="136">
        <f t="shared" si="10"/>
        <v>79292</v>
      </c>
      <c r="H65" s="103"/>
      <c r="I65" s="103"/>
      <c r="J65" s="158"/>
      <c r="K65" s="123"/>
      <c r="L65" s="123"/>
      <c r="N65" s="103"/>
    </row>
    <row r="66" spans="1:14" ht="18.75" customHeight="1">
      <c r="A66" s="47" t="s">
        <v>178</v>
      </c>
      <c r="B66" s="83">
        <v>26687</v>
      </c>
      <c r="C66" s="83">
        <v>25574</v>
      </c>
      <c r="D66" s="100">
        <f t="shared" si="9"/>
        <v>52261</v>
      </c>
      <c r="E66" s="83">
        <v>42617</v>
      </c>
      <c r="F66" s="83">
        <v>40841</v>
      </c>
      <c r="G66" s="136">
        <f t="shared" si="10"/>
        <v>83458</v>
      </c>
      <c r="H66" s="103"/>
      <c r="I66" s="103"/>
      <c r="J66" s="158"/>
      <c r="K66" s="123"/>
      <c r="L66" s="123"/>
      <c r="N66" s="103"/>
    </row>
    <row r="67" spans="1:14" ht="18.75" customHeight="1">
      <c r="A67" s="47" t="s">
        <v>179</v>
      </c>
      <c r="B67" s="83">
        <v>24690</v>
      </c>
      <c r="C67" s="83">
        <v>23366</v>
      </c>
      <c r="D67" s="100">
        <f t="shared" si="9"/>
        <v>48056</v>
      </c>
      <c r="E67" s="83">
        <v>39850</v>
      </c>
      <c r="F67" s="83">
        <v>37905</v>
      </c>
      <c r="G67" s="136">
        <f t="shared" si="10"/>
        <v>77755</v>
      </c>
      <c r="H67" s="103"/>
      <c r="I67" s="103"/>
      <c r="J67" s="158"/>
      <c r="K67" s="123"/>
      <c r="L67" s="123"/>
      <c r="N67" s="103"/>
    </row>
    <row r="68" spans="1:14" ht="18.75" customHeight="1">
      <c r="A68" s="47" t="s">
        <v>180</v>
      </c>
      <c r="B68" s="83">
        <v>28327</v>
      </c>
      <c r="C68" s="83">
        <v>26710</v>
      </c>
      <c r="D68" s="100">
        <f t="shared" si="9"/>
        <v>55037</v>
      </c>
      <c r="E68" s="83">
        <v>45542</v>
      </c>
      <c r="F68" s="83">
        <v>43967</v>
      </c>
      <c r="G68" s="136">
        <f t="shared" si="10"/>
        <v>89509</v>
      </c>
      <c r="H68" s="103"/>
      <c r="I68" s="103"/>
      <c r="J68" s="158"/>
      <c r="K68" s="123"/>
      <c r="L68" s="123"/>
      <c r="N68" s="103"/>
    </row>
    <row r="69" spans="1:14" ht="18.75" customHeight="1">
      <c r="A69" s="47" t="s">
        <v>181</v>
      </c>
      <c r="B69" s="83">
        <v>31194</v>
      </c>
      <c r="C69" s="83">
        <v>29555</v>
      </c>
      <c r="D69" s="100">
        <f t="shared" si="9"/>
        <v>60749</v>
      </c>
      <c r="E69" s="83">
        <v>48848</v>
      </c>
      <c r="F69" s="83">
        <v>47187</v>
      </c>
      <c r="G69" s="136">
        <f t="shared" si="10"/>
        <v>96035</v>
      </c>
      <c r="H69" s="103"/>
      <c r="I69" s="103"/>
      <c r="J69" s="158"/>
      <c r="K69" s="123"/>
      <c r="L69" s="123"/>
      <c r="N69" s="103"/>
    </row>
    <row r="70" spans="1:14" ht="18.75" customHeight="1">
      <c r="A70" s="47" t="s">
        <v>182</v>
      </c>
      <c r="B70" s="83">
        <v>31665</v>
      </c>
      <c r="C70" s="83">
        <v>30957</v>
      </c>
      <c r="D70" s="100">
        <f t="shared" si="9"/>
        <v>62622</v>
      </c>
      <c r="E70" s="83">
        <v>50432</v>
      </c>
      <c r="F70" s="83">
        <v>50168</v>
      </c>
      <c r="G70" s="136">
        <f t="shared" si="10"/>
        <v>100600</v>
      </c>
      <c r="H70" s="103"/>
      <c r="I70" s="103"/>
      <c r="J70" s="158"/>
      <c r="K70" s="123"/>
      <c r="L70" s="123"/>
      <c r="N70" s="103"/>
    </row>
    <row r="71" spans="1:14" ht="18.75" customHeight="1">
      <c r="A71" s="47" t="s">
        <v>183</v>
      </c>
      <c r="B71" s="83">
        <v>28691</v>
      </c>
      <c r="C71" s="83">
        <v>29168</v>
      </c>
      <c r="D71" s="100">
        <f t="shared" si="9"/>
        <v>57859</v>
      </c>
      <c r="E71" s="83">
        <v>47221</v>
      </c>
      <c r="F71" s="83">
        <v>48394</v>
      </c>
      <c r="G71" s="136">
        <f t="shared" si="10"/>
        <v>95615</v>
      </c>
      <c r="H71" s="103"/>
      <c r="I71" s="103"/>
      <c r="J71" s="158"/>
      <c r="K71" s="123"/>
      <c r="L71" s="123"/>
      <c r="N71" s="103"/>
    </row>
    <row r="72" spans="1:14" ht="18.75" customHeight="1">
      <c r="A72" s="47" t="s">
        <v>184</v>
      </c>
      <c r="B72" s="83">
        <v>22772</v>
      </c>
      <c r="C72" s="83">
        <v>23665</v>
      </c>
      <c r="D72" s="100">
        <f t="shared" si="9"/>
        <v>46437</v>
      </c>
      <c r="E72" s="83">
        <v>37722</v>
      </c>
      <c r="F72" s="83">
        <v>39787</v>
      </c>
      <c r="G72" s="136">
        <f t="shared" si="10"/>
        <v>77509</v>
      </c>
      <c r="H72" s="103"/>
      <c r="I72" s="103"/>
      <c r="J72" s="158"/>
      <c r="K72" s="123"/>
      <c r="L72" s="123"/>
      <c r="N72" s="103"/>
    </row>
    <row r="73" spans="1:14" ht="18.75" customHeight="1">
      <c r="A73" s="47" t="s">
        <v>185</v>
      </c>
      <c r="B73" s="83">
        <v>17354</v>
      </c>
      <c r="C73" s="83">
        <v>19307</v>
      </c>
      <c r="D73" s="100">
        <f t="shared" si="9"/>
        <v>36661</v>
      </c>
      <c r="E73" s="83">
        <v>28736</v>
      </c>
      <c r="F73" s="83">
        <v>32298</v>
      </c>
      <c r="G73" s="136">
        <f t="shared" si="10"/>
        <v>61034</v>
      </c>
      <c r="H73" s="103"/>
      <c r="I73" s="103"/>
      <c r="J73" s="158"/>
      <c r="K73" s="123"/>
      <c r="L73" s="123"/>
      <c r="N73" s="103"/>
    </row>
    <row r="74" spans="1:14" ht="18.75" customHeight="1">
      <c r="A74" s="47" t="s">
        <v>186</v>
      </c>
      <c r="B74" s="83">
        <v>12674</v>
      </c>
      <c r="C74" s="83">
        <v>15160</v>
      </c>
      <c r="D74" s="100">
        <f t="shared" si="9"/>
        <v>27834</v>
      </c>
      <c r="E74" s="83">
        <v>20533</v>
      </c>
      <c r="F74" s="83">
        <v>24244</v>
      </c>
      <c r="G74" s="136">
        <f t="shared" si="10"/>
        <v>44777</v>
      </c>
      <c r="H74" s="103"/>
      <c r="I74" s="103"/>
      <c r="J74" s="158"/>
      <c r="K74" s="123"/>
      <c r="L74" s="123"/>
      <c r="N74" s="103"/>
    </row>
    <row r="75" spans="1:14" ht="18.75" customHeight="1">
      <c r="A75" s="47" t="s">
        <v>187</v>
      </c>
      <c r="B75" s="83">
        <v>9197</v>
      </c>
      <c r="C75" s="83">
        <v>11570</v>
      </c>
      <c r="D75" s="100">
        <f t="shared" si="9"/>
        <v>20767</v>
      </c>
      <c r="E75" s="83">
        <v>14319</v>
      </c>
      <c r="F75" s="83">
        <v>17767</v>
      </c>
      <c r="G75" s="136">
        <f t="shared" si="10"/>
        <v>32086</v>
      </c>
      <c r="H75" s="103"/>
      <c r="I75" s="103"/>
      <c r="J75" s="158"/>
      <c r="K75" s="123"/>
      <c r="L75" s="123"/>
      <c r="N75" s="103"/>
    </row>
    <row r="76" spans="1:14" ht="18.75" customHeight="1">
      <c r="A76" s="47" t="s">
        <v>188</v>
      </c>
      <c r="B76" s="83">
        <v>5423</v>
      </c>
      <c r="C76" s="83">
        <v>7475</v>
      </c>
      <c r="D76" s="100">
        <f t="shared" si="9"/>
        <v>12898</v>
      </c>
      <c r="E76" s="83">
        <v>8482</v>
      </c>
      <c r="F76" s="83">
        <v>10963</v>
      </c>
      <c r="G76" s="136">
        <f t="shared" si="10"/>
        <v>19445</v>
      </c>
      <c r="H76" s="103"/>
      <c r="I76" s="103"/>
      <c r="J76" s="158"/>
      <c r="K76" s="123"/>
      <c r="L76" s="123"/>
      <c r="N76" s="103"/>
    </row>
    <row r="77" spans="1:14" ht="18.75" customHeight="1">
      <c r="A77" s="47" t="s">
        <v>189</v>
      </c>
      <c r="B77" s="83">
        <v>3030</v>
      </c>
      <c r="C77" s="83">
        <v>4508</v>
      </c>
      <c r="D77" s="100">
        <f t="shared" si="9"/>
        <v>7538</v>
      </c>
      <c r="E77" s="83">
        <v>4434</v>
      </c>
      <c r="F77" s="83">
        <v>6616</v>
      </c>
      <c r="G77" s="136">
        <f t="shared" si="10"/>
        <v>11050</v>
      </c>
      <c r="H77" s="103"/>
      <c r="I77" s="103"/>
      <c r="J77" s="158"/>
      <c r="K77" s="123"/>
      <c r="L77" s="123"/>
      <c r="N77" s="103"/>
    </row>
    <row r="78" spans="1:14" ht="18.75" customHeight="1">
      <c r="A78" s="47" t="s">
        <v>190</v>
      </c>
      <c r="B78" s="83">
        <v>1416</v>
      </c>
      <c r="C78" s="83">
        <v>2576</v>
      </c>
      <c r="D78" s="100">
        <f t="shared" si="9"/>
        <v>3992</v>
      </c>
      <c r="E78" s="83">
        <v>1951</v>
      </c>
      <c r="F78" s="83">
        <v>3246</v>
      </c>
      <c r="G78" s="136">
        <f t="shared" si="10"/>
        <v>5197</v>
      </c>
      <c r="H78" s="103"/>
      <c r="I78" s="103"/>
      <c r="J78" s="158"/>
      <c r="K78" s="123"/>
      <c r="L78" s="123"/>
      <c r="N78" s="103"/>
    </row>
    <row r="79" spans="1:14" ht="18.75" customHeight="1">
      <c r="A79" s="47" t="s">
        <v>191</v>
      </c>
      <c r="B79" s="83">
        <v>591</v>
      </c>
      <c r="C79" s="83">
        <v>894</v>
      </c>
      <c r="D79" s="100">
        <f t="shared" si="9"/>
        <v>1485</v>
      </c>
      <c r="E79" s="83">
        <v>729</v>
      </c>
      <c r="F79" s="83">
        <v>1174</v>
      </c>
      <c r="G79" s="136">
        <f t="shared" si="10"/>
        <v>1903</v>
      </c>
      <c r="H79" s="103"/>
      <c r="I79" s="103"/>
      <c r="J79" s="158"/>
      <c r="K79" s="123"/>
      <c r="L79" s="123"/>
      <c r="N79" s="103"/>
    </row>
    <row r="80" spans="1:14" ht="18.75" customHeight="1">
      <c r="A80" s="47" t="s">
        <v>192</v>
      </c>
      <c r="B80" s="83">
        <v>156</v>
      </c>
      <c r="C80" s="83">
        <v>213</v>
      </c>
      <c r="D80" s="100">
        <f t="shared" si="9"/>
        <v>369</v>
      </c>
      <c r="E80" s="83">
        <v>200</v>
      </c>
      <c r="F80" s="83">
        <v>270</v>
      </c>
      <c r="G80" s="136">
        <f t="shared" si="10"/>
        <v>470</v>
      </c>
      <c r="H80" s="103"/>
      <c r="I80" s="103"/>
      <c r="J80" s="158"/>
      <c r="K80" s="123"/>
      <c r="L80" s="123"/>
      <c r="N80" s="103"/>
    </row>
    <row r="81" spans="1:14" ht="18.75" customHeight="1">
      <c r="A81" s="47" t="s">
        <v>193</v>
      </c>
      <c r="B81" s="83">
        <v>69</v>
      </c>
      <c r="C81" s="83">
        <v>67</v>
      </c>
      <c r="D81" s="100">
        <f t="shared" si="9"/>
        <v>136</v>
      </c>
      <c r="E81" s="83">
        <v>107</v>
      </c>
      <c r="F81" s="83">
        <v>132</v>
      </c>
      <c r="G81" s="136">
        <f t="shared" si="10"/>
        <v>239</v>
      </c>
      <c r="H81" s="103"/>
      <c r="I81" s="103"/>
      <c r="J81" s="158"/>
      <c r="K81" s="123"/>
      <c r="L81" s="123"/>
      <c r="N81" s="103"/>
    </row>
    <row r="82" spans="1:14" ht="18.75" customHeight="1">
      <c r="A82" s="47" t="s">
        <v>194</v>
      </c>
      <c r="B82" s="83">
        <f t="shared" ref="B82:G82" si="11">SUM(B60:B81)</f>
        <v>356576</v>
      </c>
      <c r="C82" s="83">
        <f t="shared" si="11"/>
        <v>358906</v>
      </c>
      <c r="D82" s="121">
        <f t="shared" si="11"/>
        <v>715482</v>
      </c>
      <c r="E82" s="83">
        <f t="shared" si="11"/>
        <v>569192</v>
      </c>
      <c r="F82" s="83">
        <f t="shared" si="11"/>
        <v>576357</v>
      </c>
      <c r="G82" s="136">
        <f t="shared" si="11"/>
        <v>1145549</v>
      </c>
      <c r="H82" s="103"/>
      <c r="I82" s="103"/>
    </row>
    <row r="83" spans="1:14" s="10" customFormat="1" ht="23.25" customHeight="1">
      <c r="A83" s="39" t="s">
        <v>223</v>
      </c>
      <c r="B83" s="8"/>
      <c r="C83" s="8"/>
      <c r="D83" s="8"/>
      <c r="E83" s="9"/>
      <c r="F83" s="9"/>
      <c r="G83" s="9"/>
      <c r="H83" s="8"/>
      <c r="I83" s="8"/>
      <c r="J83" s="8"/>
    </row>
    <row r="84" spans="1:14" s="10" customFormat="1" ht="21">
      <c r="A84" s="39" t="s">
        <v>217</v>
      </c>
      <c r="B84" s="11"/>
      <c r="C84" s="11"/>
      <c r="D84" s="11"/>
      <c r="E84" s="12"/>
      <c r="F84" s="12"/>
      <c r="G84" s="12"/>
      <c r="H84" s="12"/>
      <c r="I84" s="12"/>
      <c r="J84" s="12"/>
    </row>
  </sheetData>
  <pageMargins left="0.70866141732283472" right="0.70866141732283472" top="0.59055118110236227" bottom="0.43307086614173229" header="0.31496062992125984" footer="0.31496062992125984"/>
  <pageSetup paperSize="9" scale="9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56"/>
  <sheetViews>
    <sheetView zoomScaleNormal="100" workbookViewId="0">
      <selection activeCell="A2" sqref="A2"/>
    </sheetView>
  </sheetViews>
  <sheetFormatPr defaultRowHeight="18.75" customHeight="1"/>
  <cols>
    <col min="1" max="10" width="13.88671875" style="87" customWidth="1"/>
    <col min="11" max="256" width="9.109375" style="87"/>
    <col min="257" max="266" width="13.88671875" style="87" customWidth="1"/>
    <col min="267" max="512" width="9.109375" style="87"/>
    <col min="513" max="522" width="13.88671875" style="87" customWidth="1"/>
    <col min="523" max="768" width="9.109375" style="87"/>
    <col min="769" max="778" width="13.88671875" style="87" customWidth="1"/>
    <col min="779" max="1024" width="9.109375" style="87"/>
    <col min="1025" max="1034" width="13.88671875" style="87" customWidth="1"/>
    <col min="1035" max="1280" width="9.109375" style="87"/>
    <col min="1281" max="1290" width="13.88671875" style="87" customWidth="1"/>
    <col min="1291" max="1536" width="9.109375" style="87"/>
    <col min="1537" max="1546" width="13.88671875" style="87" customWidth="1"/>
    <col min="1547" max="1792" width="9.109375" style="87"/>
    <col min="1793" max="1802" width="13.88671875" style="87" customWidth="1"/>
    <col min="1803" max="2048" width="9.109375" style="87"/>
    <col min="2049" max="2058" width="13.88671875" style="87" customWidth="1"/>
    <col min="2059" max="2304" width="9.109375" style="87"/>
    <col min="2305" max="2314" width="13.88671875" style="87" customWidth="1"/>
    <col min="2315" max="2560" width="9.109375" style="87"/>
    <col min="2561" max="2570" width="13.88671875" style="87" customWidth="1"/>
    <col min="2571" max="2816" width="9.109375" style="87"/>
    <col min="2817" max="2826" width="13.88671875" style="87" customWidth="1"/>
    <col min="2827" max="3072" width="9.109375" style="87"/>
    <col min="3073" max="3082" width="13.88671875" style="87" customWidth="1"/>
    <col min="3083" max="3328" width="9.109375" style="87"/>
    <col min="3329" max="3338" width="13.88671875" style="87" customWidth="1"/>
    <col min="3339" max="3584" width="9.109375" style="87"/>
    <col min="3585" max="3594" width="13.88671875" style="87" customWidth="1"/>
    <col min="3595" max="3840" width="9.109375" style="87"/>
    <col min="3841" max="3850" width="13.88671875" style="87" customWidth="1"/>
    <col min="3851" max="4096" width="9.109375" style="87"/>
    <col min="4097" max="4106" width="13.88671875" style="87" customWidth="1"/>
    <col min="4107" max="4352" width="9.109375" style="87"/>
    <col min="4353" max="4362" width="13.88671875" style="87" customWidth="1"/>
    <col min="4363" max="4608" width="9.109375" style="87"/>
    <col min="4609" max="4618" width="13.88671875" style="87" customWidth="1"/>
    <col min="4619" max="4864" width="9.109375" style="87"/>
    <col min="4865" max="4874" width="13.88671875" style="87" customWidth="1"/>
    <col min="4875" max="5120" width="9.109375" style="87"/>
    <col min="5121" max="5130" width="13.88671875" style="87" customWidth="1"/>
    <col min="5131" max="5376" width="9.109375" style="87"/>
    <col min="5377" max="5386" width="13.88671875" style="87" customWidth="1"/>
    <col min="5387" max="5632" width="9.109375" style="87"/>
    <col min="5633" max="5642" width="13.88671875" style="87" customWidth="1"/>
    <col min="5643" max="5888" width="9.109375" style="87"/>
    <col min="5889" max="5898" width="13.88671875" style="87" customWidth="1"/>
    <col min="5899" max="6144" width="9.109375" style="87"/>
    <col min="6145" max="6154" width="13.88671875" style="87" customWidth="1"/>
    <col min="6155" max="6400" width="9.109375" style="87"/>
    <col min="6401" max="6410" width="13.88671875" style="87" customWidth="1"/>
    <col min="6411" max="6656" width="9.109375" style="87"/>
    <col min="6657" max="6666" width="13.88671875" style="87" customWidth="1"/>
    <col min="6667" max="6912" width="9.109375" style="87"/>
    <col min="6913" max="6922" width="13.88671875" style="87" customWidth="1"/>
    <col min="6923" max="7168" width="9.109375" style="87"/>
    <col min="7169" max="7178" width="13.88671875" style="87" customWidth="1"/>
    <col min="7179" max="7424" width="9.109375" style="87"/>
    <col min="7425" max="7434" width="13.88671875" style="87" customWidth="1"/>
    <col min="7435" max="7680" width="9.109375" style="87"/>
    <col min="7681" max="7690" width="13.88671875" style="87" customWidth="1"/>
    <col min="7691" max="7936" width="9.109375" style="87"/>
    <col min="7937" max="7946" width="13.88671875" style="87" customWidth="1"/>
    <col min="7947" max="8192" width="9.109375" style="87"/>
    <col min="8193" max="8202" width="13.88671875" style="87" customWidth="1"/>
    <col min="8203" max="8448" width="9.109375" style="87"/>
    <col min="8449" max="8458" width="13.88671875" style="87" customWidth="1"/>
    <col min="8459" max="8704" width="9.109375" style="87"/>
    <col min="8705" max="8714" width="13.88671875" style="87" customWidth="1"/>
    <col min="8715" max="8960" width="9.109375" style="87"/>
    <col min="8961" max="8970" width="13.88671875" style="87" customWidth="1"/>
    <col min="8971" max="9216" width="9.109375" style="87"/>
    <col min="9217" max="9226" width="13.88671875" style="87" customWidth="1"/>
    <col min="9227" max="9472" width="9.109375" style="87"/>
    <col min="9473" max="9482" width="13.88671875" style="87" customWidth="1"/>
    <col min="9483" max="9728" width="9.109375" style="87"/>
    <col min="9729" max="9738" width="13.88671875" style="87" customWidth="1"/>
    <col min="9739" max="9984" width="9.109375" style="87"/>
    <col min="9985" max="9994" width="13.88671875" style="87" customWidth="1"/>
    <col min="9995" max="10240" width="9.109375" style="87"/>
    <col min="10241" max="10250" width="13.88671875" style="87" customWidth="1"/>
    <col min="10251" max="10496" width="9.109375" style="87"/>
    <col min="10497" max="10506" width="13.88671875" style="87" customWidth="1"/>
    <col min="10507" max="10752" width="9.109375" style="87"/>
    <col min="10753" max="10762" width="13.88671875" style="87" customWidth="1"/>
    <col min="10763" max="11008" width="9.109375" style="87"/>
    <col min="11009" max="11018" width="13.88671875" style="87" customWidth="1"/>
    <col min="11019" max="11264" width="9.109375" style="87"/>
    <col min="11265" max="11274" width="13.88671875" style="87" customWidth="1"/>
    <col min="11275" max="11520" width="9.109375" style="87"/>
    <col min="11521" max="11530" width="13.88671875" style="87" customWidth="1"/>
    <col min="11531" max="11776" width="9.109375" style="87"/>
    <col min="11777" max="11786" width="13.88671875" style="87" customWidth="1"/>
    <col min="11787" max="12032" width="9.109375" style="87"/>
    <col min="12033" max="12042" width="13.88671875" style="87" customWidth="1"/>
    <col min="12043" max="12288" width="9.109375" style="87"/>
    <col min="12289" max="12298" width="13.88671875" style="87" customWidth="1"/>
    <col min="12299" max="12544" width="9.109375" style="87"/>
    <col min="12545" max="12554" width="13.88671875" style="87" customWidth="1"/>
    <col min="12555" max="12800" width="9.109375" style="87"/>
    <col min="12801" max="12810" width="13.88671875" style="87" customWidth="1"/>
    <col min="12811" max="13056" width="9.109375" style="87"/>
    <col min="13057" max="13066" width="13.88671875" style="87" customWidth="1"/>
    <col min="13067" max="13312" width="9.109375" style="87"/>
    <col min="13313" max="13322" width="13.88671875" style="87" customWidth="1"/>
    <col min="13323" max="13568" width="9.109375" style="87"/>
    <col min="13569" max="13578" width="13.88671875" style="87" customWidth="1"/>
    <col min="13579" max="13824" width="9.109375" style="87"/>
    <col min="13825" max="13834" width="13.88671875" style="87" customWidth="1"/>
    <col min="13835" max="14080" width="9.109375" style="87"/>
    <col min="14081" max="14090" width="13.88671875" style="87" customWidth="1"/>
    <col min="14091" max="14336" width="9.109375" style="87"/>
    <col min="14337" max="14346" width="13.88671875" style="87" customWidth="1"/>
    <col min="14347" max="14592" width="9.109375" style="87"/>
    <col min="14593" max="14602" width="13.88671875" style="87" customWidth="1"/>
    <col min="14603" max="14848" width="9.109375" style="87"/>
    <col min="14849" max="14858" width="13.88671875" style="87" customWidth="1"/>
    <col min="14859" max="15104" width="9.109375" style="87"/>
    <col min="15105" max="15114" width="13.88671875" style="87" customWidth="1"/>
    <col min="15115" max="15360" width="9.109375" style="87"/>
    <col min="15361" max="15370" width="13.88671875" style="87" customWidth="1"/>
    <col min="15371" max="15616" width="9.109375" style="87"/>
    <col min="15617" max="15626" width="13.88671875" style="87" customWidth="1"/>
    <col min="15627" max="15872" width="9.109375" style="87"/>
    <col min="15873" max="15882" width="13.88671875" style="87" customWidth="1"/>
    <col min="15883" max="16128" width="9.109375" style="87"/>
    <col min="16129" max="16138" width="13.88671875" style="87" customWidth="1"/>
    <col min="16139" max="16384" width="9.109375" style="87"/>
  </cols>
  <sheetData>
    <row r="1" spans="1:17" s="13" customFormat="1" ht="22.5" customHeight="1">
      <c r="A1" s="13" t="s">
        <v>252</v>
      </c>
    </row>
    <row r="2" spans="1:17" ht="18.75" customHeight="1">
      <c r="B2" s="124"/>
      <c r="C2" s="89" t="s">
        <v>205</v>
      </c>
      <c r="D2" s="126"/>
      <c r="E2" s="91"/>
      <c r="F2" s="186" t="s">
        <v>37</v>
      </c>
      <c r="G2" s="93"/>
      <c r="H2" s="94"/>
      <c r="I2" s="187" t="s">
        <v>13</v>
      </c>
      <c r="J2" s="96"/>
    </row>
    <row r="3" spans="1:17" ht="18.75" customHeight="1">
      <c r="A3" s="47" t="s">
        <v>172</v>
      </c>
      <c r="B3" s="133" t="s">
        <v>74</v>
      </c>
      <c r="C3" s="133" t="s">
        <v>80</v>
      </c>
      <c r="D3" s="133" t="s">
        <v>78</v>
      </c>
      <c r="E3" s="98" t="s">
        <v>74</v>
      </c>
      <c r="F3" s="98" t="s">
        <v>80</v>
      </c>
      <c r="G3" s="98" t="s">
        <v>78</v>
      </c>
      <c r="H3" s="99" t="s">
        <v>74</v>
      </c>
      <c r="I3" s="99" t="s">
        <v>80</v>
      </c>
      <c r="J3" s="99" t="s">
        <v>78</v>
      </c>
    </row>
    <row r="4" spans="1:17" ht="18.75" customHeight="1">
      <c r="A4" s="47">
        <v>0</v>
      </c>
      <c r="B4" s="100">
        <f t="shared" ref="B4:D19" si="0">E4+H4+B32+E32</f>
        <v>27577</v>
      </c>
      <c r="C4" s="100">
        <f t="shared" si="0"/>
        <v>25953</v>
      </c>
      <c r="D4" s="100">
        <f t="shared" si="0"/>
        <v>53530</v>
      </c>
      <c r="E4" s="83">
        <v>4413</v>
      </c>
      <c r="F4" s="83">
        <v>4127</v>
      </c>
      <c r="G4" s="101">
        <f>E4+F4</f>
        <v>8540</v>
      </c>
      <c r="H4" s="83">
        <v>10618</v>
      </c>
      <c r="I4" s="83">
        <v>9946</v>
      </c>
      <c r="J4" s="102">
        <f>H4+I4</f>
        <v>20564</v>
      </c>
      <c r="K4" s="103"/>
      <c r="L4" s="123"/>
      <c r="M4" s="158"/>
      <c r="N4" s="123"/>
      <c r="O4" s="123"/>
      <c r="Q4" s="103"/>
    </row>
    <row r="5" spans="1:17" ht="18.75" customHeight="1">
      <c r="A5" s="60" t="s">
        <v>173</v>
      </c>
      <c r="B5" s="100">
        <f t="shared" si="0"/>
        <v>129957</v>
      </c>
      <c r="C5" s="100">
        <f t="shared" si="0"/>
        <v>123279</v>
      </c>
      <c r="D5" s="100">
        <f t="shared" si="0"/>
        <v>253236</v>
      </c>
      <c r="E5" s="83">
        <v>21004</v>
      </c>
      <c r="F5" s="83">
        <v>19954</v>
      </c>
      <c r="G5" s="101">
        <f t="shared" ref="G5:G25" si="1">E5+F5</f>
        <v>40958</v>
      </c>
      <c r="H5" s="83">
        <v>49325</v>
      </c>
      <c r="I5" s="83">
        <v>46684</v>
      </c>
      <c r="J5" s="102">
        <f t="shared" ref="J5:J25" si="2">H5+I5</f>
        <v>96009</v>
      </c>
      <c r="K5" s="103"/>
      <c r="L5" s="123"/>
      <c r="M5" s="158"/>
      <c r="N5" s="123"/>
      <c r="O5" s="123"/>
      <c r="Q5" s="103"/>
    </row>
    <row r="6" spans="1:17" ht="18.75" customHeight="1">
      <c r="A6" s="62" t="s">
        <v>174</v>
      </c>
      <c r="B6" s="100">
        <f t="shared" si="0"/>
        <v>195903</v>
      </c>
      <c r="C6" s="100">
        <f t="shared" si="0"/>
        <v>185365</v>
      </c>
      <c r="D6" s="100">
        <f t="shared" si="0"/>
        <v>381268</v>
      </c>
      <c r="E6" s="83">
        <v>31595</v>
      </c>
      <c r="F6" s="83">
        <v>29930</v>
      </c>
      <c r="G6" s="101">
        <f t="shared" si="1"/>
        <v>61525</v>
      </c>
      <c r="H6" s="83">
        <v>74440</v>
      </c>
      <c r="I6" s="83">
        <v>70289</v>
      </c>
      <c r="J6" s="102">
        <f t="shared" si="2"/>
        <v>144729</v>
      </c>
      <c r="K6" s="103"/>
      <c r="L6" s="123"/>
      <c r="M6" s="158"/>
      <c r="N6" s="123"/>
      <c r="O6" s="123"/>
      <c r="Q6" s="103"/>
    </row>
    <row r="7" spans="1:17" ht="18.75" customHeight="1">
      <c r="A7" s="47" t="s">
        <v>175</v>
      </c>
      <c r="B7" s="100">
        <f t="shared" si="0"/>
        <v>209700</v>
      </c>
      <c r="C7" s="100">
        <f t="shared" si="0"/>
        <v>197978</v>
      </c>
      <c r="D7" s="100">
        <f t="shared" si="0"/>
        <v>407678</v>
      </c>
      <c r="E7" s="83">
        <v>33831</v>
      </c>
      <c r="F7" s="83">
        <v>31828</v>
      </c>
      <c r="G7" s="101">
        <f t="shared" si="1"/>
        <v>65659</v>
      </c>
      <c r="H7" s="83">
        <v>79865</v>
      </c>
      <c r="I7" s="83">
        <v>75360</v>
      </c>
      <c r="J7" s="102">
        <f t="shared" si="2"/>
        <v>155225</v>
      </c>
      <c r="K7" s="103"/>
      <c r="L7" s="123"/>
      <c r="M7" s="158"/>
      <c r="N7" s="123"/>
      <c r="O7" s="123"/>
      <c r="Q7" s="103"/>
    </row>
    <row r="8" spans="1:17" ht="18.75" customHeight="1">
      <c r="A8" s="47" t="s">
        <v>176</v>
      </c>
      <c r="B8" s="100">
        <f t="shared" si="0"/>
        <v>218100</v>
      </c>
      <c r="C8" s="100">
        <f t="shared" si="0"/>
        <v>204496</v>
      </c>
      <c r="D8" s="100">
        <f t="shared" si="0"/>
        <v>422596</v>
      </c>
      <c r="E8" s="83">
        <v>34546</v>
      </c>
      <c r="F8" s="83">
        <v>32336</v>
      </c>
      <c r="G8" s="101">
        <f t="shared" si="1"/>
        <v>66882</v>
      </c>
      <c r="H8" s="83">
        <v>82990</v>
      </c>
      <c r="I8" s="83">
        <v>78362</v>
      </c>
      <c r="J8" s="102">
        <f t="shared" si="2"/>
        <v>161352</v>
      </c>
      <c r="K8" s="103"/>
      <c r="L8" s="123"/>
      <c r="M8" s="158"/>
      <c r="N8" s="123"/>
      <c r="O8" s="123"/>
      <c r="Q8" s="103"/>
    </row>
    <row r="9" spans="1:17" ht="18.75" customHeight="1">
      <c r="A9" s="47" t="s">
        <v>177</v>
      </c>
      <c r="B9" s="100">
        <f t="shared" si="0"/>
        <v>231651</v>
      </c>
      <c r="C9" s="100">
        <f t="shared" si="0"/>
        <v>224743</v>
      </c>
      <c r="D9" s="100">
        <f t="shared" si="0"/>
        <v>456394</v>
      </c>
      <c r="E9" s="83">
        <v>35037</v>
      </c>
      <c r="F9" s="83">
        <v>35865</v>
      </c>
      <c r="G9" s="101">
        <f t="shared" si="1"/>
        <v>70902</v>
      </c>
      <c r="H9" s="83">
        <v>90839</v>
      </c>
      <c r="I9" s="83">
        <v>84702</v>
      </c>
      <c r="J9" s="102">
        <f t="shared" si="2"/>
        <v>175541</v>
      </c>
      <c r="K9" s="103"/>
      <c r="L9" s="123"/>
      <c r="M9" s="158"/>
      <c r="N9" s="123"/>
      <c r="O9" s="123"/>
      <c r="Q9" s="103"/>
    </row>
    <row r="10" spans="1:17" ht="18.75" customHeight="1">
      <c r="A10" s="47" t="s">
        <v>178</v>
      </c>
      <c r="B10" s="100">
        <f t="shared" si="0"/>
        <v>256232</v>
      </c>
      <c r="C10" s="100">
        <f t="shared" si="0"/>
        <v>241779</v>
      </c>
      <c r="D10" s="100">
        <f t="shared" si="0"/>
        <v>498011</v>
      </c>
      <c r="E10" s="83">
        <v>41435</v>
      </c>
      <c r="F10" s="83">
        <v>39155</v>
      </c>
      <c r="G10" s="101">
        <f t="shared" si="1"/>
        <v>80590</v>
      </c>
      <c r="H10" s="83">
        <v>96966</v>
      </c>
      <c r="I10" s="83">
        <v>92282</v>
      </c>
      <c r="J10" s="102">
        <f t="shared" si="2"/>
        <v>189248</v>
      </c>
      <c r="K10" s="103"/>
      <c r="L10" s="123"/>
      <c r="M10" s="158"/>
      <c r="N10" s="123"/>
      <c r="O10" s="123"/>
      <c r="Q10" s="103"/>
    </row>
    <row r="11" spans="1:17" ht="18" customHeight="1">
      <c r="A11" s="47" t="s">
        <v>179</v>
      </c>
      <c r="B11" s="100">
        <f t="shared" si="0"/>
        <v>233449</v>
      </c>
      <c r="C11" s="100">
        <f t="shared" si="0"/>
        <v>221639</v>
      </c>
      <c r="D11" s="100">
        <f t="shared" si="0"/>
        <v>455088</v>
      </c>
      <c r="E11" s="83">
        <v>38833</v>
      </c>
      <c r="F11" s="83">
        <v>36758</v>
      </c>
      <c r="G11" s="101">
        <f t="shared" si="1"/>
        <v>75591</v>
      </c>
      <c r="H11" s="83">
        <v>91814</v>
      </c>
      <c r="I11" s="83">
        <v>87718</v>
      </c>
      <c r="J11" s="102">
        <f t="shared" si="2"/>
        <v>179532</v>
      </c>
      <c r="K11" s="103"/>
      <c r="L11" s="123"/>
      <c r="M11" s="158"/>
      <c r="N11" s="123"/>
      <c r="O11" s="123"/>
      <c r="Q11" s="103"/>
    </row>
    <row r="12" spans="1:17" ht="18.75" customHeight="1">
      <c r="A12" s="47" t="s">
        <v>180</v>
      </c>
      <c r="B12" s="100">
        <f t="shared" si="0"/>
        <v>250121</v>
      </c>
      <c r="C12" s="100">
        <f t="shared" si="0"/>
        <v>242852</v>
      </c>
      <c r="D12" s="100">
        <f t="shared" si="0"/>
        <v>492973</v>
      </c>
      <c r="E12" s="83">
        <v>40389</v>
      </c>
      <c r="F12" s="83">
        <v>39151</v>
      </c>
      <c r="G12" s="101">
        <f t="shared" si="1"/>
        <v>79540</v>
      </c>
      <c r="H12" s="83">
        <v>97381</v>
      </c>
      <c r="I12" s="83">
        <v>96674</v>
      </c>
      <c r="J12" s="102">
        <f t="shared" si="2"/>
        <v>194055</v>
      </c>
      <c r="K12" s="103"/>
      <c r="L12" s="123"/>
      <c r="M12" s="158"/>
      <c r="N12" s="123"/>
      <c r="O12" s="123"/>
      <c r="Q12" s="103"/>
    </row>
    <row r="13" spans="1:17" ht="18.75" customHeight="1">
      <c r="A13" s="47" t="s">
        <v>181</v>
      </c>
      <c r="B13" s="100">
        <f t="shared" si="0"/>
        <v>268596</v>
      </c>
      <c r="C13" s="100">
        <f t="shared" si="0"/>
        <v>266376</v>
      </c>
      <c r="D13" s="100">
        <f t="shared" si="0"/>
        <v>534972</v>
      </c>
      <c r="E13" s="83">
        <v>42950</v>
      </c>
      <c r="F13" s="83">
        <v>42330</v>
      </c>
      <c r="G13" s="101">
        <f t="shared" si="1"/>
        <v>85280</v>
      </c>
      <c r="H13" s="83">
        <v>106681</v>
      </c>
      <c r="I13" s="83">
        <v>108477</v>
      </c>
      <c r="J13" s="102">
        <f t="shared" si="2"/>
        <v>215158</v>
      </c>
      <c r="K13" s="103"/>
      <c r="L13" s="123"/>
      <c r="M13" s="158"/>
      <c r="N13" s="123"/>
      <c r="O13" s="123"/>
      <c r="Q13" s="103"/>
    </row>
    <row r="14" spans="1:17" ht="18.75" customHeight="1">
      <c r="A14" s="47" t="s">
        <v>182</v>
      </c>
      <c r="B14" s="100">
        <f t="shared" si="0"/>
        <v>269582</v>
      </c>
      <c r="C14" s="100">
        <f t="shared" si="0"/>
        <v>278431</v>
      </c>
      <c r="D14" s="100">
        <f t="shared" si="0"/>
        <v>548013</v>
      </c>
      <c r="E14" s="83">
        <v>45274</v>
      </c>
      <c r="F14" s="83">
        <v>46828</v>
      </c>
      <c r="G14" s="101">
        <f t="shared" si="1"/>
        <v>92102</v>
      </c>
      <c r="H14" s="83">
        <v>104623</v>
      </c>
      <c r="I14" s="83">
        <v>110047</v>
      </c>
      <c r="J14" s="102">
        <f t="shared" si="2"/>
        <v>214670</v>
      </c>
      <c r="K14" s="103"/>
      <c r="L14" s="123"/>
      <c r="M14" s="158"/>
      <c r="N14" s="123"/>
      <c r="O14" s="123"/>
      <c r="Q14" s="103"/>
    </row>
    <row r="15" spans="1:17" ht="18.75" customHeight="1">
      <c r="A15" s="47" t="s">
        <v>183</v>
      </c>
      <c r="B15" s="100">
        <f t="shared" si="0"/>
        <v>257435</v>
      </c>
      <c r="C15" s="100">
        <f t="shared" si="0"/>
        <v>274084</v>
      </c>
      <c r="D15" s="100">
        <f t="shared" si="0"/>
        <v>531519</v>
      </c>
      <c r="E15" s="83">
        <v>46272</v>
      </c>
      <c r="F15" s="83">
        <v>49233</v>
      </c>
      <c r="G15" s="101">
        <f t="shared" si="1"/>
        <v>95505</v>
      </c>
      <c r="H15" s="83">
        <v>100853</v>
      </c>
      <c r="I15" s="83">
        <v>109633</v>
      </c>
      <c r="J15" s="102">
        <f t="shared" si="2"/>
        <v>210486</v>
      </c>
      <c r="K15" s="103"/>
      <c r="L15" s="123"/>
      <c r="M15" s="158"/>
      <c r="N15" s="123"/>
      <c r="O15" s="123"/>
      <c r="Q15" s="103"/>
    </row>
    <row r="16" spans="1:17" ht="18.75" customHeight="1">
      <c r="A16" s="47" t="s">
        <v>184</v>
      </c>
      <c r="B16" s="100">
        <f t="shared" si="0"/>
        <v>221628</v>
      </c>
      <c r="C16" s="100">
        <f t="shared" si="0"/>
        <v>242632</v>
      </c>
      <c r="D16" s="100">
        <f t="shared" si="0"/>
        <v>464260</v>
      </c>
      <c r="E16" s="83">
        <v>40338</v>
      </c>
      <c r="F16" s="83">
        <v>42849</v>
      </c>
      <c r="G16" s="101">
        <f t="shared" si="1"/>
        <v>83187</v>
      </c>
      <c r="H16" s="83">
        <v>88690</v>
      </c>
      <c r="I16" s="83">
        <v>99258</v>
      </c>
      <c r="J16" s="102">
        <f t="shared" si="2"/>
        <v>187948</v>
      </c>
      <c r="K16" s="103"/>
      <c r="L16" s="123"/>
      <c r="M16" s="158"/>
      <c r="N16" s="123"/>
      <c r="O16" s="123"/>
      <c r="Q16" s="103"/>
    </row>
    <row r="17" spans="1:17" ht="18.75" customHeight="1">
      <c r="A17" s="47" t="s">
        <v>185</v>
      </c>
      <c r="B17" s="100">
        <f t="shared" si="0"/>
        <v>176205</v>
      </c>
      <c r="C17" s="100">
        <f t="shared" si="0"/>
        <v>199034</v>
      </c>
      <c r="D17" s="100">
        <f t="shared" si="0"/>
        <v>375239</v>
      </c>
      <c r="E17" s="83">
        <v>32489</v>
      </c>
      <c r="F17" s="83">
        <v>36196</v>
      </c>
      <c r="G17" s="101">
        <f t="shared" si="1"/>
        <v>68685</v>
      </c>
      <c r="H17" s="83">
        <v>70366</v>
      </c>
      <c r="I17" s="83">
        <v>81576</v>
      </c>
      <c r="J17" s="102">
        <f t="shared" si="2"/>
        <v>151942</v>
      </c>
      <c r="K17" s="103"/>
      <c r="L17" s="123"/>
      <c r="M17" s="158"/>
      <c r="N17" s="123"/>
      <c r="O17" s="123"/>
      <c r="Q17" s="103"/>
    </row>
    <row r="18" spans="1:17" ht="18.75" customHeight="1">
      <c r="A18" s="47" t="s">
        <v>186</v>
      </c>
      <c r="B18" s="100">
        <f t="shared" si="0"/>
        <v>131667</v>
      </c>
      <c r="C18" s="100">
        <f t="shared" si="0"/>
        <v>153208</v>
      </c>
      <c r="D18" s="100">
        <f t="shared" si="0"/>
        <v>284875</v>
      </c>
      <c r="E18" s="83">
        <v>24789</v>
      </c>
      <c r="F18" s="83">
        <v>28150</v>
      </c>
      <c r="G18" s="101">
        <f t="shared" si="1"/>
        <v>52939</v>
      </c>
      <c r="H18" s="83">
        <v>52077</v>
      </c>
      <c r="I18" s="83">
        <v>61317</v>
      </c>
      <c r="J18" s="102">
        <f t="shared" si="2"/>
        <v>113394</v>
      </c>
      <c r="K18" s="103"/>
      <c r="L18" s="123"/>
      <c r="M18" s="158"/>
      <c r="N18" s="123"/>
      <c r="O18" s="123"/>
      <c r="Q18" s="103"/>
    </row>
    <row r="19" spans="1:17" ht="18.75" customHeight="1">
      <c r="A19" s="47" t="s">
        <v>187</v>
      </c>
      <c r="B19" s="100">
        <f t="shared" si="0"/>
        <v>100728</v>
      </c>
      <c r="C19" s="100">
        <f t="shared" si="0"/>
        <v>123099</v>
      </c>
      <c r="D19" s="100">
        <f t="shared" si="0"/>
        <v>223827</v>
      </c>
      <c r="E19" s="83">
        <v>18491</v>
      </c>
      <c r="F19" s="83">
        <v>22024</v>
      </c>
      <c r="G19" s="101">
        <f t="shared" si="1"/>
        <v>40515</v>
      </c>
      <c r="H19" s="83">
        <v>39594</v>
      </c>
      <c r="I19" s="83">
        <v>48862</v>
      </c>
      <c r="J19" s="102">
        <f t="shared" si="2"/>
        <v>88456</v>
      </c>
      <c r="K19" s="103"/>
      <c r="L19" s="123"/>
      <c r="M19" s="158"/>
      <c r="N19" s="123"/>
      <c r="O19" s="123"/>
      <c r="Q19" s="103"/>
    </row>
    <row r="20" spans="1:17" ht="18.75" customHeight="1">
      <c r="A20" s="47" t="s">
        <v>188</v>
      </c>
      <c r="B20" s="100">
        <f t="shared" ref="B20:D26" si="3">E20+H20+B48+E48</f>
        <v>61797</v>
      </c>
      <c r="C20" s="100">
        <f t="shared" si="3"/>
        <v>80106</v>
      </c>
      <c r="D20" s="100">
        <f t="shared" si="3"/>
        <v>141903</v>
      </c>
      <c r="E20" s="83">
        <v>10726</v>
      </c>
      <c r="F20" s="83">
        <v>13871</v>
      </c>
      <c r="G20" s="101">
        <f t="shared" si="1"/>
        <v>24597</v>
      </c>
      <c r="H20" s="83">
        <v>24622</v>
      </c>
      <c r="I20" s="83">
        <v>31662</v>
      </c>
      <c r="J20" s="102">
        <f t="shared" si="2"/>
        <v>56284</v>
      </c>
      <c r="K20" s="103"/>
      <c r="L20" s="123"/>
      <c r="M20" s="158"/>
      <c r="N20" s="123"/>
      <c r="O20" s="123"/>
      <c r="Q20" s="103"/>
    </row>
    <row r="21" spans="1:17" ht="18.75" customHeight="1">
      <c r="A21" s="47" t="s">
        <v>189</v>
      </c>
      <c r="B21" s="100">
        <f t="shared" si="3"/>
        <v>40661</v>
      </c>
      <c r="C21" s="100">
        <f t="shared" si="3"/>
        <v>57743</v>
      </c>
      <c r="D21" s="100">
        <f t="shared" si="3"/>
        <v>98404</v>
      </c>
      <c r="E21" s="83">
        <v>6890</v>
      </c>
      <c r="F21" s="83">
        <v>9623</v>
      </c>
      <c r="G21" s="101">
        <f t="shared" si="1"/>
        <v>16513</v>
      </c>
      <c r="H21" s="83">
        <v>16562</v>
      </c>
      <c r="I21" s="83">
        <v>23617</v>
      </c>
      <c r="J21" s="102">
        <f t="shared" si="2"/>
        <v>40179</v>
      </c>
      <c r="K21" s="103"/>
      <c r="L21" s="123"/>
      <c r="M21" s="158"/>
      <c r="N21" s="123"/>
      <c r="O21" s="123"/>
      <c r="Q21" s="103"/>
    </row>
    <row r="22" spans="1:17" ht="18.75" customHeight="1">
      <c r="A22" s="47" t="s">
        <v>190</v>
      </c>
      <c r="B22" s="100">
        <f t="shared" si="3"/>
        <v>21120</v>
      </c>
      <c r="C22" s="100">
        <f t="shared" si="3"/>
        <v>32613</v>
      </c>
      <c r="D22" s="100">
        <f t="shared" si="3"/>
        <v>53733</v>
      </c>
      <c r="E22" s="83">
        <v>3395</v>
      </c>
      <c r="F22" s="83">
        <v>5219</v>
      </c>
      <c r="G22" s="101">
        <f t="shared" si="1"/>
        <v>8614</v>
      </c>
      <c r="H22" s="83">
        <v>8649</v>
      </c>
      <c r="I22" s="83">
        <v>13549</v>
      </c>
      <c r="J22" s="102">
        <f t="shared" si="2"/>
        <v>22198</v>
      </c>
      <c r="K22" s="103"/>
      <c r="L22" s="123"/>
      <c r="M22" s="158"/>
      <c r="N22" s="123"/>
      <c r="O22" s="123"/>
      <c r="Q22" s="103"/>
    </row>
    <row r="23" spans="1:17" ht="18.75" customHeight="1">
      <c r="A23" s="47" t="s">
        <v>191</v>
      </c>
      <c r="B23" s="100">
        <f t="shared" si="3"/>
        <v>7702</v>
      </c>
      <c r="C23" s="100">
        <f t="shared" si="3"/>
        <v>13021</v>
      </c>
      <c r="D23" s="100">
        <f t="shared" si="3"/>
        <v>20723</v>
      </c>
      <c r="E23" s="83">
        <v>1224</v>
      </c>
      <c r="F23" s="83">
        <v>1990</v>
      </c>
      <c r="G23" s="101">
        <f t="shared" si="1"/>
        <v>3214</v>
      </c>
      <c r="H23" s="83">
        <v>3172</v>
      </c>
      <c r="I23" s="83">
        <v>5670</v>
      </c>
      <c r="J23" s="102">
        <f t="shared" si="2"/>
        <v>8842</v>
      </c>
      <c r="K23" s="103"/>
      <c r="L23" s="123"/>
      <c r="M23" s="158"/>
      <c r="N23" s="123"/>
      <c r="O23" s="123"/>
      <c r="Q23" s="103"/>
    </row>
    <row r="24" spans="1:17" ht="18.75" customHeight="1">
      <c r="A24" s="47" t="s">
        <v>192</v>
      </c>
      <c r="B24" s="100">
        <f t="shared" si="3"/>
        <v>2129</v>
      </c>
      <c r="C24" s="100">
        <f t="shared" si="3"/>
        <v>3350</v>
      </c>
      <c r="D24" s="100">
        <f t="shared" si="3"/>
        <v>5479</v>
      </c>
      <c r="E24" s="83">
        <v>321</v>
      </c>
      <c r="F24" s="83">
        <v>489</v>
      </c>
      <c r="G24" s="101">
        <f t="shared" si="1"/>
        <v>810</v>
      </c>
      <c r="H24" s="83">
        <v>947</v>
      </c>
      <c r="I24" s="83">
        <v>1473</v>
      </c>
      <c r="J24" s="102">
        <f t="shared" si="2"/>
        <v>2420</v>
      </c>
      <c r="K24" s="103"/>
      <c r="L24" s="123"/>
      <c r="M24" s="158"/>
      <c r="N24" s="123"/>
      <c r="O24" s="123"/>
      <c r="Q24" s="103"/>
    </row>
    <row r="25" spans="1:17" ht="18.75" customHeight="1">
      <c r="A25" s="47" t="s">
        <v>193</v>
      </c>
      <c r="B25" s="100">
        <f t="shared" si="3"/>
        <v>821</v>
      </c>
      <c r="C25" s="100">
        <f t="shared" si="3"/>
        <v>1140</v>
      </c>
      <c r="D25" s="100">
        <f t="shared" si="3"/>
        <v>1961</v>
      </c>
      <c r="E25" s="83">
        <v>116</v>
      </c>
      <c r="F25" s="83">
        <v>188</v>
      </c>
      <c r="G25" s="101">
        <f t="shared" si="1"/>
        <v>304</v>
      </c>
      <c r="H25" s="83">
        <v>341</v>
      </c>
      <c r="I25" s="83">
        <v>450</v>
      </c>
      <c r="J25" s="102">
        <f t="shared" si="2"/>
        <v>791</v>
      </c>
      <c r="K25" s="103"/>
      <c r="L25" s="123"/>
      <c r="M25" s="158"/>
      <c r="N25" s="123"/>
      <c r="O25" s="123"/>
      <c r="Q25" s="103"/>
    </row>
    <row r="26" spans="1:17" ht="18.75" customHeight="1">
      <c r="A26" s="47" t="s">
        <v>194</v>
      </c>
      <c r="B26" s="121">
        <f t="shared" si="3"/>
        <v>3312761</v>
      </c>
      <c r="C26" s="121">
        <f t="shared" si="3"/>
        <v>3392921</v>
      </c>
      <c r="D26" s="121">
        <f t="shared" si="3"/>
        <v>6705682</v>
      </c>
      <c r="E26" s="83">
        <f t="shared" ref="E26:J26" si="4">SUM(E4:E25)</f>
        <v>554358</v>
      </c>
      <c r="F26" s="83">
        <f t="shared" si="4"/>
        <v>568094</v>
      </c>
      <c r="G26" s="101">
        <f t="shared" si="4"/>
        <v>1122452</v>
      </c>
      <c r="H26" s="83">
        <f t="shared" si="4"/>
        <v>1291415</v>
      </c>
      <c r="I26" s="83">
        <f t="shared" si="4"/>
        <v>1337608</v>
      </c>
      <c r="J26" s="102">
        <f t="shared" si="4"/>
        <v>2629023</v>
      </c>
      <c r="K26" s="103"/>
      <c r="L26" s="123"/>
    </row>
    <row r="27" spans="1:17" s="10" customFormat="1" ht="23.25" customHeight="1">
      <c r="A27" s="39" t="s">
        <v>223</v>
      </c>
      <c r="B27" s="39"/>
      <c r="C27" s="39"/>
      <c r="D27" s="39"/>
      <c r="E27" s="8"/>
      <c r="F27" s="8"/>
      <c r="G27" s="8"/>
      <c r="H27" s="9"/>
      <c r="I27" s="9"/>
      <c r="J27" s="9"/>
    </row>
    <row r="28" spans="1:17" s="10" customFormat="1" ht="21">
      <c r="A28" s="39" t="s">
        <v>215</v>
      </c>
      <c r="B28" s="39"/>
      <c r="C28" s="39"/>
      <c r="D28" s="39"/>
      <c r="E28" s="11"/>
      <c r="F28" s="11"/>
      <c r="G28" s="11"/>
      <c r="H28" s="12"/>
      <c r="I28" s="12"/>
      <c r="J28" s="12"/>
    </row>
    <row r="29" spans="1:17" s="13" customFormat="1" ht="22.5" customHeight="1">
      <c r="A29" s="13" t="s">
        <v>253</v>
      </c>
    </row>
    <row r="30" spans="1:17" ht="18.75" customHeight="1">
      <c r="B30" s="108"/>
      <c r="C30" s="188" t="s">
        <v>29</v>
      </c>
      <c r="D30" s="110"/>
      <c r="E30" s="111"/>
      <c r="F30" s="189" t="s">
        <v>47</v>
      </c>
      <c r="G30" s="178"/>
    </row>
    <row r="31" spans="1:17" ht="18.75" customHeight="1">
      <c r="A31" s="47" t="s">
        <v>172</v>
      </c>
      <c r="B31" s="117" t="s">
        <v>74</v>
      </c>
      <c r="C31" s="117" t="s">
        <v>80</v>
      </c>
      <c r="D31" s="117" t="s">
        <v>78</v>
      </c>
      <c r="E31" s="118" t="s">
        <v>74</v>
      </c>
      <c r="F31" s="118" t="s">
        <v>80</v>
      </c>
      <c r="G31" s="118" t="s">
        <v>78</v>
      </c>
    </row>
    <row r="32" spans="1:17" ht="18.75" customHeight="1">
      <c r="A32" s="47">
        <v>0</v>
      </c>
      <c r="B32" s="83">
        <v>6648</v>
      </c>
      <c r="C32" s="83">
        <v>6359</v>
      </c>
      <c r="D32" s="120">
        <f>B32+C32</f>
        <v>13007</v>
      </c>
      <c r="E32" s="83">
        <v>5898</v>
      </c>
      <c r="F32" s="83">
        <v>5521</v>
      </c>
      <c r="G32" s="121">
        <f>E32+F32</f>
        <v>11419</v>
      </c>
      <c r="H32" s="103"/>
      <c r="I32" s="103"/>
      <c r="J32" s="158"/>
      <c r="K32" s="123"/>
      <c r="L32" s="190"/>
      <c r="N32" s="103"/>
    </row>
    <row r="33" spans="1:14" ht="18.75" customHeight="1">
      <c r="A33" s="60" t="s">
        <v>173</v>
      </c>
      <c r="B33" s="83">
        <v>32023</v>
      </c>
      <c r="C33" s="83">
        <v>30208</v>
      </c>
      <c r="D33" s="120">
        <f t="shared" ref="D33:D53" si="5">B33+C33</f>
        <v>62231</v>
      </c>
      <c r="E33" s="83">
        <v>27605</v>
      </c>
      <c r="F33" s="83">
        <v>26433</v>
      </c>
      <c r="G33" s="121">
        <f t="shared" ref="G33:G53" si="6">E33+F33</f>
        <v>54038</v>
      </c>
      <c r="H33" s="103"/>
      <c r="I33" s="103"/>
      <c r="J33" s="158"/>
      <c r="K33" s="123"/>
      <c r="L33" s="190"/>
      <c r="N33" s="103"/>
    </row>
    <row r="34" spans="1:14" ht="18.75" customHeight="1">
      <c r="A34" s="62" t="s">
        <v>174</v>
      </c>
      <c r="B34" s="83">
        <v>48330</v>
      </c>
      <c r="C34" s="83">
        <v>45452</v>
      </c>
      <c r="D34" s="120">
        <f t="shared" si="5"/>
        <v>93782</v>
      </c>
      <c r="E34" s="83">
        <v>41538</v>
      </c>
      <c r="F34" s="83">
        <v>39694</v>
      </c>
      <c r="G34" s="121">
        <f t="shared" si="6"/>
        <v>81232</v>
      </c>
      <c r="H34" s="103"/>
      <c r="I34" s="103"/>
      <c r="J34" s="158"/>
      <c r="K34" s="123"/>
      <c r="L34" s="190"/>
      <c r="N34" s="103"/>
    </row>
    <row r="35" spans="1:14" ht="18.75" customHeight="1">
      <c r="A35" s="47" t="s">
        <v>175</v>
      </c>
      <c r="B35" s="83">
        <v>51815</v>
      </c>
      <c r="C35" s="83">
        <v>48951</v>
      </c>
      <c r="D35" s="120">
        <f t="shared" si="5"/>
        <v>100766</v>
      </c>
      <c r="E35" s="83">
        <v>44189</v>
      </c>
      <c r="F35" s="83">
        <v>41839</v>
      </c>
      <c r="G35" s="121">
        <f t="shared" si="6"/>
        <v>86028</v>
      </c>
      <c r="H35" s="103"/>
      <c r="I35" s="103"/>
      <c r="J35" s="158"/>
      <c r="K35" s="123"/>
      <c r="L35" s="190"/>
      <c r="N35" s="103"/>
    </row>
    <row r="36" spans="1:14" ht="18.75" customHeight="1">
      <c r="A36" s="47" t="s">
        <v>176</v>
      </c>
      <c r="B36" s="83">
        <v>54272</v>
      </c>
      <c r="C36" s="83">
        <v>50804</v>
      </c>
      <c r="D36" s="120">
        <f t="shared" si="5"/>
        <v>105076</v>
      </c>
      <c r="E36" s="83">
        <v>46292</v>
      </c>
      <c r="F36" s="83">
        <v>42994</v>
      </c>
      <c r="G36" s="121">
        <f t="shared" si="6"/>
        <v>89286</v>
      </c>
      <c r="H36" s="103"/>
      <c r="I36" s="103"/>
      <c r="J36" s="158"/>
      <c r="K36" s="123"/>
      <c r="L36" s="190"/>
      <c r="N36" s="103"/>
    </row>
    <row r="37" spans="1:14" ht="18.75" customHeight="1">
      <c r="A37" s="47" t="s">
        <v>177</v>
      </c>
      <c r="B37" s="83">
        <v>55922</v>
      </c>
      <c r="C37" s="83">
        <v>55642</v>
      </c>
      <c r="D37" s="120">
        <f t="shared" si="5"/>
        <v>111564</v>
      </c>
      <c r="E37" s="83">
        <v>49853</v>
      </c>
      <c r="F37" s="83">
        <v>48534</v>
      </c>
      <c r="G37" s="121">
        <f t="shared" si="6"/>
        <v>98387</v>
      </c>
      <c r="H37" s="103"/>
      <c r="I37" s="103"/>
      <c r="J37" s="158"/>
      <c r="K37" s="123"/>
      <c r="L37" s="190"/>
      <c r="N37" s="103"/>
    </row>
    <row r="38" spans="1:14" ht="18.75" customHeight="1">
      <c r="A38" s="47" t="s">
        <v>178</v>
      </c>
      <c r="B38" s="83">
        <v>62371</v>
      </c>
      <c r="C38" s="83">
        <v>58687</v>
      </c>
      <c r="D38" s="120">
        <f t="shared" si="5"/>
        <v>121058</v>
      </c>
      <c r="E38" s="83">
        <v>55460</v>
      </c>
      <c r="F38" s="83">
        <v>51655</v>
      </c>
      <c r="G38" s="121">
        <f t="shared" si="6"/>
        <v>107115</v>
      </c>
      <c r="H38" s="103"/>
      <c r="I38" s="103"/>
      <c r="J38" s="158"/>
      <c r="K38" s="123"/>
      <c r="L38" s="190"/>
      <c r="N38" s="103"/>
    </row>
    <row r="39" spans="1:14" ht="18.75" customHeight="1">
      <c r="A39" s="47" t="s">
        <v>179</v>
      </c>
      <c r="B39" s="83">
        <v>53645</v>
      </c>
      <c r="C39" s="83">
        <v>51348</v>
      </c>
      <c r="D39" s="120">
        <f t="shared" si="5"/>
        <v>104993</v>
      </c>
      <c r="E39" s="83">
        <v>49157</v>
      </c>
      <c r="F39" s="83">
        <v>45815</v>
      </c>
      <c r="G39" s="121">
        <f t="shared" si="6"/>
        <v>94972</v>
      </c>
      <c r="H39" s="103"/>
      <c r="I39" s="103"/>
      <c r="J39" s="158"/>
      <c r="K39" s="123"/>
      <c r="L39" s="190"/>
      <c r="N39" s="103"/>
    </row>
    <row r="40" spans="1:14" ht="18.75" customHeight="1">
      <c r="A40" s="47" t="s">
        <v>180</v>
      </c>
      <c r="B40" s="83">
        <v>58555</v>
      </c>
      <c r="C40" s="83">
        <v>56626</v>
      </c>
      <c r="D40" s="120">
        <f t="shared" si="5"/>
        <v>115181</v>
      </c>
      <c r="E40" s="83">
        <v>53796</v>
      </c>
      <c r="F40" s="83">
        <v>50401</v>
      </c>
      <c r="G40" s="121">
        <f t="shared" si="6"/>
        <v>104197</v>
      </c>
      <c r="H40" s="103"/>
      <c r="I40" s="103"/>
      <c r="J40" s="158"/>
      <c r="K40" s="123"/>
      <c r="L40" s="190"/>
      <c r="N40" s="103"/>
    </row>
    <row r="41" spans="1:14" ht="18.75" customHeight="1">
      <c r="A41" s="47" t="s">
        <v>181</v>
      </c>
      <c r="B41" s="83">
        <v>64125</v>
      </c>
      <c r="C41" s="83">
        <v>62672</v>
      </c>
      <c r="D41" s="120">
        <f t="shared" si="5"/>
        <v>126797</v>
      </c>
      <c r="E41" s="83">
        <v>54840</v>
      </c>
      <c r="F41" s="83">
        <v>52897</v>
      </c>
      <c r="G41" s="121">
        <f t="shared" si="6"/>
        <v>107737</v>
      </c>
      <c r="H41" s="103"/>
      <c r="I41" s="103"/>
      <c r="J41" s="158"/>
      <c r="K41" s="123"/>
      <c r="L41" s="190"/>
      <c r="N41" s="103"/>
    </row>
    <row r="42" spans="1:14" ht="18.75" customHeight="1">
      <c r="A42" s="47" t="s">
        <v>182</v>
      </c>
      <c r="B42" s="83">
        <v>65092</v>
      </c>
      <c r="C42" s="83">
        <v>66596</v>
      </c>
      <c r="D42" s="120">
        <f t="shared" si="5"/>
        <v>131688</v>
      </c>
      <c r="E42" s="83">
        <v>54593</v>
      </c>
      <c r="F42" s="83">
        <v>54960</v>
      </c>
      <c r="G42" s="121">
        <f t="shared" si="6"/>
        <v>109553</v>
      </c>
      <c r="H42" s="103"/>
      <c r="I42" s="103"/>
      <c r="J42" s="158"/>
      <c r="K42" s="123"/>
      <c r="L42" s="190"/>
      <c r="N42" s="103"/>
    </row>
    <row r="43" spans="1:14" ht="18.75" customHeight="1">
      <c r="A43" s="47" t="s">
        <v>183</v>
      </c>
      <c r="B43" s="83">
        <v>59490</v>
      </c>
      <c r="C43" s="83">
        <v>62858</v>
      </c>
      <c r="D43" s="120">
        <f t="shared" si="5"/>
        <v>122348</v>
      </c>
      <c r="E43" s="83">
        <v>50820</v>
      </c>
      <c r="F43" s="83">
        <v>52360</v>
      </c>
      <c r="G43" s="121">
        <f t="shared" si="6"/>
        <v>103180</v>
      </c>
      <c r="H43" s="103"/>
      <c r="I43" s="103"/>
      <c r="J43" s="158"/>
      <c r="K43" s="123"/>
      <c r="L43" s="190"/>
      <c r="N43" s="103"/>
    </row>
    <row r="44" spans="1:14" ht="18.75" customHeight="1">
      <c r="A44" s="47" t="s">
        <v>184</v>
      </c>
      <c r="B44" s="83">
        <v>49604</v>
      </c>
      <c r="C44" s="83">
        <v>53469</v>
      </c>
      <c r="D44" s="120">
        <f t="shared" si="5"/>
        <v>103073</v>
      </c>
      <c r="E44" s="83">
        <v>42996</v>
      </c>
      <c r="F44" s="83">
        <v>47056</v>
      </c>
      <c r="G44" s="121">
        <f t="shared" si="6"/>
        <v>90052</v>
      </c>
      <c r="H44" s="103"/>
      <c r="I44" s="103"/>
      <c r="J44" s="158"/>
      <c r="K44" s="123"/>
      <c r="L44" s="190"/>
      <c r="N44" s="103"/>
    </row>
    <row r="45" spans="1:14" ht="18.75" customHeight="1">
      <c r="A45" s="47" t="s">
        <v>185</v>
      </c>
      <c r="B45" s="83">
        <v>38813</v>
      </c>
      <c r="C45" s="83">
        <v>42561</v>
      </c>
      <c r="D45" s="120">
        <f t="shared" si="5"/>
        <v>81374</v>
      </c>
      <c r="E45" s="83">
        <v>34537</v>
      </c>
      <c r="F45" s="83">
        <v>38701</v>
      </c>
      <c r="G45" s="121">
        <f t="shared" si="6"/>
        <v>73238</v>
      </c>
      <c r="H45" s="103"/>
      <c r="I45" s="103"/>
      <c r="J45" s="158"/>
      <c r="K45" s="123"/>
      <c r="L45" s="190"/>
      <c r="N45" s="103"/>
    </row>
    <row r="46" spans="1:14" ht="18.75" customHeight="1">
      <c r="A46" s="47" t="s">
        <v>186</v>
      </c>
      <c r="B46" s="83">
        <v>29316</v>
      </c>
      <c r="C46" s="83">
        <v>33669</v>
      </c>
      <c r="D46" s="120">
        <f t="shared" si="5"/>
        <v>62985</v>
      </c>
      <c r="E46" s="83">
        <v>25485</v>
      </c>
      <c r="F46" s="83">
        <v>30072</v>
      </c>
      <c r="G46" s="121">
        <f t="shared" si="6"/>
        <v>55557</v>
      </c>
      <c r="H46" s="103"/>
      <c r="I46" s="103"/>
      <c r="J46" s="158"/>
      <c r="K46" s="123"/>
      <c r="L46" s="190"/>
      <c r="N46" s="103"/>
    </row>
    <row r="47" spans="1:14" ht="18.75" customHeight="1">
      <c r="A47" s="47" t="s">
        <v>187</v>
      </c>
      <c r="B47" s="83">
        <v>22783</v>
      </c>
      <c r="C47" s="83">
        <v>27475</v>
      </c>
      <c r="D47" s="120">
        <f t="shared" si="5"/>
        <v>50258</v>
      </c>
      <c r="E47" s="83">
        <v>19860</v>
      </c>
      <c r="F47" s="83">
        <v>24738</v>
      </c>
      <c r="G47" s="121">
        <f t="shared" si="6"/>
        <v>44598</v>
      </c>
      <c r="H47" s="103"/>
      <c r="I47" s="103"/>
      <c r="J47" s="158"/>
      <c r="K47" s="123"/>
      <c r="L47" s="190"/>
      <c r="N47" s="103"/>
    </row>
    <row r="48" spans="1:14" ht="18.75" customHeight="1">
      <c r="A48" s="47" t="s">
        <v>188</v>
      </c>
      <c r="B48" s="83">
        <v>14056</v>
      </c>
      <c r="C48" s="83">
        <v>18110</v>
      </c>
      <c r="D48" s="120">
        <f t="shared" si="5"/>
        <v>32166</v>
      </c>
      <c r="E48" s="83">
        <v>12393</v>
      </c>
      <c r="F48" s="83">
        <v>16463</v>
      </c>
      <c r="G48" s="121">
        <f t="shared" si="6"/>
        <v>28856</v>
      </c>
      <c r="H48" s="103"/>
      <c r="I48" s="103"/>
      <c r="J48" s="158"/>
      <c r="K48" s="123"/>
      <c r="L48" s="190"/>
      <c r="N48" s="103"/>
    </row>
    <row r="49" spans="1:14" ht="18.75" customHeight="1">
      <c r="A49" s="47" t="s">
        <v>189</v>
      </c>
      <c r="B49" s="83">
        <v>8958</v>
      </c>
      <c r="C49" s="83">
        <v>12752</v>
      </c>
      <c r="D49" s="120">
        <f t="shared" si="5"/>
        <v>21710</v>
      </c>
      <c r="E49" s="83">
        <v>8251</v>
      </c>
      <c r="F49" s="83">
        <v>11751</v>
      </c>
      <c r="G49" s="121">
        <f t="shared" si="6"/>
        <v>20002</v>
      </c>
      <c r="H49" s="103"/>
      <c r="I49" s="103"/>
      <c r="J49" s="158"/>
      <c r="K49" s="123"/>
      <c r="L49" s="190"/>
      <c r="N49" s="103"/>
    </row>
    <row r="50" spans="1:14" ht="18.75" customHeight="1">
      <c r="A50" s="47" t="s">
        <v>190</v>
      </c>
      <c r="B50" s="83">
        <v>4657</v>
      </c>
      <c r="C50" s="83">
        <v>7356</v>
      </c>
      <c r="D50" s="120">
        <f t="shared" si="5"/>
        <v>12013</v>
      </c>
      <c r="E50" s="83">
        <v>4419</v>
      </c>
      <c r="F50" s="83">
        <v>6489</v>
      </c>
      <c r="G50" s="121">
        <f t="shared" si="6"/>
        <v>10908</v>
      </c>
      <c r="H50" s="103"/>
      <c r="I50" s="103"/>
      <c r="J50" s="158"/>
      <c r="K50" s="123"/>
      <c r="L50" s="190"/>
      <c r="N50" s="103"/>
    </row>
    <row r="51" spans="1:14" ht="18.75" customHeight="1">
      <c r="A51" s="47" t="s">
        <v>191</v>
      </c>
      <c r="B51" s="83">
        <v>1751</v>
      </c>
      <c r="C51" s="83">
        <v>2880</v>
      </c>
      <c r="D51" s="120">
        <f t="shared" si="5"/>
        <v>4631</v>
      </c>
      <c r="E51" s="83">
        <v>1555</v>
      </c>
      <c r="F51" s="83">
        <v>2481</v>
      </c>
      <c r="G51" s="121">
        <f t="shared" si="6"/>
        <v>4036</v>
      </c>
      <c r="H51" s="103"/>
      <c r="I51" s="103"/>
      <c r="J51" s="158"/>
      <c r="K51" s="123"/>
      <c r="L51" s="190"/>
      <c r="N51" s="103"/>
    </row>
    <row r="52" spans="1:14" ht="18.75" customHeight="1">
      <c r="A52" s="47" t="s">
        <v>192</v>
      </c>
      <c r="B52" s="83">
        <v>483</v>
      </c>
      <c r="C52" s="83">
        <v>787</v>
      </c>
      <c r="D52" s="120">
        <f t="shared" si="5"/>
        <v>1270</v>
      </c>
      <c r="E52" s="83">
        <v>378</v>
      </c>
      <c r="F52" s="83">
        <v>601</v>
      </c>
      <c r="G52" s="121">
        <f t="shared" si="6"/>
        <v>979</v>
      </c>
      <c r="H52" s="103"/>
      <c r="I52" s="103"/>
      <c r="J52" s="158"/>
      <c r="K52" s="123"/>
      <c r="L52" s="190"/>
      <c r="N52" s="103"/>
    </row>
    <row r="53" spans="1:14" ht="18.75" customHeight="1">
      <c r="A53" s="47" t="s">
        <v>193</v>
      </c>
      <c r="B53" s="83">
        <v>207</v>
      </c>
      <c r="C53" s="83">
        <v>280</v>
      </c>
      <c r="D53" s="120">
        <f t="shared" si="5"/>
        <v>487</v>
      </c>
      <c r="E53" s="83">
        <v>157</v>
      </c>
      <c r="F53" s="83">
        <v>222</v>
      </c>
      <c r="G53" s="121">
        <f t="shared" si="6"/>
        <v>379</v>
      </c>
      <c r="H53" s="103"/>
      <c r="I53" s="103"/>
      <c r="J53" s="158"/>
      <c r="K53" s="123"/>
      <c r="L53" s="190"/>
      <c r="N53" s="103"/>
    </row>
    <row r="54" spans="1:14" ht="18.75" customHeight="1">
      <c r="A54" s="47" t="s">
        <v>194</v>
      </c>
      <c r="B54" s="83">
        <f t="shared" ref="B54:G54" si="7">SUM(B32:B53)</f>
        <v>782916</v>
      </c>
      <c r="C54" s="83">
        <f t="shared" si="7"/>
        <v>795542</v>
      </c>
      <c r="D54" s="102">
        <f t="shared" si="7"/>
        <v>1578458</v>
      </c>
      <c r="E54" s="83">
        <f t="shared" si="7"/>
        <v>684072</v>
      </c>
      <c r="F54" s="83">
        <f t="shared" si="7"/>
        <v>691677</v>
      </c>
      <c r="G54" s="121">
        <f t="shared" si="7"/>
        <v>1375749</v>
      </c>
      <c r="H54" s="103"/>
      <c r="I54" s="103"/>
    </row>
    <row r="55" spans="1:14" s="10" customFormat="1" ht="23.25" customHeight="1">
      <c r="A55" s="39" t="s">
        <v>223</v>
      </c>
      <c r="B55" s="39"/>
      <c r="C55" s="39"/>
      <c r="D55" s="39"/>
      <c r="E55" s="8"/>
      <c r="F55" s="8"/>
      <c r="G55" s="8"/>
      <c r="H55" s="9"/>
      <c r="I55" s="9"/>
      <c r="J55" s="9"/>
    </row>
    <row r="56" spans="1:14" s="10" customFormat="1" ht="21">
      <c r="A56" s="39" t="s">
        <v>215</v>
      </c>
      <c r="B56" s="39"/>
      <c r="C56" s="39"/>
      <c r="D56" s="39"/>
      <c r="E56" s="11"/>
      <c r="F56" s="11"/>
      <c r="G56" s="11"/>
      <c r="H56" s="12"/>
      <c r="I56" s="12"/>
      <c r="J56" s="12"/>
    </row>
  </sheetData>
  <pageMargins left="0.7" right="0.7" top="0.61" bottom="0.48" header="0.3" footer="0.3"/>
  <pageSetup paperSize="9" scale="9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56"/>
  <sheetViews>
    <sheetView zoomScale="110" zoomScaleNormal="110" workbookViewId="0">
      <selection activeCell="A2" sqref="A2"/>
    </sheetView>
  </sheetViews>
  <sheetFormatPr defaultRowHeight="18.75" customHeight="1"/>
  <cols>
    <col min="1" max="10" width="13.88671875" style="87" customWidth="1"/>
    <col min="11" max="256" width="9.109375" style="87"/>
    <col min="257" max="266" width="13.88671875" style="87" customWidth="1"/>
    <col min="267" max="512" width="9.109375" style="87"/>
    <col min="513" max="522" width="13.88671875" style="87" customWidth="1"/>
    <col min="523" max="768" width="9.109375" style="87"/>
    <col min="769" max="778" width="13.88671875" style="87" customWidth="1"/>
    <col min="779" max="1024" width="9.109375" style="87"/>
    <col min="1025" max="1034" width="13.88671875" style="87" customWidth="1"/>
    <col min="1035" max="1280" width="9.109375" style="87"/>
    <col min="1281" max="1290" width="13.88671875" style="87" customWidth="1"/>
    <col min="1291" max="1536" width="9.109375" style="87"/>
    <col min="1537" max="1546" width="13.88671875" style="87" customWidth="1"/>
    <col min="1547" max="1792" width="9.109375" style="87"/>
    <col min="1793" max="1802" width="13.88671875" style="87" customWidth="1"/>
    <col min="1803" max="2048" width="9.109375" style="87"/>
    <col min="2049" max="2058" width="13.88671875" style="87" customWidth="1"/>
    <col min="2059" max="2304" width="9.109375" style="87"/>
    <col min="2305" max="2314" width="13.88671875" style="87" customWidth="1"/>
    <col min="2315" max="2560" width="9.109375" style="87"/>
    <col min="2561" max="2570" width="13.88671875" style="87" customWidth="1"/>
    <col min="2571" max="2816" width="9.109375" style="87"/>
    <col min="2817" max="2826" width="13.88671875" style="87" customWidth="1"/>
    <col min="2827" max="3072" width="9.109375" style="87"/>
    <col min="3073" max="3082" width="13.88671875" style="87" customWidth="1"/>
    <col min="3083" max="3328" width="9.109375" style="87"/>
    <col min="3329" max="3338" width="13.88671875" style="87" customWidth="1"/>
    <col min="3339" max="3584" width="9.109375" style="87"/>
    <col min="3585" max="3594" width="13.88671875" style="87" customWidth="1"/>
    <col min="3595" max="3840" width="9.109375" style="87"/>
    <col min="3841" max="3850" width="13.88671875" style="87" customWidth="1"/>
    <col min="3851" max="4096" width="9.109375" style="87"/>
    <col min="4097" max="4106" width="13.88671875" style="87" customWidth="1"/>
    <col min="4107" max="4352" width="9.109375" style="87"/>
    <col min="4353" max="4362" width="13.88671875" style="87" customWidth="1"/>
    <col min="4363" max="4608" width="9.109375" style="87"/>
    <col min="4609" max="4618" width="13.88671875" style="87" customWidth="1"/>
    <col min="4619" max="4864" width="9.109375" style="87"/>
    <col min="4865" max="4874" width="13.88671875" style="87" customWidth="1"/>
    <col min="4875" max="5120" width="9.109375" style="87"/>
    <col min="5121" max="5130" width="13.88671875" style="87" customWidth="1"/>
    <col min="5131" max="5376" width="9.109375" style="87"/>
    <col min="5377" max="5386" width="13.88671875" style="87" customWidth="1"/>
    <col min="5387" max="5632" width="9.109375" style="87"/>
    <col min="5633" max="5642" width="13.88671875" style="87" customWidth="1"/>
    <col min="5643" max="5888" width="9.109375" style="87"/>
    <col min="5889" max="5898" width="13.88671875" style="87" customWidth="1"/>
    <col min="5899" max="6144" width="9.109375" style="87"/>
    <col min="6145" max="6154" width="13.88671875" style="87" customWidth="1"/>
    <col min="6155" max="6400" width="9.109375" style="87"/>
    <col min="6401" max="6410" width="13.88671875" style="87" customWidth="1"/>
    <col min="6411" max="6656" width="9.109375" style="87"/>
    <col min="6657" max="6666" width="13.88671875" style="87" customWidth="1"/>
    <col min="6667" max="6912" width="9.109375" style="87"/>
    <col min="6913" max="6922" width="13.88671875" style="87" customWidth="1"/>
    <col min="6923" max="7168" width="9.109375" style="87"/>
    <col min="7169" max="7178" width="13.88671875" style="87" customWidth="1"/>
    <col min="7179" max="7424" width="9.109375" style="87"/>
    <col min="7425" max="7434" width="13.88671875" style="87" customWidth="1"/>
    <col min="7435" max="7680" width="9.109375" style="87"/>
    <col min="7681" max="7690" width="13.88671875" style="87" customWidth="1"/>
    <col min="7691" max="7936" width="9.109375" style="87"/>
    <col min="7937" max="7946" width="13.88671875" style="87" customWidth="1"/>
    <col min="7947" max="8192" width="9.109375" style="87"/>
    <col min="8193" max="8202" width="13.88671875" style="87" customWidth="1"/>
    <col min="8203" max="8448" width="9.109375" style="87"/>
    <col min="8449" max="8458" width="13.88671875" style="87" customWidth="1"/>
    <col min="8459" max="8704" width="9.109375" style="87"/>
    <col min="8705" max="8714" width="13.88671875" style="87" customWidth="1"/>
    <col min="8715" max="8960" width="9.109375" style="87"/>
    <col min="8961" max="8970" width="13.88671875" style="87" customWidth="1"/>
    <col min="8971" max="9216" width="9.109375" style="87"/>
    <col min="9217" max="9226" width="13.88671875" style="87" customWidth="1"/>
    <col min="9227" max="9472" width="9.109375" style="87"/>
    <col min="9473" max="9482" width="13.88671875" style="87" customWidth="1"/>
    <col min="9483" max="9728" width="9.109375" style="87"/>
    <col min="9729" max="9738" width="13.88671875" style="87" customWidth="1"/>
    <col min="9739" max="9984" width="9.109375" style="87"/>
    <col min="9985" max="9994" width="13.88671875" style="87" customWidth="1"/>
    <col min="9995" max="10240" width="9.109375" style="87"/>
    <col min="10241" max="10250" width="13.88671875" style="87" customWidth="1"/>
    <col min="10251" max="10496" width="9.109375" style="87"/>
    <col min="10497" max="10506" width="13.88671875" style="87" customWidth="1"/>
    <col min="10507" max="10752" width="9.109375" style="87"/>
    <col min="10753" max="10762" width="13.88671875" style="87" customWidth="1"/>
    <col min="10763" max="11008" width="9.109375" style="87"/>
    <col min="11009" max="11018" width="13.88671875" style="87" customWidth="1"/>
    <col min="11019" max="11264" width="9.109375" style="87"/>
    <col min="11265" max="11274" width="13.88671875" style="87" customWidth="1"/>
    <col min="11275" max="11520" width="9.109375" style="87"/>
    <col min="11521" max="11530" width="13.88671875" style="87" customWidth="1"/>
    <col min="11531" max="11776" width="9.109375" style="87"/>
    <col min="11777" max="11786" width="13.88671875" style="87" customWidth="1"/>
    <col min="11787" max="12032" width="9.109375" style="87"/>
    <col min="12033" max="12042" width="13.88671875" style="87" customWidth="1"/>
    <col min="12043" max="12288" width="9.109375" style="87"/>
    <col min="12289" max="12298" width="13.88671875" style="87" customWidth="1"/>
    <col min="12299" max="12544" width="9.109375" style="87"/>
    <col min="12545" max="12554" width="13.88671875" style="87" customWidth="1"/>
    <col min="12555" max="12800" width="9.109375" style="87"/>
    <col min="12801" max="12810" width="13.88671875" style="87" customWidth="1"/>
    <col min="12811" max="13056" width="9.109375" style="87"/>
    <col min="13057" max="13066" width="13.88671875" style="87" customWidth="1"/>
    <col min="13067" max="13312" width="9.109375" style="87"/>
    <col min="13313" max="13322" width="13.88671875" style="87" customWidth="1"/>
    <col min="13323" max="13568" width="9.109375" style="87"/>
    <col min="13569" max="13578" width="13.88671875" style="87" customWidth="1"/>
    <col min="13579" max="13824" width="9.109375" style="87"/>
    <col min="13825" max="13834" width="13.88671875" style="87" customWidth="1"/>
    <col min="13835" max="14080" width="9.109375" style="87"/>
    <col min="14081" max="14090" width="13.88671875" style="87" customWidth="1"/>
    <col min="14091" max="14336" width="9.109375" style="87"/>
    <col min="14337" max="14346" width="13.88671875" style="87" customWidth="1"/>
    <col min="14347" max="14592" width="9.109375" style="87"/>
    <col min="14593" max="14602" width="13.88671875" style="87" customWidth="1"/>
    <col min="14603" max="14848" width="9.109375" style="87"/>
    <col min="14849" max="14858" width="13.88671875" style="87" customWidth="1"/>
    <col min="14859" max="15104" width="9.109375" style="87"/>
    <col min="15105" max="15114" width="13.88671875" style="87" customWidth="1"/>
    <col min="15115" max="15360" width="9.109375" style="87"/>
    <col min="15361" max="15370" width="13.88671875" style="87" customWidth="1"/>
    <col min="15371" max="15616" width="9.109375" style="87"/>
    <col min="15617" max="15626" width="13.88671875" style="87" customWidth="1"/>
    <col min="15627" max="15872" width="9.109375" style="87"/>
    <col min="15873" max="15882" width="13.88671875" style="87" customWidth="1"/>
    <col min="15883" max="16128" width="9.109375" style="87"/>
    <col min="16129" max="16138" width="13.88671875" style="87" customWidth="1"/>
    <col min="16139" max="16384" width="9.109375" style="87"/>
  </cols>
  <sheetData>
    <row r="1" spans="1:17" s="13" customFormat="1" ht="22.5" customHeight="1">
      <c r="A1" s="13" t="s">
        <v>254</v>
      </c>
    </row>
    <row r="2" spans="1:17" ht="18.75" customHeight="1">
      <c r="B2" s="124"/>
      <c r="C2" s="89" t="s">
        <v>206</v>
      </c>
      <c r="D2" s="126"/>
      <c r="E2" s="91"/>
      <c r="F2" s="191" t="s">
        <v>77</v>
      </c>
      <c r="G2" s="93"/>
      <c r="H2" s="94"/>
      <c r="I2" s="192" t="s">
        <v>59</v>
      </c>
      <c r="J2" s="96"/>
    </row>
    <row r="3" spans="1:17" ht="18.75" customHeight="1">
      <c r="A3" s="47" t="s">
        <v>172</v>
      </c>
      <c r="B3" s="133" t="s">
        <v>74</v>
      </c>
      <c r="C3" s="133" t="s">
        <v>80</v>
      </c>
      <c r="D3" s="133" t="s">
        <v>78</v>
      </c>
      <c r="E3" s="98" t="s">
        <v>74</v>
      </c>
      <c r="F3" s="98" t="s">
        <v>80</v>
      </c>
      <c r="G3" s="98" t="s">
        <v>78</v>
      </c>
      <c r="H3" s="99" t="s">
        <v>74</v>
      </c>
      <c r="I3" s="99" t="s">
        <v>80</v>
      </c>
      <c r="J3" s="99" t="s">
        <v>78</v>
      </c>
    </row>
    <row r="4" spans="1:17" ht="18.75" customHeight="1">
      <c r="A4" s="47">
        <v>0</v>
      </c>
      <c r="B4" s="100">
        <f>E4+H4+B32+E32+H32</f>
        <v>19824</v>
      </c>
      <c r="C4" s="100">
        <f>F4+I4+C32+F32+I32</f>
        <v>18712</v>
      </c>
      <c r="D4" s="100">
        <f>G4+J4+D32+G32+J32</f>
        <v>38536</v>
      </c>
      <c r="E4" s="83">
        <v>1523</v>
      </c>
      <c r="F4" s="83">
        <v>1444</v>
      </c>
      <c r="G4" s="101">
        <f>E4+F4</f>
        <v>2967</v>
      </c>
      <c r="H4" s="83">
        <v>2003</v>
      </c>
      <c r="I4" s="83">
        <v>1978</v>
      </c>
      <c r="J4" s="102">
        <f>H4+I4</f>
        <v>3981</v>
      </c>
      <c r="K4" s="103"/>
      <c r="L4" s="123"/>
      <c r="M4" s="158"/>
      <c r="N4" s="123"/>
      <c r="O4" s="123"/>
      <c r="Q4" s="103"/>
    </row>
    <row r="5" spans="1:17" ht="18.75" customHeight="1">
      <c r="A5" s="60" t="s">
        <v>173</v>
      </c>
      <c r="B5" s="100">
        <f t="shared" ref="B5:D20" si="0">E5+H5+B33+E33+H33</f>
        <v>91086</v>
      </c>
      <c r="C5" s="100">
        <f t="shared" si="0"/>
        <v>86095</v>
      </c>
      <c r="D5" s="100">
        <f t="shared" si="0"/>
        <v>177181</v>
      </c>
      <c r="E5" s="83">
        <v>7049</v>
      </c>
      <c r="F5" s="83">
        <v>6764</v>
      </c>
      <c r="G5" s="101">
        <f t="shared" ref="G5:G25" si="1">E5+F5</f>
        <v>13813</v>
      </c>
      <c r="H5" s="83">
        <v>9488</v>
      </c>
      <c r="I5" s="83">
        <v>8920</v>
      </c>
      <c r="J5" s="102">
        <f t="shared" ref="J5:J25" si="2">H5+I5</f>
        <v>18408</v>
      </c>
      <c r="K5" s="103"/>
      <c r="L5" s="123"/>
      <c r="M5" s="158"/>
      <c r="N5" s="123"/>
      <c r="O5" s="123"/>
      <c r="Q5" s="103"/>
    </row>
    <row r="6" spans="1:17" ht="18.75" customHeight="1">
      <c r="A6" s="62" t="s">
        <v>174</v>
      </c>
      <c r="B6" s="100">
        <f t="shared" si="0"/>
        <v>134721</v>
      </c>
      <c r="C6" s="100">
        <f t="shared" si="0"/>
        <v>128454</v>
      </c>
      <c r="D6" s="100">
        <f t="shared" si="0"/>
        <v>263175</v>
      </c>
      <c r="E6" s="83">
        <v>10517</v>
      </c>
      <c r="F6" s="83">
        <v>10045</v>
      </c>
      <c r="G6" s="101">
        <f t="shared" si="1"/>
        <v>20562</v>
      </c>
      <c r="H6" s="83">
        <v>14568</v>
      </c>
      <c r="I6" s="83">
        <v>13812</v>
      </c>
      <c r="J6" s="102">
        <f t="shared" si="2"/>
        <v>28380</v>
      </c>
      <c r="K6" s="103"/>
      <c r="L6" s="123"/>
      <c r="M6" s="158"/>
      <c r="N6" s="123"/>
      <c r="O6" s="123"/>
      <c r="Q6" s="103"/>
    </row>
    <row r="7" spans="1:17" ht="18.75" customHeight="1">
      <c r="A7" s="47" t="s">
        <v>175</v>
      </c>
      <c r="B7" s="100">
        <f t="shared" si="0"/>
        <v>144785</v>
      </c>
      <c r="C7" s="100">
        <f t="shared" si="0"/>
        <v>136874</v>
      </c>
      <c r="D7" s="100">
        <f t="shared" si="0"/>
        <v>281659</v>
      </c>
      <c r="E7" s="83">
        <v>11142</v>
      </c>
      <c r="F7" s="83">
        <v>10558</v>
      </c>
      <c r="G7" s="101">
        <f t="shared" si="1"/>
        <v>21700</v>
      </c>
      <c r="H7" s="83">
        <v>15298</v>
      </c>
      <c r="I7" s="83">
        <v>14529</v>
      </c>
      <c r="J7" s="102">
        <f t="shared" si="2"/>
        <v>29827</v>
      </c>
      <c r="K7" s="103"/>
      <c r="L7" s="123"/>
      <c r="M7" s="158"/>
      <c r="N7" s="123"/>
      <c r="O7" s="123"/>
      <c r="Q7" s="103"/>
    </row>
    <row r="8" spans="1:17" ht="18.75" customHeight="1">
      <c r="A8" s="47" t="s">
        <v>176</v>
      </c>
      <c r="B8" s="100">
        <f t="shared" si="0"/>
        <v>149188</v>
      </c>
      <c r="C8" s="100">
        <f t="shared" si="0"/>
        <v>140122</v>
      </c>
      <c r="D8" s="100">
        <f t="shared" si="0"/>
        <v>289310</v>
      </c>
      <c r="E8" s="83">
        <v>11119</v>
      </c>
      <c r="F8" s="83">
        <v>10762</v>
      </c>
      <c r="G8" s="101">
        <f t="shared" si="1"/>
        <v>21881</v>
      </c>
      <c r="H8" s="83">
        <v>16070</v>
      </c>
      <c r="I8" s="83">
        <v>14807</v>
      </c>
      <c r="J8" s="102">
        <f t="shared" si="2"/>
        <v>30877</v>
      </c>
      <c r="K8" s="103"/>
      <c r="L8" s="123"/>
      <c r="M8" s="158"/>
      <c r="N8" s="123"/>
      <c r="O8" s="123"/>
      <c r="Q8" s="103"/>
    </row>
    <row r="9" spans="1:17" ht="18.75" customHeight="1">
      <c r="A9" s="47" t="s">
        <v>177</v>
      </c>
      <c r="B9" s="100">
        <f t="shared" si="0"/>
        <v>161559</v>
      </c>
      <c r="C9" s="100">
        <f t="shared" si="0"/>
        <v>160303</v>
      </c>
      <c r="D9" s="100">
        <f t="shared" si="0"/>
        <v>321862</v>
      </c>
      <c r="E9" s="83">
        <v>11703</v>
      </c>
      <c r="F9" s="83">
        <v>11903</v>
      </c>
      <c r="G9" s="101">
        <f t="shared" si="1"/>
        <v>23606</v>
      </c>
      <c r="H9" s="83">
        <v>18400</v>
      </c>
      <c r="I9" s="83">
        <v>17179</v>
      </c>
      <c r="J9" s="102">
        <f t="shared" si="2"/>
        <v>35579</v>
      </c>
      <c r="K9" s="103"/>
      <c r="L9" s="123"/>
      <c r="M9" s="158"/>
      <c r="N9" s="123"/>
      <c r="O9" s="123"/>
      <c r="Q9" s="103"/>
    </row>
    <row r="10" spans="1:17" ht="18.75" customHeight="1">
      <c r="A10" s="47" t="s">
        <v>178</v>
      </c>
      <c r="B10" s="100">
        <f t="shared" si="0"/>
        <v>180770</v>
      </c>
      <c r="C10" s="100">
        <f t="shared" si="0"/>
        <v>171728</v>
      </c>
      <c r="D10" s="100">
        <f t="shared" si="0"/>
        <v>352498</v>
      </c>
      <c r="E10" s="83">
        <v>13349</v>
      </c>
      <c r="F10" s="83">
        <v>12816</v>
      </c>
      <c r="G10" s="101">
        <f t="shared" si="1"/>
        <v>26165</v>
      </c>
      <c r="H10" s="83">
        <v>20581</v>
      </c>
      <c r="I10" s="83">
        <v>18882</v>
      </c>
      <c r="J10" s="102">
        <f t="shared" si="2"/>
        <v>39463</v>
      </c>
      <c r="K10" s="103"/>
      <c r="L10" s="123"/>
      <c r="M10" s="158"/>
      <c r="N10" s="123"/>
      <c r="O10" s="123"/>
      <c r="Q10" s="103"/>
    </row>
    <row r="11" spans="1:17" ht="18.75" customHeight="1">
      <c r="A11" s="47" t="s">
        <v>179</v>
      </c>
      <c r="B11" s="100">
        <f t="shared" si="0"/>
        <v>166958</v>
      </c>
      <c r="C11" s="100">
        <f t="shared" si="0"/>
        <v>156602</v>
      </c>
      <c r="D11" s="100">
        <f t="shared" si="0"/>
        <v>323560</v>
      </c>
      <c r="E11" s="83">
        <v>12382</v>
      </c>
      <c r="F11" s="83">
        <v>11805</v>
      </c>
      <c r="G11" s="101">
        <f t="shared" si="1"/>
        <v>24187</v>
      </c>
      <c r="H11" s="83">
        <v>19076</v>
      </c>
      <c r="I11" s="83">
        <v>17507</v>
      </c>
      <c r="J11" s="102">
        <f t="shared" si="2"/>
        <v>36583</v>
      </c>
      <c r="K11" s="103"/>
      <c r="L11" s="123"/>
      <c r="M11" s="158"/>
      <c r="N11" s="123"/>
      <c r="O11" s="123"/>
      <c r="Q11" s="103"/>
    </row>
    <row r="12" spans="1:17" ht="18.75" customHeight="1">
      <c r="A12" s="47" t="s">
        <v>180</v>
      </c>
      <c r="B12" s="100">
        <f t="shared" si="0"/>
        <v>174492</v>
      </c>
      <c r="C12" s="100">
        <f t="shared" si="0"/>
        <v>165563</v>
      </c>
      <c r="D12" s="100">
        <f t="shared" si="0"/>
        <v>340055</v>
      </c>
      <c r="E12" s="83">
        <v>14420</v>
      </c>
      <c r="F12" s="83">
        <v>13835</v>
      </c>
      <c r="G12" s="101">
        <f t="shared" si="1"/>
        <v>28255</v>
      </c>
      <c r="H12" s="83">
        <v>19989</v>
      </c>
      <c r="I12" s="83">
        <v>18670</v>
      </c>
      <c r="J12" s="102">
        <f t="shared" si="2"/>
        <v>38659</v>
      </c>
      <c r="K12" s="103"/>
      <c r="L12" s="123"/>
      <c r="M12" s="158"/>
      <c r="N12" s="123"/>
      <c r="O12" s="123"/>
      <c r="Q12" s="103"/>
    </row>
    <row r="13" spans="1:17" ht="18.75" customHeight="1">
      <c r="A13" s="47" t="s">
        <v>181</v>
      </c>
      <c r="B13" s="100">
        <f t="shared" si="0"/>
        <v>184682</v>
      </c>
      <c r="C13" s="100">
        <f t="shared" si="0"/>
        <v>178093</v>
      </c>
      <c r="D13" s="100">
        <f t="shared" si="0"/>
        <v>362775</v>
      </c>
      <c r="E13" s="83">
        <v>14712</v>
      </c>
      <c r="F13" s="83">
        <v>14257</v>
      </c>
      <c r="G13" s="101">
        <f t="shared" si="1"/>
        <v>28969</v>
      </c>
      <c r="H13" s="83">
        <v>21325</v>
      </c>
      <c r="I13" s="83">
        <v>20566</v>
      </c>
      <c r="J13" s="102">
        <f t="shared" si="2"/>
        <v>41891</v>
      </c>
      <c r="K13" s="103"/>
      <c r="L13" s="123"/>
      <c r="M13" s="158"/>
      <c r="N13" s="123"/>
      <c r="O13" s="123"/>
      <c r="Q13" s="103"/>
    </row>
    <row r="14" spans="1:17" ht="18.75" customHeight="1">
      <c r="A14" s="47" t="s">
        <v>182</v>
      </c>
      <c r="B14" s="100">
        <f t="shared" si="0"/>
        <v>192639</v>
      </c>
      <c r="C14" s="100">
        <f t="shared" si="0"/>
        <v>193083</v>
      </c>
      <c r="D14" s="100">
        <f t="shared" si="0"/>
        <v>385722</v>
      </c>
      <c r="E14" s="83">
        <v>15210</v>
      </c>
      <c r="F14" s="83">
        <v>14708</v>
      </c>
      <c r="G14" s="101">
        <f t="shared" si="1"/>
        <v>29918</v>
      </c>
      <c r="H14" s="83">
        <v>23573</v>
      </c>
      <c r="I14" s="83">
        <v>23837</v>
      </c>
      <c r="J14" s="102">
        <f t="shared" si="2"/>
        <v>47410</v>
      </c>
      <c r="K14" s="103"/>
      <c r="L14" s="123"/>
      <c r="M14" s="158"/>
      <c r="N14" s="123"/>
      <c r="O14" s="123"/>
      <c r="Q14" s="103"/>
    </row>
    <row r="15" spans="1:17" ht="18.75" customHeight="1">
      <c r="A15" s="47" t="s">
        <v>183</v>
      </c>
      <c r="B15" s="100">
        <f t="shared" si="0"/>
        <v>183928</v>
      </c>
      <c r="C15" s="100">
        <f t="shared" si="0"/>
        <v>188873</v>
      </c>
      <c r="D15" s="100">
        <f t="shared" si="0"/>
        <v>372801</v>
      </c>
      <c r="E15" s="83">
        <v>14538</v>
      </c>
      <c r="F15" s="83">
        <v>14347</v>
      </c>
      <c r="G15" s="101">
        <f t="shared" si="1"/>
        <v>28885</v>
      </c>
      <c r="H15" s="83">
        <v>22988</v>
      </c>
      <c r="I15" s="83">
        <v>24438</v>
      </c>
      <c r="J15" s="102">
        <f t="shared" si="2"/>
        <v>47426</v>
      </c>
      <c r="K15" s="103"/>
      <c r="L15" s="123"/>
      <c r="M15" s="158"/>
      <c r="N15" s="123"/>
      <c r="O15" s="123"/>
      <c r="Q15" s="103"/>
    </row>
    <row r="16" spans="1:17" ht="18.75" customHeight="1">
      <c r="A16" s="47" t="s">
        <v>184</v>
      </c>
      <c r="B16" s="100">
        <f t="shared" si="0"/>
        <v>149749</v>
      </c>
      <c r="C16" s="100">
        <f t="shared" si="0"/>
        <v>156494</v>
      </c>
      <c r="D16" s="100">
        <f t="shared" si="0"/>
        <v>306243</v>
      </c>
      <c r="E16" s="83">
        <v>11473</v>
      </c>
      <c r="F16" s="83">
        <v>11841</v>
      </c>
      <c r="G16" s="101">
        <f t="shared" si="1"/>
        <v>23314</v>
      </c>
      <c r="H16" s="83">
        <v>18670</v>
      </c>
      <c r="I16" s="83">
        <v>19744</v>
      </c>
      <c r="J16" s="102">
        <f t="shared" si="2"/>
        <v>38414</v>
      </c>
      <c r="K16" s="103"/>
      <c r="L16" s="123"/>
      <c r="M16" s="158"/>
      <c r="N16" s="123"/>
      <c r="O16" s="123"/>
      <c r="Q16" s="103"/>
    </row>
    <row r="17" spans="1:17" ht="18.75" customHeight="1">
      <c r="A17" s="47" t="s">
        <v>185</v>
      </c>
      <c r="B17" s="100">
        <f t="shared" si="0"/>
        <v>117276</v>
      </c>
      <c r="C17" s="100">
        <f t="shared" si="0"/>
        <v>127556</v>
      </c>
      <c r="D17" s="100">
        <f t="shared" si="0"/>
        <v>244832</v>
      </c>
      <c r="E17" s="83">
        <v>8649</v>
      </c>
      <c r="F17" s="83">
        <v>9452</v>
      </c>
      <c r="G17" s="101">
        <f t="shared" si="1"/>
        <v>18101</v>
      </c>
      <c r="H17" s="83">
        <v>15190</v>
      </c>
      <c r="I17" s="83">
        <v>16640</v>
      </c>
      <c r="J17" s="102">
        <f t="shared" si="2"/>
        <v>31830</v>
      </c>
      <c r="K17" s="103"/>
      <c r="L17" s="123"/>
      <c r="M17" s="158"/>
      <c r="N17" s="123"/>
      <c r="O17" s="123"/>
      <c r="Q17" s="103"/>
    </row>
    <row r="18" spans="1:17" ht="18.75" customHeight="1">
      <c r="A18" s="47" t="s">
        <v>186</v>
      </c>
      <c r="B18" s="100">
        <f t="shared" si="0"/>
        <v>85270</v>
      </c>
      <c r="C18" s="100">
        <f t="shared" si="0"/>
        <v>96217</v>
      </c>
      <c r="D18" s="100">
        <f t="shared" si="0"/>
        <v>181487</v>
      </c>
      <c r="E18" s="83">
        <v>6348</v>
      </c>
      <c r="F18" s="83">
        <v>7030</v>
      </c>
      <c r="G18" s="101">
        <f t="shared" si="1"/>
        <v>13378</v>
      </c>
      <c r="H18" s="83">
        <v>10961</v>
      </c>
      <c r="I18" s="83">
        <v>12300</v>
      </c>
      <c r="J18" s="102">
        <f t="shared" si="2"/>
        <v>23261</v>
      </c>
      <c r="K18" s="103"/>
      <c r="L18" s="123"/>
      <c r="M18" s="158"/>
      <c r="N18" s="123"/>
      <c r="O18" s="123"/>
      <c r="Q18" s="103"/>
    </row>
    <row r="19" spans="1:17" ht="18.75" customHeight="1">
      <c r="A19" s="47" t="s">
        <v>187</v>
      </c>
      <c r="B19" s="100">
        <f t="shared" si="0"/>
        <v>64539</v>
      </c>
      <c r="C19" s="100">
        <f t="shared" si="0"/>
        <v>76449</v>
      </c>
      <c r="D19" s="100">
        <f t="shared" si="0"/>
        <v>140988</v>
      </c>
      <c r="E19" s="83">
        <v>4540</v>
      </c>
      <c r="F19" s="83">
        <v>5212</v>
      </c>
      <c r="G19" s="101">
        <f t="shared" si="1"/>
        <v>9752</v>
      </c>
      <c r="H19" s="83">
        <v>8336</v>
      </c>
      <c r="I19" s="83">
        <v>9894</v>
      </c>
      <c r="J19" s="102">
        <f t="shared" si="2"/>
        <v>18230</v>
      </c>
      <c r="K19" s="103"/>
      <c r="L19" s="123"/>
      <c r="M19" s="158"/>
      <c r="N19" s="123"/>
      <c r="O19" s="123"/>
      <c r="Q19" s="103"/>
    </row>
    <row r="20" spans="1:17" ht="18.75" customHeight="1">
      <c r="A20" s="47" t="s">
        <v>188</v>
      </c>
      <c r="B20" s="100">
        <f t="shared" si="0"/>
        <v>39120</v>
      </c>
      <c r="C20" s="100">
        <f t="shared" si="0"/>
        <v>49655</v>
      </c>
      <c r="D20" s="100">
        <f t="shared" si="0"/>
        <v>88775</v>
      </c>
      <c r="E20" s="83">
        <v>2672</v>
      </c>
      <c r="F20" s="83">
        <v>3281</v>
      </c>
      <c r="G20" s="101">
        <f t="shared" si="1"/>
        <v>5953</v>
      </c>
      <c r="H20" s="83">
        <v>5131</v>
      </c>
      <c r="I20" s="83">
        <v>6554</v>
      </c>
      <c r="J20" s="102">
        <f t="shared" si="2"/>
        <v>11685</v>
      </c>
      <c r="K20" s="103"/>
      <c r="L20" s="123"/>
      <c r="M20" s="158"/>
      <c r="N20" s="123"/>
      <c r="O20" s="123"/>
      <c r="Q20" s="103"/>
    </row>
    <row r="21" spans="1:17" ht="18.75" customHeight="1">
      <c r="A21" s="47" t="s">
        <v>189</v>
      </c>
      <c r="B21" s="100">
        <f t="shared" ref="B21:D26" si="3">E21+H21+B49+E49+H49</f>
        <v>23764</v>
      </c>
      <c r="C21" s="100">
        <f t="shared" si="3"/>
        <v>33800</v>
      </c>
      <c r="D21" s="100">
        <f t="shared" si="3"/>
        <v>57564</v>
      </c>
      <c r="E21" s="83">
        <v>1576</v>
      </c>
      <c r="F21" s="83">
        <v>2206</v>
      </c>
      <c r="G21" s="101">
        <f t="shared" si="1"/>
        <v>3782</v>
      </c>
      <c r="H21" s="83">
        <v>2798</v>
      </c>
      <c r="I21" s="83">
        <v>4122</v>
      </c>
      <c r="J21" s="102">
        <f t="shared" si="2"/>
        <v>6920</v>
      </c>
      <c r="K21" s="103"/>
      <c r="L21" s="123"/>
      <c r="M21" s="158"/>
      <c r="N21" s="123"/>
      <c r="O21" s="123"/>
      <c r="Q21" s="103"/>
    </row>
    <row r="22" spans="1:17" ht="18.75" customHeight="1">
      <c r="A22" s="47" t="s">
        <v>190</v>
      </c>
      <c r="B22" s="100">
        <f t="shared" si="3"/>
        <v>11462</v>
      </c>
      <c r="C22" s="100">
        <f t="shared" si="3"/>
        <v>18435</v>
      </c>
      <c r="D22" s="100">
        <f t="shared" si="3"/>
        <v>29897</v>
      </c>
      <c r="E22" s="83">
        <v>790</v>
      </c>
      <c r="F22" s="83">
        <v>1319</v>
      </c>
      <c r="G22" s="101">
        <f t="shared" si="1"/>
        <v>2109</v>
      </c>
      <c r="H22" s="83">
        <v>1312</v>
      </c>
      <c r="I22" s="83">
        <v>2053</v>
      </c>
      <c r="J22" s="102">
        <f t="shared" si="2"/>
        <v>3365</v>
      </c>
      <c r="K22" s="103"/>
      <c r="L22" s="123"/>
      <c r="M22" s="158"/>
      <c r="N22" s="123"/>
      <c r="O22" s="123"/>
      <c r="Q22" s="103"/>
    </row>
    <row r="23" spans="1:17" ht="18.75" customHeight="1">
      <c r="A23" s="47" t="s">
        <v>191</v>
      </c>
      <c r="B23" s="100">
        <f t="shared" si="3"/>
        <v>4176</v>
      </c>
      <c r="C23" s="100">
        <f t="shared" si="3"/>
        <v>7011</v>
      </c>
      <c r="D23" s="100">
        <f t="shared" si="3"/>
        <v>11187</v>
      </c>
      <c r="E23" s="83">
        <v>279</v>
      </c>
      <c r="F23" s="83">
        <v>515</v>
      </c>
      <c r="G23" s="101">
        <f t="shared" si="1"/>
        <v>794</v>
      </c>
      <c r="H23" s="83">
        <v>412</v>
      </c>
      <c r="I23" s="83">
        <v>707</v>
      </c>
      <c r="J23" s="102">
        <f t="shared" si="2"/>
        <v>1119</v>
      </c>
      <c r="K23" s="103"/>
      <c r="L23" s="123"/>
      <c r="M23" s="158"/>
      <c r="N23" s="123"/>
      <c r="O23" s="123"/>
      <c r="Q23" s="103"/>
    </row>
    <row r="24" spans="1:17" ht="18.75" customHeight="1">
      <c r="A24" s="47" t="s">
        <v>192</v>
      </c>
      <c r="B24" s="100">
        <f t="shared" si="3"/>
        <v>995</v>
      </c>
      <c r="C24" s="100">
        <f t="shared" si="3"/>
        <v>1675</v>
      </c>
      <c r="D24" s="100">
        <f t="shared" si="3"/>
        <v>2670</v>
      </c>
      <c r="E24" s="83">
        <v>78</v>
      </c>
      <c r="F24" s="83">
        <v>97</v>
      </c>
      <c r="G24" s="101">
        <f t="shared" si="1"/>
        <v>175</v>
      </c>
      <c r="H24" s="83">
        <v>89</v>
      </c>
      <c r="I24" s="83">
        <v>144</v>
      </c>
      <c r="J24" s="102">
        <f t="shared" si="2"/>
        <v>233</v>
      </c>
      <c r="K24" s="103"/>
      <c r="L24" s="123"/>
      <c r="M24" s="158"/>
      <c r="N24" s="123"/>
      <c r="O24" s="123"/>
      <c r="Q24" s="103"/>
    </row>
    <row r="25" spans="1:17" ht="18.75" customHeight="1">
      <c r="A25" s="47" t="s">
        <v>193</v>
      </c>
      <c r="B25" s="100">
        <f t="shared" si="3"/>
        <v>402</v>
      </c>
      <c r="C25" s="100">
        <f t="shared" si="3"/>
        <v>570</v>
      </c>
      <c r="D25" s="100">
        <f t="shared" si="3"/>
        <v>972</v>
      </c>
      <c r="E25" s="83">
        <v>27</v>
      </c>
      <c r="F25" s="83">
        <v>31</v>
      </c>
      <c r="G25" s="101">
        <f t="shared" si="1"/>
        <v>58</v>
      </c>
      <c r="H25" s="83">
        <v>21</v>
      </c>
      <c r="I25" s="83">
        <v>42</v>
      </c>
      <c r="J25" s="102">
        <f t="shared" si="2"/>
        <v>63</v>
      </c>
      <c r="K25" s="103"/>
      <c r="L25" s="123"/>
      <c r="M25" s="158"/>
      <c r="N25" s="123"/>
      <c r="O25" s="123"/>
      <c r="Q25" s="103"/>
    </row>
    <row r="26" spans="1:17" ht="18.75" customHeight="1">
      <c r="A26" s="47" t="s">
        <v>194</v>
      </c>
      <c r="B26" s="100">
        <f t="shared" si="3"/>
        <v>2281385</v>
      </c>
      <c r="C26" s="100">
        <f t="shared" si="3"/>
        <v>2292364</v>
      </c>
      <c r="D26" s="121">
        <f>G26+J26+D54+G54+J54</f>
        <v>4573749</v>
      </c>
      <c r="E26" s="83">
        <f t="shared" ref="E26:J26" si="4">SUM(E4:E25)</f>
        <v>174096</v>
      </c>
      <c r="F26" s="83">
        <f t="shared" si="4"/>
        <v>174228</v>
      </c>
      <c r="G26" s="101">
        <f t="shared" si="4"/>
        <v>348324</v>
      </c>
      <c r="H26" s="83">
        <f t="shared" si="4"/>
        <v>266279</v>
      </c>
      <c r="I26" s="83">
        <f t="shared" si="4"/>
        <v>267325</v>
      </c>
      <c r="J26" s="102">
        <f t="shared" si="4"/>
        <v>533604</v>
      </c>
      <c r="K26" s="103"/>
      <c r="L26" s="123"/>
    </row>
    <row r="27" spans="1:17" s="10" customFormat="1" ht="23.25" customHeight="1">
      <c r="A27" s="39" t="s">
        <v>223</v>
      </c>
      <c r="B27" s="39"/>
      <c r="C27" s="39"/>
      <c r="D27" s="39"/>
      <c r="E27" s="8"/>
      <c r="F27" s="8"/>
      <c r="G27" s="8"/>
      <c r="H27" s="9"/>
      <c r="I27" s="9"/>
      <c r="J27" s="9"/>
    </row>
    <row r="28" spans="1:17" s="10" customFormat="1" ht="21">
      <c r="A28" s="39" t="s">
        <v>218</v>
      </c>
      <c r="B28" s="39"/>
      <c r="C28" s="39"/>
      <c r="D28" s="39"/>
      <c r="E28" s="11"/>
      <c r="F28" s="11"/>
      <c r="G28" s="11"/>
      <c r="H28" s="12"/>
      <c r="I28" s="12"/>
      <c r="J28" s="12"/>
    </row>
    <row r="29" spans="1:17" s="13" customFormat="1" ht="22.5" customHeight="1">
      <c r="A29" s="13" t="s">
        <v>255</v>
      </c>
    </row>
    <row r="30" spans="1:17" ht="18.75" customHeight="1">
      <c r="B30" s="108"/>
      <c r="C30" s="193" t="s">
        <v>22</v>
      </c>
      <c r="D30" s="110"/>
      <c r="E30" s="111"/>
      <c r="F30" s="194" t="s">
        <v>61</v>
      </c>
      <c r="G30" s="113"/>
      <c r="H30" s="114"/>
      <c r="I30" s="195" t="s">
        <v>76</v>
      </c>
      <c r="J30" s="116"/>
    </row>
    <row r="31" spans="1:17" ht="18.75" customHeight="1">
      <c r="A31" s="47" t="s">
        <v>172</v>
      </c>
      <c r="B31" s="117" t="s">
        <v>74</v>
      </c>
      <c r="C31" s="117" t="s">
        <v>80</v>
      </c>
      <c r="D31" s="117" t="s">
        <v>78</v>
      </c>
      <c r="E31" s="118" t="s">
        <v>74</v>
      </c>
      <c r="F31" s="118" t="s">
        <v>80</v>
      </c>
      <c r="G31" s="118" t="s">
        <v>78</v>
      </c>
      <c r="H31" s="119" t="s">
        <v>74</v>
      </c>
      <c r="I31" s="119" t="s">
        <v>80</v>
      </c>
      <c r="J31" s="119" t="s">
        <v>78</v>
      </c>
    </row>
    <row r="32" spans="1:17" ht="18.75" customHeight="1">
      <c r="A32" s="47">
        <v>0</v>
      </c>
      <c r="B32" s="83">
        <v>6196</v>
      </c>
      <c r="C32" s="83">
        <v>5708</v>
      </c>
      <c r="D32" s="120">
        <f>B32+C32</f>
        <v>11904</v>
      </c>
      <c r="E32" s="83">
        <v>8449</v>
      </c>
      <c r="F32" s="83">
        <v>8013</v>
      </c>
      <c r="G32" s="121">
        <f>E32+F32</f>
        <v>16462</v>
      </c>
      <c r="H32" s="83">
        <v>1653</v>
      </c>
      <c r="I32" s="83">
        <v>1569</v>
      </c>
      <c r="J32" s="122">
        <f>H32+I32</f>
        <v>3222</v>
      </c>
      <c r="K32" s="103"/>
      <c r="L32" s="103"/>
      <c r="M32" s="158"/>
      <c r="N32" s="123"/>
      <c r="O32" s="123"/>
      <c r="Q32" s="103"/>
    </row>
    <row r="33" spans="1:17" ht="18.75" customHeight="1">
      <c r="A33" s="60" t="s">
        <v>173</v>
      </c>
      <c r="B33" s="83">
        <v>28533</v>
      </c>
      <c r="C33" s="83">
        <v>26963</v>
      </c>
      <c r="D33" s="120">
        <f t="shared" ref="D33:D53" si="5">B33+C33</f>
        <v>55496</v>
      </c>
      <c r="E33" s="83">
        <v>38602</v>
      </c>
      <c r="F33" s="83">
        <v>36555</v>
      </c>
      <c r="G33" s="121">
        <f t="shared" ref="G33:G53" si="6">E33+F33</f>
        <v>75157</v>
      </c>
      <c r="H33" s="83">
        <v>7414</v>
      </c>
      <c r="I33" s="83">
        <v>6893</v>
      </c>
      <c r="J33" s="122">
        <f t="shared" ref="J33:J53" si="7">H33+I33</f>
        <v>14307</v>
      </c>
      <c r="K33" s="103"/>
      <c r="L33" s="103"/>
      <c r="M33" s="158"/>
      <c r="N33" s="123"/>
      <c r="O33" s="123"/>
      <c r="Q33" s="103"/>
    </row>
    <row r="34" spans="1:17" ht="18.75" customHeight="1">
      <c r="A34" s="62" t="s">
        <v>174</v>
      </c>
      <c r="B34" s="83">
        <v>42566</v>
      </c>
      <c r="C34" s="83">
        <v>40486</v>
      </c>
      <c r="D34" s="120">
        <f t="shared" si="5"/>
        <v>83052</v>
      </c>
      <c r="E34" s="83">
        <v>56483</v>
      </c>
      <c r="F34" s="83">
        <v>53969</v>
      </c>
      <c r="G34" s="121">
        <f t="shared" si="6"/>
        <v>110452</v>
      </c>
      <c r="H34" s="83">
        <v>10587</v>
      </c>
      <c r="I34" s="83">
        <v>10142</v>
      </c>
      <c r="J34" s="122">
        <f t="shared" si="7"/>
        <v>20729</v>
      </c>
      <c r="K34" s="103"/>
      <c r="L34" s="103"/>
      <c r="M34" s="158"/>
      <c r="N34" s="123"/>
      <c r="O34" s="123"/>
      <c r="Q34" s="103"/>
    </row>
    <row r="35" spans="1:17" ht="18.75" customHeight="1">
      <c r="A35" s="47" t="s">
        <v>175</v>
      </c>
      <c r="B35" s="83">
        <v>46183</v>
      </c>
      <c r="C35" s="83">
        <v>43715</v>
      </c>
      <c r="D35" s="120">
        <f t="shared" si="5"/>
        <v>89898</v>
      </c>
      <c r="E35" s="83">
        <v>60747</v>
      </c>
      <c r="F35" s="83">
        <v>57236</v>
      </c>
      <c r="G35" s="121">
        <f t="shared" si="6"/>
        <v>117983</v>
      </c>
      <c r="H35" s="83">
        <v>11415</v>
      </c>
      <c r="I35" s="83">
        <v>10836</v>
      </c>
      <c r="J35" s="122">
        <f t="shared" si="7"/>
        <v>22251</v>
      </c>
      <c r="K35" s="103"/>
      <c r="L35" s="103"/>
      <c r="M35" s="158"/>
      <c r="N35" s="123"/>
      <c r="O35" s="123"/>
      <c r="Q35" s="103"/>
    </row>
    <row r="36" spans="1:17" ht="18.75" customHeight="1">
      <c r="A36" s="47" t="s">
        <v>176</v>
      </c>
      <c r="B36" s="83">
        <v>46985</v>
      </c>
      <c r="C36" s="83">
        <v>44064</v>
      </c>
      <c r="D36" s="120">
        <f t="shared" si="5"/>
        <v>91049</v>
      </c>
      <c r="E36" s="83">
        <v>63091</v>
      </c>
      <c r="F36" s="83">
        <v>59375</v>
      </c>
      <c r="G36" s="121">
        <f t="shared" si="6"/>
        <v>122466</v>
      </c>
      <c r="H36" s="83">
        <v>11923</v>
      </c>
      <c r="I36" s="83">
        <v>11114</v>
      </c>
      <c r="J36" s="122">
        <f t="shared" si="7"/>
        <v>23037</v>
      </c>
      <c r="K36" s="103"/>
      <c r="L36" s="103"/>
      <c r="M36" s="158"/>
      <c r="N36" s="123"/>
      <c r="O36" s="123"/>
      <c r="Q36" s="103"/>
    </row>
    <row r="37" spans="1:17" ht="18.75" customHeight="1">
      <c r="A37" s="47" t="s">
        <v>177</v>
      </c>
      <c r="B37" s="83">
        <v>50794</v>
      </c>
      <c r="C37" s="83">
        <v>51518</v>
      </c>
      <c r="D37" s="120">
        <f t="shared" si="5"/>
        <v>102312</v>
      </c>
      <c r="E37" s="83">
        <v>68223</v>
      </c>
      <c r="F37" s="83">
        <v>66898</v>
      </c>
      <c r="G37" s="121">
        <f t="shared" si="6"/>
        <v>135121</v>
      </c>
      <c r="H37" s="83">
        <v>12439</v>
      </c>
      <c r="I37" s="83">
        <v>12805</v>
      </c>
      <c r="J37" s="122">
        <f t="shared" si="7"/>
        <v>25244</v>
      </c>
      <c r="K37" s="103"/>
      <c r="L37" s="103"/>
      <c r="M37" s="158"/>
      <c r="N37" s="123"/>
      <c r="O37" s="123"/>
      <c r="Q37" s="103"/>
    </row>
    <row r="38" spans="1:17" ht="18.75" customHeight="1">
      <c r="A38" s="47" t="s">
        <v>178</v>
      </c>
      <c r="B38" s="83">
        <v>57119</v>
      </c>
      <c r="C38" s="83">
        <v>54505</v>
      </c>
      <c r="D38" s="120">
        <f t="shared" si="5"/>
        <v>111624</v>
      </c>
      <c r="E38" s="83">
        <v>74639</v>
      </c>
      <c r="F38" s="83">
        <v>71304</v>
      </c>
      <c r="G38" s="121">
        <f t="shared" si="6"/>
        <v>145943</v>
      </c>
      <c r="H38" s="83">
        <v>15082</v>
      </c>
      <c r="I38" s="83">
        <v>14221</v>
      </c>
      <c r="J38" s="122">
        <f t="shared" si="7"/>
        <v>29303</v>
      </c>
      <c r="K38" s="103"/>
      <c r="L38" s="103"/>
      <c r="M38" s="158"/>
      <c r="N38" s="123"/>
      <c r="O38" s="123"/>
      <c r="Q38" s="103"/>
    </row>
    <row r="39" spans="1:17" ht="18.75" customHeight="1">
      <c r="A39" s="47" t="s">
        <v>179</v>
      </c>
      <c r="B39" s="83">
        <v>51953</v>
      </c>
      <c r="C39" s="83">
        <v>48787</v>
      </c>
      <c r="D39" s="120">
        <f t="shared" si="5"/>
        <v>100740</v>
      </c>
      <c r="E39" s="83">
        <v>69569</v>
      </c>
      <c r="F39" s="83">
        <v>65619</v>
      </c>
      <c r="G39" s="121">
        <f t="shared" si="6"/>
        <v>135188</v>
      </c>
      <c r="H39" s="83">
        <v>13978</v>
      </c>
      <c r="I39" s="83">
        <v>12884</v>
      </c>
      <c r="J39" s="122">
        <f t="shared" si="7"/>
        <v>26862</v>
      </c>
      <c r="K39" s="103"/>
      <c r="L39" s="103"/>
      <c r="M39" s="158"/>
      <c r="N39" s="123"/>
      <c r="O39" s="123"/>
      <c r="Q39" s="103"/>
    </row>
    <row r="40" spans="1:17" ht="18.75" customHeight="1">
      <c r="A40" s="47" t="s">
        <v>180</v>
      </c>
      <c r="B40" s="83">
        <v>55726</v>
      </c>
      <c r="C40" s="83">
        <v>52840</v>
      </c>
      <c r="D40" s="120">
        <f t="shared" si="5"/>
        <v>108566</v>
      </c>
      <c r="E40" s="83">
        <v>70383</v>
      </c>
      <c r="F40" s="83">
        <v>66926</v>
      </c>
      <c r="G40" s="121">
        <f t="shared" si="6"/>
        <v>137309</v>
      </c>
      <c r="H40" s="83">
        <v>13974</v>
      </c>
      <c r="I40" s="83">
        <v>13292</v>
      </c>
      <c r="J40" s="122">
        <f t="shared" si="7"/>
        <v>27266</v>
      </c>
      <c r="K40" s="103"/>
      <c r="L40" s="103"/>
      <c r="M40" s="158"/>
      <c r="N40" s="123"/>
      <c r="O40" s="123"/>
      <c r="Q40" s="103"/>
    </row>
    <row r="41" spans="1:17" ht="18.75" customHeight="1">
      <c r="A41" s="47" t="s">
        <v>181</v>
      </c>
      <c r="B41" s="83">
        <v>59162</v>
      </c>
      <c r="C41" s="83">
        <v>57161</v>
      </c>
      <c r="D41" s="120">
        <f t="shared" si="5"/>
        <v>116323</v>
      </c>
      <c r="E41" s="83">
        <v>74603</v>
      </c>
      <c r="F41" s="83">
        <v>71848</v>
      </c>
      <c r="G41" s="121">
        <f t="shared" si="6"/>
        <v>146451</v>
      </c>
      <c r="H41" s="83">
        <v>14880</v>
      </c>
      <c r="I41" s="83">
        <v>14261</v>
      </c>
      <c r="J41" s="122">
        <f t="shared" si="7"/>
        <v>29141</v>
      </c>
      <c r="K41" s="103"/>
      <c r="L41" s="103"/>
      <c r="M41" s="158"/>
      <c r="N41" s="123"/>
      <c r="O41" s="123"/>
      <c r="Q41" s="103"/>
    </row>
    <row r="42" spans="1:17" ht="18.75" customHeight="1">
      <c r="A42" s="47" t="s">
        <v>182</v>
      </c>
      <c r="B42" s="83">
        <v>61778</v>
      </c>
      <c r="C42" s="83">
        <v>61204</v>
      </c>
      <c r="D42" s="120">
        <f t="shared" si="5"/>
        <v>122982</v>
      </c>
      <c r="E42" s="83">
        <v>76490</v>
      </c>
      <c r="F42" s="83">
        <v>77177</v>
      </c>
      <c r="G42" s="121">
        <f t="shared" si="6"/>
        <v>153667</v>
      </c>
      <c r="H42" s="83">
        <v>15588</v>
      </c>
      <c r="I42" s="83">
        <v>16157</v>
      </c>
      <c r="J42" s="122">
        <f t="shared" si="7"/>
        <v>31745</v>
      </c>
      <c r="K42" s="103"/>
      <c r="L42" s="103"/>
      <c r="M42" s="158"/>
      <c r="N42" s="123"/>
      <c r="O42" s="123"/>
      <c r="Q42" s="103"/>
    </row>
    <row r="43" spans="1:17" ht="18.75" customHeight="1">
      <c r="A43" s="47" t="s">
        <v>183</v>
      </c>
      <c r="B43" s="83">
        <v>57512</v>
      </c>
      <c r="C43" s="83">
        <v>59053</v>
      </c>
      <c r="D43" s="120">
        <f t="shared" si="5"/>
        <v>116565</v>
      </c>
      <c r="E43" s="83">
        <v>73123</v>
      </c>
      <c r="F43" s="83">
        <v>74785</v>
      </c>
      <c r="G43" s="121">
        <f t="shared" si="6"/>
        <v>147908</v>
      </c>
      <c r="H43" s="83">
        <v>15767</v>
      </c>
      <c r="I43" s="83">
        <v>16250</v>
      </c>
      <c r="J43" s="122">
        <f t="shared" si="7"/>
        <v>32017</v>
      </c>
      <c r="K43" s="103"/>
      <c r="L43" s="103"/>
      <c r="M43" s="158"/>
      <c r="N43" s="123"/>
      <c r="O43" s="123"/>
      <c r="Q43" s="103"/>
    </row>
    <row r="44" spans="1:17" ht="18.75" customHeight="1">
      <c r="A44" s="47" t="s">
        <v>184</v>
      </c>
      <c r="B44" s="83">
        <v>48044</v>
      </c>
      <c r="C44" s="83">
        <v>50230</v>
      </c>
      <c r="D44" s="120">
        <f t="shared" si="5"/>
        <v>98274</v>
      </c>
      <c r="E44" s="83">
        <v>58600</v>
      </c>
      <c r="F44" s="83">
        <v>61149</v>
      </c>
      <c r="G44" s="121">
        <f t="shared" si="6"/>
        <v>119749</v>
      </c>
      <c r="H44" s="83">
        <v>12962</v>
      </c>
      <c r="I44" s="83">
        <v>13530</v>
      </c>
      <c r="J44" s="122">
        <f t="shared" si="7"/>
        <v>26492</v>
      </c>
      <c r="K44" s="103"/>
      <c r="L44" s="103"/>
      <c r="M44" s="158"/>
      <c r="N44" s="123"/>
      <c r="O44" s="123"/>
      <c r="Q44" s="103"/>
    </row>
    <row r="45" spans="1:17" ht="18.75" customHeight="1">
      <c r="A45" s="47" t="s">
        <v>185</v>
      </c>
      <c r="B45" s="83">
        <v>37645</v>
      </c>
      <c r="C45" s="83">
        <v>41025</v>
      </c>
      <c r="D45" s="120">
        <f t="shared" si="5"/>
        <v>78670</v>
      </c>
      <c r="E45" s="83">
        <v>45794</v>
      </c>
      <c r="F45" s="83">
        <v>49451</v>
      </c>
      <c r="G45" s="121">
        <f t="shared" si="6"/>
        <v>95245</v>
      </c>
      <c r="H45" s="83">
        <v>9998</v>
      </c>
      <c r="I45" s="83">
        <v>10988</v>
      </c>
      <c r="J45" s="122">
        <f t="shared" si="7"/>
        <v>20986</v>
      </c>
      <c r="K45" s="103"/>
      <c r="L45" s="103"/>
      <c r="M45" s="158"/>
      <c r="N45" s="123"/>
      <c r="O45" s="123"/>
      <c r="Q45" s="103"/>
    </row>
    <row r="46" spans="1:17" ht="18.75" customHeight="1">
      <c r="A46" s="47" t="s">
        <v>186</v>
      </c>
      <c r="B46" s="83">
        <v>26885</v>
      </c>
      <c r="C46" s="83">
        <v>30802</v>
      </c>
      <c r="D46" s="120">
        <f t="shared" si="5"/>
        <v>57687</v>
      </c>
      <c r="E46" s="83">
        <v>33572</v>
      </c>
      <c r="F46" s="83">
        <v>37840</v>
      </c>
      <c r="G46" s="121">
        <f t="shared" si="6"/>
        <v>71412</v>
      </c>
      <c r="H46" s="83">
        <v>7504</v>
      </c>
      <c r="I46" s="83">
        <v>8245</v>
      </c>
      <c r="J46" s="122">
        <f t="shared" si="7"/>
        <v>15749</v>
      </c>
      <c r="K46" s="103"/>
      <c r="L46" s="103"/>
      <c r="M46" s="158"/>
      <c r="N46" s="123"/>
      <c r="O46" s="123"/>
      <c r="Q46" s="103"/>
    </row>
    <row r="47" spans="1:17" ht="18.75" customHeight="1">
      <c r="A47" s="47" t="s">
        <v>187</v>
      </c>
      <c r="B47" s="83">
        <v>20914</v>
      </c>
      <c r="C47" s="83">
        <v>25124</v>
      </c>
      <c r="D47" s="120">
        <f t="shared" si="5"/>
        <v>46038</v>
      </c>
      <c r="E47" s="83">
        <v>25386</v>
      </c>
      <c r="F47" s="83">
        <v>29783</v>
      </c>
      <c r="G47" s="121">
        <f t="shared" si="6"/>
        <v>55169</v>
      </c>
      <c r="H47" s="83">
        <v>5363</v>
      </c>
      <c r="I47" s="83">
        <v>6436</v>
      </c>
      <c r="J47" s="122">
        <f t="shared" si="7"/>
        <v>11799</v>
      </c>
      <c r="K47" s="103"/>
      <c r="L47" s="103"/>
      <c r="M47" s="158"/>
      <c r="N47" s="123"/>
      <c r="O47" s="123"/>
      <c r="Q47" s="103"/>
    </row>
    <row r="48" spans="1:17" ht="18.75" customHeight="1">
      <c r="A48" s="47" t="s">
        <v>188</v>
      </c>
      <c r="B48" s="83">
        <v>13252</v>
      </c>
      <c r="C48" s="83">
        <v>17285</v>
      </c>
      <c r="D48" s="120">
        <f t="shared" si="5"/>
        <v>30537</v>
      </c>
      <c r="E48" s="83">
        <v>14864</v>
      </c>
      <c r="F48" s="83">
        <v>18518</v>
      </c>
      <c r="G48" s="121">
        <f t="shared" si="6"/>
        <v>33382</v>
      </c>
      <c r="H48" s="83">
        <v>3201</v>
      </c>
      <c r="I48" s="83">
        <v>4017</v>
      </c>
      <c r="J48" s="122">
        <f t="shared" si="7"/>
        <v>7218</v>
      </c>
      <c r="K48" s="103"/>
      <c r="L48" s="103"/>
      <c r="M48" s="158"/>
      <c r="N48" s="123"/>
      <c r="O48" s="123"/>
      <c r="Q48" s="103"/>
    </row>
    <row r="49" spans="1:17" ht="18.75" customHeight="1">
      <c r="A49" s="47" t="s">
        <v>189</v>
      </c>
      <c r="B49" s="83">
        <v>8221</v>
      </c>
      <c r="C49" s="83">
        <v>11629</v>
      </c>
      <c r="D49" s="120">
        <f t="shared" si="5"/>
        <v>19850</v>
      </c>
      <c r="E49" s="83">
        <v>9356</v>
      </c>
      <c r="F49" s="83">
        <v>13040</v>
      </c>
      <c r="G49" s="121">
        <f t="shared" si="6"/>
        <v>22396</v>
      </c>
      <c r="H49" s="83">
        <v>1813</v>
      </c>
      <c r="I49" s="83">
        <v>2803</v>
      </c>
      <c r="J49" s="122">
        <f t="shared" si="7"/>
        <v>4616</v>
      </c>
      <c r="K49" s="103"/>
      <c r="L49" s="103"/>
      <c r="M49" s="158"/>
      <c r="N49" s="123"/>
      <c r="O49" s="123"/>
      <c r="Q49" s="103"/>
    </row>
    <row r="50" spans="1:17" ht="18.75" customHeight="1">
      <c r="A50" s="47" t="s">
        <v>190</v>
      </c>
      <c r="B50" s="83">
        <v>3796</v>
      </c>
      <c r="C50" s="83">
        <v>6338</v>
      </c>
      <c r="D50" s="120">
        <f t="shared" si="5"/>
        <v>10134</v>
      </c>
      <c r="E50" s="83">
        <v>4661</v>
      </c>
      <c r="F50" s="83">
        <v>7241</v>
      </c>
      <c r="G50" s="121">
        <f t="shared" si="6"/>
        <v>11902</v>
      </c>
      <c r="H50" s="83">
        <v>903</v>
      </c>
      <c r="I50" s="83">
        <v>1484</v>
      </c>
      <c r="J50" s="122">
        <f t="shared" si="7"/>
        <v>2387</v>
      </c>
      <c r="K50" s="103"/>
      <c r="L50" s="103"/>
      <c r="M50" s="158"/>
      <c r="N50" s="123"/>
      <c r="O50" s="123"/>
      <c r="Q50" s="103"/>
    </row>
    <row r="51" spans="1:17" ht="18.75" customHeight="1">
      <c r="A51" s="47" t="s">
        <v>191</v>
      </c>
      <c r="B51" s="83">
        <v>1380</v>
      </c>
      <c r="C51" s="83">
        <v>2378</v>
      </c>
      <c r="D51" s="120">
        <f t="shared" si="5"/>
        <v>3758</v>
      </c>
      <c r="E51" s="83">
        <v>1781</v>
      </c>
      <c r="F51" s="83">
        <v>2854</v>
      </c>
      <c r="G51" s="121">
        <f t="shared" si="6"/>
        <v>4635</v>
      </c>
      <c r="H51" s="83">
        <v>324</v>
      </c>
      <c r="I51" s="83">
        <v>557</v>
      </c>
      <c r="J51" s="122">
        <f t="shared" si="7"/>
        <v>881</v>
      </c>
      <c r="K51" s="103"/>
      <c r="L51" s="103"/>
      <c r="M51" s="158"/>
      <c r="N51" s="123"/>
      <c r="O51" s="123"/>
      <c r="Q51" s="103"/>
    </row>
    <row r="52" spans="1:17" ht="18.75" customHeight="1">
      <c r="A52" s="47" t="s">
        <v>192</v>
      </c>
      <c r="B52" s="83">
        <v>339</v>
      </c>
      <c r="C52" s="83">
        <v>626</v>
      </c>
      <c r="D52" s="120">
        <f t="shared" si="5"/>
        <v>965</v>
      </c>
      <c r="E52" s="83">
        <v>414</v>
      </c>
      <c r="F52" s="83">
        <v>694</v>
      </c>
      <c r="G52" s="121">
        <f t="shared" si="6"/>
        <v>1108</v>
      </c>
      <c r="H52" s="83">
        <v>75</v>
      </c>
      <c r="I52" s="83">
        <v>114</v>
      </c>
      <c r="J52" s="122">
        <f t="shared" si="7"/>
        <v>189</v>
      </c>
      <c r="K52" s="103"/>
      <c r="L52" s="103"/>
      <c r="M52" s="158"/>
      <c r="N52" s="123"/>
      <c r="O52" s="123"/>
      <c r="Q52" s="103"/>
    </row>
    <row r="53" spans="1:17" ht="18.75" customHeight="1">
      <c r="A53" s="47" t="s">
        <v>193</v>
      </c>
      <c r="B53" s="83">
        <v>159</v>
      </c>
      <c r="C53" s="83">
        <v>245</v>
      </c>
      <c r="D53" s="120">
        <f t="shared" si="5"/>
        <v>404</v>
      </c>
      <c r="E53" s="83">
        <v>164</v>
      </c>
      <c r="F53" s="83">
        <v>225</v>
      </c>
      <c r="G53" s="121">
        <f t="shared" si="6"/>
        <v>389</v>
      </c>
      <c r="H53" s="83">
        <v>31</v>
      </c>
      <c r="I53" s="83">
        <v>27</v>
      </c>
      <c r="J53" s="122">
        <f t="shared" si="7"/>
        <v>58</v>
      </c>
      <c r="K53" s="103"/>
      <c r="L53" s="103"/>
      <c r="M53" s="158"/>
      <c r="N53" s="123"/>
      <c r="O53" s="123"/>
      <c r="Q53" s="103"/>
    </row>
    <row r="54" spans="1:17" ht="18.75" customHeight="1">
      <c r="A54" s="47" t="s">
        <v>194</v>
      </c>
      <c r="B54" s="83">
        <f t="shared" ref="B54:J54" si="8">SUM(B32:B53)</f>
        <v>725142</v>
      </c>
      <c r="C54" s="83">
        <f t="shared" si="8"/>
        <v>731686</v>
      </c>
      <c r="D54" s="102">
        <f t="shared" si="8"/>
        <v>1456828</v>
      </c>
      <c r="E54" s="83">
        <f t="shared" si="8"/>
        <v>928994</v>
      </c>
      <c r="F54" s="83">
        <f t="shared" si="8"/>
        <v>930500</v>
      </c>
      <c r="G54" s="121">
        <f t="shared" si="8"/>
        <v>1859494</v>
      </c>
      <c r="H54" s="83">
        <f t="shared" si="8"/>
        <v>186874</v>
      </c>
      <c r="I54" s="83">
        <f t="shared" si="8"/>
        <v>188625</v>
      </c>
      <c r="J54" s="121">
        <f t="shared" si="8"/>
        <v>375499</v>
      </c>
      <c r="K54" s="103"/>
      <c r="L54" s="103"/>
    </row>
    <row r="55" spans="1:17" s="10" customFormat="1" ht="23.25" customHeight="1">
      <c r="A55" s="39" t="s">
        <v>223</v>
      </c>
      <c r="B55" s="39"/>
      <c r="C55" s="39"/>
      <c r="D55" s="39"/>
      <c r="E55" s="8"/>
      <c r="F55" s="8"/>
      <c r="G55" s="8"/>
      <c r="H55" s="9"/>
      <c r="I55" s="9"/>
      <c r="J55" s="9"/>
    </row>
    <row r="56" spans="1:17" s="10" customFormat="1" ht="21">
      <c r="A56" s="39" t="s">
        <v>218</v>
      </c>
      <c r="B56" s="39"/>
      <c r="C56" s="39"/>
      <c r="D56" s="39"/>
      <c r="E56" s="196" t="s">
        <v>219</v>
      </c>
      <c r="F56" s="11"/>
      <c r="G56" s="11"/>
      <c r="H56" s="12"/>
      <c r="I56" s="12"/>
      <c r="J56" s="12"/>
    </row>
  </sheetData>
  <pageMargins left="0.70866141732283472" right="0.70866141732283472" top="0.64" bottom="0.52" header="0.31496062992125984" footer="0.31496062992125984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84"/>
  <sheetViews>
    <sheetView zoomScaleNormal="100" workbookViewId="0">
      <selection activeCell="A2" sqref="A2"/>
    </sheetView>
  </sheetViews>
  <sheetFormatPr defaultRowHeight="18.75" customHeight="1"/>
  <cols>
    <col min="1" max="12" width="13.88671875" style="87" customWidth="1"/>
    <col min="13" max="256" width="9.109375" style="87"/>
    <col min="257" max="268" width="13.88671875" style="87" customWidth="1"/>
    <col min="269" max="512" width="9.109375" style="87"/>
    <col min="513" max="524" width="13.88671875" style="87" customWidth="1"/>
    <col min="525" max="768" width="9.109375" style="87"/>
    <col min="769" max="780" width="13.88671875" style="87" customWidth="1"/>
    <col min="781" max="1024" width="9.109375" style="87"/>
    <col min="1025" max="1036" width="13.88671875" style="87" customWidth="1"/>
    <col min="1037" max="1280" width="9.109375" style="87"/>
    <col min="1281" max="1292" width="13.88671875" style="87" customWidth="1"/>
    <col min="1293" max="1536" width="9.109375" style="87"/>
    <col min="1537" max="1548" width="13.88671875" style="87" customWidth="1"/>
    <col min="1549" max="1792" width="9.109375" style="87"/>
    <col min="1793" max="1804" width="13.88671875" style="87" customWidth="1"/>
    <col min="1805" max="2048" width="9.109375" style="87"/>
    <col min="2049" max="2060" width="13.88671875" style="87" customWidth="1"/>
    <col min="2061" max="2304" width="9.109375" style="87"/>
    <col min="2305" max="2316" width="13.88671875" style="87" customWidth="1"/>
    <col min="2317" max="2560" width="9.109375" style="87"/>
    <col min="2561" max="2572" width="13.88671875" style="87" customWidth="1"/>
    <col min="2573" max="2816" width="9.109375" style="87"/>
    <col min="2817" max="2828" width="13.88671875" style="87" customWidth="1"/>
    <col min="2829" max="3072" width="9.109375" style="87"/>
    <col min="3073" max="3084" width="13.88671875" style="87" customWidth="1"/>
    <col min="3085" max="3328" width="9.109375" style="87"/>
    <col min="3329" max="3340" width="13.88671875" style="87" customWidth="1"/>
    <col min="3341" max="3584" width="9.109375" style="87"/>
    <col min="3585" max="3596" width="13.88671875" style="87" customWidth="1"/>
    <col min="3597" max="3840" width="9.109375" style="87"/>
    <col min="3841" max="3852" width="13.88671875" style="87" customWidth="1"/>
    <col min="3853" max="4096" width="9.109375" style="87"/>
    <col min="4097" max="4108" width="13.88671875" style="87" customWidth="1"/>
    <col min="4109" max="4352" width="9.109375" style="87"/>
    <col min="4353" max="4364" width="13.88671875" style="87" customWidth="1"/>
    <col min="4365" max="4608" width="9.109375" style="87"/>
    <col min="4609" max="4620" width="13.88671875" style="87" customWidth="1"/>
    <col min="4621" max="4864" width="9.109375" style="87"/>
    <col min="4865" max="4876" width="13.88671875" style="87" customWidth="1"/>
    <col min="4877" max="5120" width="9.109375" style="87"/>
    <col min="5121" max="5132" width="13.88671875" style="87" customWidth="1"/>
    <col min="5133" max="5376" width="9.109375" style="87"/>
    <col min="5377" max="5388" width="13.88671875" style="87" customWidth="1"/>
    <col min="5389" max="5632" width="9.109375" style="87"/>
    <col min="5633" max="5644" width="13.88671875" style="87" customWidth="1"/>
    <col min="5645" max="5888" width="9.109375" style="87"/>
    <col min="5889" max="5900" width="13.88671875" style="87" customWidth="1"/>
    <col min="5901" max="6144" width="9.109375" style="87"/>
    <col min="6145" max="6156" width="13.88671875" style="87" customWidth="1"/>
    <col min="6157" max="6400" width="9.109375" style="87"/>
    <col min="6401" max="6412" width="13.88671875" style="87" customWidth="1"/>
    <col min="6413" max="6656" width="9.109375" style="87"/>
    <col min="6657" max="6668" width="13.88671875" style="87" customWidth="1"/>
    <col min="6669" max="6912" width="9.109375" style="87"/>
    <col min="6913" max="6924" width="13.88671875" style="87" customWidth="1"/>
    <col min="6925" max="7168" width="9.109375" style="87"/>
    <col min="7169" max="7180" width="13.88671875" style="87" customWidth="1"/>
    <col min="7181" max="7424" width="9.109375" style="87"/>
    <col min="7425" max="7436" width="13.88671875" style="87" customWidth="1"/>
    <col min="7437" max="7680" width="9.109375" style="87"/>
    <col min="7681" max="7692" width="13.88671875" style="87" customWidth="1"/>
    <col min="7693" max="7936" width="9.109375" style="87"/>
    <col min="7937" max="7948" width="13.88671875" style="87" customWidth="1"/>
    <col min="7949" max="8192" width="9.109375" style="87"/>
    <col min="8193" max="8204" width="13.88671875" style="87" customWidth="1"/>
    <col min="8205" max="8448" width="9.109375" style="87"/>
    <col min="8449" max="8460" width="13.88671875" style="87" customWidth="1"/>
    <col min="8461" max="8704" width="9.109375" style="87"/>
    <col min="8705" max="8716" width="13.88671875" style="87" customWidth="1"/>
    <col min="8717" max="8960" width="9.109375" style="87"/>
    <col min="8961" max="8972" width="13.88671875" style="87" customWidth="1"/>
    <col min="8973" max="9216" width="9.109375" style="87"/>
    <col min="9217" max="9228" width="13.88671875" style="87" customWidth="1"/>
    <col min="9229" max="9472" width="9.109375" style="87"/>
    <col min="9473" max="9484" width="13.88671875" style="87" customWidth="1"/>
    <col min="9485" max="9728" width="9.109375" style="87"/>
    <col min="9729" max="9740" width="13.88671875" style="87" customWidth="1"/>
    <col min="9741" max="9984" width="9.109375" style="87"/>
    <col min="9985" max="9996" width="13.88671875" style="87" customWidth="1"/>
    <col min="9997" max="10240" width="9.109375" style="87"/>
    <col min="10241" max="10252" width="13.88671875" style="87" customWidth="1"/>
    <col min="10253" max="10496" width="9.109375" style="87"/>
    <col min="10497" max="10508" width="13.88671875" style="87" customWidth="1"/>
    <col min="10509" max="10752" width="9.109375" style="87"/>
    <col min="10753" max="10764" width="13.88671875" style="87" customWidth="1"/>
    <col min="10765" max="11008" width="9.109375" style="87"/>
    <col min="11009" max="11020" width="13.88671875" style="87" customWidth="1"/>
    <col min="11021" max="11264" width="9.109375" style="87"/>
    <col min="11265" max="11276" width="13.88671875" style="87" customWidth="1"/>
    <col min="11277" max="11520" width="9.109375" style="87"/>
    <col min="11521" max="11532" width="13.88671875" style="87" customWidth="1"/>
    <col min="11533" max="11776" width="9.109375" style="87"/>
    <col min="11777" max="11788" width="13.88671875" style="87" customWidth="1"/>
    <col min="11789" max="12032" width="9.109375" style="87"/>
    <col min="12033" max="12044" width="13.88671875" style="87" customWidth="1"/>
    <col min="12045" max="12288" width="9.109375" style="87"/>
    <col min="12289" max="12300" width="13.88671875" style="87" customWidth="1"/>
    <col min="12301" max="12544" width="9.109375" style="87"/>
    <col min="12545" max="12556" width="13.88671875" style="87" customWidth="1"/>
    <col min="12557" max="12800" width="9.109375" style="87"/>
    <col min="12801" max="12812" width="13.88671875" style="87" customWidth="1"/>
    <col min="12813" max="13056" width="9.109375" style="87"/>
    <col min="13057" max="13068" width="13.88671875" style="87" customWidth="1"/>
    <col min="13069" max="13312" width="9.109375" style="87"/>
    <col min="13313" max="13324" width="13.88671875" style="87" customWidth="1"/>
    <col min="13325" max="13568" width="9.109375" style="87"/>
    <col min="13569" max="13580" width="13.88671875" style="87" customWidth="1"/>
    <col min="13581" max="13824" width="9.109375" style="87"/>
    <col min="13825" max="13836" width="13.88671875" style="87" customWidth="1"/>
    <col min="13837" max="14080" width="9.109375" style="87"/>
    <col min="14081" max="14092" width="13.88671875" style="87" customWidth="1"/>
    <col min="14093" max="14336" width="9.109375" style="87"/>
    <col min="14337" max="14348" width="13.88671875" style="87" customWidth="1"/>
    <col min="14349" max="14592" width="9.109375" style="87"/>
    <col min="14593" max="14604" width="13.88671875" style="87" customWidth="1"/>
    <col min="14605" max="14848" width="9.109375" style="87"/>
    <col min="14849" max="14860" width="13.88671875" style="87" customWidth="1"/>
    <col min="14861" max="15104" width="9.109375" style="87"/>
    <col min="15105" max="15116" width="13.88671875" style="87" customWidth="1"/>
    <col min="15117" max="15360" width="9.109375" style="87"/>
    <col min="15361" max="15372" width="13.88671875" style="87" customWidth="1"/>
    <col min="15373" max="15616" width="9.109375" style="87"/>
    <col min="15617" max="15628" width="13.88671875" style="87" customWidth="1"/>
    <col min="15629" max="15872" width="9.109375" style="87"/>
    <col min="15873" max="15884" width="13.88671875" style="87" customWidth="1"/>
    <col min="15885" max="16128" width="9.109375" style="87"/>
    <col min="16129" max="16140" width="13.88671875" style="87" customWidth="1"/>
    <col min="16141" max="16384" width="9.109375" style="87"/>
  </cols>
  <sheetData>
    <row r="1" spans="1:17" s="13" customFormat="1" ht="22.5" customHeight="1">
      <c r="A1" s="13" t="s">
        <v>256</v>
      </c>
    </row>
    <row r="2" spans="1:17" ht="18.75" customHeight="1">
      <c r="B2" s="88"/>
      <c r="C2" s="89" t="s">
        <v>207</v>
      </c>
      <c r="D2" s="90"/>
      <c r="E2" s="91"/>
      <c r="F2" s="197" t="s">
        <v>21</v>
      </c>
      <c r="G2" s="93"/>
      <c r="H2" s="94"/>
      <c r="I2" s="198" t="s">
        <v>69</v>
      </c>
      <c r="J2" s="96"/>
    </row>
    <row r="3" spans="1:17" ht="18.75" customHeight="1">
      <c r="A3" s="47" t="s">
        <v>172</v>
      </c>
      <c r="B3" s="97" t="s">
        <v>74</v>
      </c>
      <c r="C3" s="97" t="s">
        <v>80</v>
      </c>
      <c r="D3" s="97" t="s">
        <v>78</v>
      </c>
      <c r="E3" s="98" t="s">
        <v>74</v>
      </c>
      <c r="F3" s="98" t="s">
        <v>80</v>
      </c>
      <c r="G3" s="98" t="s">
        <v>78</v>
      </c>
      <c r="H3" s="99" t="s">
        <v>74</v>
      </c>
      <c r="I3" s="99" t="s">
        <v>80</v>
      </c>
      <c r="J3" s="99" t="s">
        <v>78</v>
      </c>
    </row>
    <row r="4" spans="1:17" ht="18.75" customHeight="1">
      <c r="A4" s="47">
        <v>0</v>
      </c>
      <c r="B4" s="150">
        <f t="shared" ref="B4:C19" si="0">E4+H4+B32+E32+H32+B60+E60</f>
        <v>21715</v>
      </c>
      <c r="C4" s="150">
        <f t="shared" si="0"/>
        <v>20597</v>
      </c>
      <c r="D4" s="150">
        <f>B4+C4</f>
        <v>42312</v>
      </c>
      <c r="E4" s="83">
        <v>2313</v>
      </c>
      <c r="F4" s="83">
        <v>2185</v>
      </c>
      <c r="G4" s="101">
        <f>E4+F4</f>
        <v>4498</v>
      </c>
      <c r="H4" s="83">
        <v>7075</v>
      </c>
      <c r="I4" s="83">
        <v>6815</v>
      </c>
      <c r="J4" s="102">
        <f>H4+I4</f>
        <v>13890</v>
      </c>
      <c r="K4" s="167"/>
      <c r="L4" s="123"/>
      <c r="M4" s="158"/>
      <c r="N4" s="123"/>
      <c r="O4" s="123"/>
      <c r="Q4" s="103"/>
    </row>
    <row r="5" spans="1:17" ht="18.75" customHeight="1">
      <c r="A5" s="60" t="s">
        <v>173</v>
      </c>
      <c r="B5" s="150">
        <f t="shared" si="0"/>
        <v>99668</v>
      </c>
      <c r="C5" s="150">
        <f t="shared" si="0"/>
        <v>94407</v>
      </c>
      <c r="D5" s="150">
        <f t="shared" ref="D5:D25" si="1">B5+C5</f>
        <v>194075</v>
      </c>
      <c r="E5" s="83">
        <v>10187</v>
      </c>
      <c r="F5" s="83">
        <v>9696</v>
      </c>
      <c r="G5" s="101">
        <f t="shared" ref="G5:G25" si="2">E5+F5</f>
        <v>19883</v>
      </c>
      <c r="H5" s="83">
        <v>32603</v>
      </c>
      <c r="I5" s="83">
        <v>30779</v>
      </c>
      <c r="J5" s="102">
        <f t="shared" ref="J5:J25" si="3">H5+I5</f>
        <v>63382</v>
      </c>
      <c r="K5" s="167"/>
      <c r="L5" s="123"/>
      <c r="M5" s="158"/>
      <c r="N5" s="123"/>
      <c r="O5" s="123"/>
      <c r="Q5" s="103"/>
    </row>
    <row r="6" spans="1:17" ht="18.75" customHeight="1">
      <c r="A6" s="62" t="s">
        <v>174</v>
      </c>
      <c r="B6" s="150">
        <f t="shared" si="0"/>
        <v>147723</v>
      </c>
      <c r="C6" s="150">
        <f t="shared" si="0"/>
        <v>139490</v>
      </c>
      <c r="D6" s="150">
        <f t="shared" si="1"/>
        <v>287213</v>
      </c>
      <c r="E6" s="83">
        <v>15290</v>
      </c>
      <c r="F6" s="83">
        <v>14199</v>
      </c>
      <c r="G6" s="101">
        <f t="shared" si="2"/>
        <v>29489</v>
      </c>
      <c r="H6" s="83">
        <v>48992</v>
      </c>
      <c r="I6" s="83">
        <v>46227</v>
      </c>
      <c r="J6" s="102">
        <f t="shared" si="3"/>
        <v>95219</v>
      </c>
      <c r="K6" s="167"/>
      <c r="L6" s="123"/>
      <c r="M6" s="158"/>
      <c r="N6" s="123"/>
      <c r="O6" s="123"/>
      <c r="Q6" s="103"/>
    </row>
    <row r="7" spans="1:17" ht="18.75" customHeight="1">
      <c r="A7" s="47" t="s">
        <v>175</v>
      </c>
      <c r="B7" s="150">
        <f t="shared" si="0"/>
        <v>153162</v>
      </c>
      <c r="C7" s="150">
        <f t="shared" si="0"/>
        <v>144070</v>
      </c>
      <c r="D7" s="150">
        <f t="shared" si="1"/>
        <v>297232</v>
      </c>
      <c r="E7" s="83">
        <v>15977</v>
      </c>
      <c r="F7" s="83">
        <v>14853</v>
      </c>
      <c r="G7" s="101">
        <f t="shared" si="2"/>
        <v>30830</v>
      </c>
      <c r="H7" s="83">
        <v>50545</v>
      </c>
      <c r="I7" s="83">
        <v>47551</v>
      </c>
      <c r="J7" s="102">
        <f t="shared" si="3"/>
        <v>98096</v>
      </c>
      <c r="K7" s="167"/>
      <c r="L7" s="123"/>
      <c r="M7" s="158"/>
      <c r="N7" s="123"/>
      <c r="O7" s="123"/>
      <c r="Q7" s="103"/>
    </row>
    <row r="8" spans="1:17" ht="18.75" customHeight="1">
      <c r="A8" s="47" t="s">
        <v>176</v>
      </c>
      <c r="B8" s="150">
        <f t="shared" si="0"/>
        <v>145966</v>
      </c>
      <c r="C8" s="150">
        <f t="shared" si="0"/>
        <v>139623</v>
      </c>
      <c r="D8" s="150">
        <f t="shared" si="1"/>
        <v>285589</v>
      </c>
      <c r="E8" s="83">
        <v>15587</v>
      </c>
      <c r="F8" s="83">
        <v>14706</v>
      </c>
      <c r="G8" s="101">
        <f t="shared" si="2"/>
        <v>30293</v>
      </c>
      <c r="H8" s="83">
        <v>49426</v>
      </c>
      <c r="I8" s="83">
        <v>46638</v>
      </c>
      <c r="J8" s="102">
        <f t="shared" si="3"/>
        <v>96064</v>
      </c>
      <c r="K8" s="167"/>
      <c r="L8" s="123"/>
      <c r="M8" s="158"/>
      <c r="N8" s="123"/>
      <c r="O8" s="123"/>
      <c r="Q8" s="103"/>
    </row>
    <row r="9" spans="1:17" ht="18.75" customHeight="1">
      <c r="A9" s="47" t="s">
        <v>177</v>
      </c>
      <c r="B9" s="150">
        <f t="shared" si="0"/>
        <v>155052</v>
      </c>
      <c r="C9" s="150">
        <f t="shared" si="0"/>
        <v>151327</v>
      </c>
      <c r="D9" s="150">
        <f t="shared" si="1"/>
        <v>306379</v>
      </c>
      <c r="E9" s="83">
        <v>17303</v>
      </c>
      <c r="F9" s="83">
        <v>16780</v>
      </c>
      <c r="G9" s="101">
        <f t="shared" si="2"/>
        <v>34083</v>
      </c>
      <c r="H9" s="83">
        <v>55852</v>
      </c>
      <c r="I9" s="83">
        <v>53363</v>
      </c>
      <c r="J9" s="102">
        <f t="shared" si="3"/>
        <v>109215</v>
      </c>
      <c r="K9" s="167"/>
      <c r="L9" s="123"/>
      <c r="M9" s="158"/>
      <c r="N9" s="123"/>
      <c r="O9" s="123"/>
      <c r="Q9" s="103"/>
    </row>
    <row r="10" spans="1:17" ht="18.75" customHeight="1">
      <c r="A10" s="47" t="s">
        <v>178</v>
      </c>
      <c r="B10" s="150">
        <f t="shared" si="0"/>
        <v>165163</v>
      </c>
      <c r="C10" s="150">
        <f t="shared" si="0"/>
        <v>161377</v>
      </c>
      <c r="D10" s="150">
        <f t="shared" si="1"/>
        <v>326540</v>
      </c>
      <c r="E10" s="83">
        <v>18430</v>
      </c>
      <c r="F10" s="83">
        <v>18023</v>
      </c>
      <c r="G10" s="101">
        <f t="shared" si="2"/>
        <v>36453</v>
      </c>
      <c r="H10" s="83">
        <v>57909</v>
      </c>
      <c r="I10" s="83">
        <v>54695</v>
      </c>
      <c r="J10" s="102">
        <f t="shared" si="3"/>
        <v>112604</v>
      </c>
      <c r="K10" s="167"/>
      <c r="L10" s="123"/>
      <c r="M10" s="158"/>
      <c r="N10" s="123"/>
      <c r="O10" s="123"/>
      <c r="Q10" s="103"/>
    </row>
    <row r="11" spans="1:17" ht="18.75" customHeight="1">
      <c r="A11" s="47" t="s">
        <v>179</v>
      </c>
      <c r="B11" s="150">
        <f t="shared" si="0"/>
        <v>162386</v>
      </c>
      <c r="C11" s="150">
        <f t="shared" si="0"/>
        <v>160738</v>
      </c>
      <c r="D11" s="150">
        <f t="shared" si="1"/>
        <v>323124</v>
      </c>
      <c r="E11" s="83">
        <v>17866</v>
      </c>
      <c r="F11" s="83">
        <v>17516</v>
      </c>
      <c r="G11" s="101">
        <f t="shared" si="2"/>
        <v>35382</v>
      </c>
      <c r="H11" s="83">
        <v>57234</v>
      </c>
      <c r="I11" s="83">
        <v>53876</v>
      </c>
      <c r="J11" s="102">
        <f t="shared" si="3"/>
        <v>111110</v>
      </c>
      <c r="K11" s="167"/>
      <c r="L11" s="123"/>
      <c r="M11" s="158"/>
      <c r="N11" s="123"/>
      <c r="O11" s="123"/>
      <c r="Q11" s="103"/>
    </row>
    <row r="12" spans="1:17" ht="18.75" customHeight="1">
      <c r="A12" s="47" t="s">
        <v>180</v>
      </c>
      <c r="B12" s="150">
        <f t="shared" si="0"/>
        <v>170209</v>
      </c>
      <c r="C12" s="150">
        <f t="shared" si="0"/>
        <v>169339</v>
      </c>
      <c r="D12" s="150">
        <f t="shared" si="1"/>
        <v>339548</v>
      </c>
      <c r="E12" s="83">
        <v>18506</v>
      </c>
      <c r="F12" s="83">
        <v>18110</v>
      </c>
      <c r="G12" s="101">
        <f t="shared" si="2"/>
        <v>36616</v>
      </c>
      <c r="H12" s="83">
        <v>60250</v>
      </c>
      <c r="I12" s="83">
        <v>56428</v>
      </c>
      <c r="J12" s="102">
        <f t="shared" si="3"/>
        <v>116678</v>
      </c>
      <c r="K12" s="167"/>
      <c r="L12" s="123"/>
      <c r="M12" s="158"/>
      <c r="N12" s="123"/>
      <c r="O12" s="123"/>
      <c r="Q12" s="103"/>
    </row>
    <row r="13" spans="1:17" ht="18.75" customHeight="1">
      <c r="A13" s="47" t="s">
        <v>181</v>
      </c>
      <c r="B13" s="150">
        <f t="shared" si="0"/>
        <v>173305</v>
      </c>
      <c r="C13" s="150">
        <f t="shared" si="0"/>
        <v>176010</v>
      </c>
      <c r="D13" s="150">
        <f t="shared" si="1"/>
        <v>349315</v>
      </c>
      <c r="E13" s="83">
        <v>19334</v>
      </c>
      <c r="F13" s="83">
        <v>18965</v>
      </c>
      <c r="G13" s="101">
        <f t="shared" si="2"/>
        <v>38299</v>
      </c>
      <c r="H13" s="83">
        <v>60598</v>
      </c>
      <c r="I13" s="83">
        <v>58815</v>
      </c>
      <c r="J13" s="102">
        <f t="shared" si="3"/>
        <v>119413</v>
      </c>
      <c r="K13" s="167"/>
      <c r="L13" s="123"/>
      <c r="M13" s="158"/>
      <c r="N13" s="123"/>
      <c r="O13" s="123"/>
      <c r="Q13" s="103"/>
    </row>
    <row r="14" spans="1:17" ht="18.75" customHeight="1">
      <c r="A14" s="47" t="s">
        <v>182</v>
      </c>
      <c r="B14" s="150">
        <f t="shared" si="0"/>
        <v>167189</v>
      </c>
      <c r="C14" s="150">
        <f t="shared" si="0"/>
        <v>174722</v>
      </c>
      <c r="D14" s="150">
        <f t="shared" si="1"/>
        <v>341911</v>
      </c>
      <c r="E14" s="83">
        <v>19364</v>
      </c>
      <c r="F14" s="83">
        <v>20176</v>
      </c>
      <c r="G14" s="101">
        <f t="shared" si="2"/>
        <v>39540</v>
      </c>
      <c r="H14" s="83">
        <v>58093</v>
      </c>
      <c r="I14" s="83">
        <v>59501</v>
      </c>
      <c r="J14" s="102">
        <f t="shared" si="3"/>
        <v>117594</v>
      </c>
      <c r="K14" s="167"/>
      <c r="L14" s="123"/>
      <c r="M14" s="158"/>
      <c r="N14" s="123"/>
      <c r="O14" s="123"/>
      <c r="Q14" s="103"/>
    </row>
    <row r="15" spans="1:17" ht="18.75" customHeight="1">
      <c r="A15" s="47" t="s">
        <v>183</v>
      </c>
      <c r="B15" s="150">
        <f t="shared" si="0"/>
        <v>158605</v>
      </c>
      <c r="C15" s="150">
        <f t="shared" si="0"/>
        <v>167243</v>
      </c>
      <c r="D15" s="150">
        <f t="shared" si="1"/>
        <v>325848</v>
      </c>
      <c r="E15" s="83">
        <v>19721</v>
      </c>
      <c r="F15" s="83">
        <v>20581</v>
      </c>
      <c r="G15" s="101">
        <f t="shared" si="2"/>
        <v>40302</v>
      </c>
      <c r="H15" s="83">
        <v>53810</v>
      </c>
      <c r="I15" s="83">
        <v>56775</v>
      </c>
      <c r="J15" s="102">
        <f t="shared" si="3"/>
        <v>110585</v>
      </c>
      <c r="K15" s="167"/>
      <c r="L15" s="123"/>
      <c r="M15" s="158"/>
      <c r="N15" s="123"/>
      <c r="O15" s="123"/>
      <c r="Q15" s="103"/>
    </row>
    <row r="16" spans="1:17" ht="18.75" customHeight="1">
      <c r="A16" s="47" t="s">
        <v>184</v>
      </c>
      <c r="B16" s="150">
        <f t="shared" si="0"/>
        <v>138601</v>
      </c>
      <c r="C16" s="150">
        <f t="shared" si="0"/>
        <v>149346</v>
      </c>
      <c r="D16" s="150">
        <f t="shared" si="1"/>
        <v>287947</v>
      </c>
      <c r="E16" s="83">
        <v>17311</v>
      </c>
      <c r="F16" s="83">
        <v>18423</v>
      </c>
      <c r="G16" s="101">
        <f t="shared" si="2"/>
        <v>35734</v>
      </c>
      <c r="H16" s="83">
        <v>48368</v>
      </c>
      <c r="I16" s="83">
        <v>52669</v>
      </c>
      <c r="J16" s="102">
        <f t="shared" si="3"/>
        <v>101037</v>
      </c>
      <c r="K16" s="167"/>
      <c r="L16" s="123"/>
      <c r="M16" s="158"/>
      <c r="N16" s="123"/>
      <c r="O16" s="123"/>
      <c r="Q16" s="103"/>
    </row>
    <row r="17" spans="1:17" ht="18.75" customHeight="1">
      <c r="A17" s="47" t="s">
        <v>185</v>
      </c>
      <c r="B17" s="150">
        <f t="shared" si="0"/>
        <v>107086</v>
      </c>
      <c r="C17" s="150">
        <f t="shared" si="0"/>
        <v>119098</v>
      </c>
      <c r="D17" s="150">
        <f t="shared" si="1"/>
        <v>226184</v>
      </c>
      <c r="E17" s="83">
        <v>13910</v>
      </c>
      <c r="F17" s="83">
        <v>15163</v>
      </c>
      <c r="G17" s="101">
        <f t="shared" si="2"/>
        <v>29073</v>
      </c>
      <c r="H17" s="83">
        <v>38455</v>
      </c>
      <c r="I17" s="83">
        <v>43448</v>
      </c>
      <c r="J17" s="102">
        <f t="shared" si="3"/>
        <v>81903</v>
      </c>
      <c r="K17" s="167"/>
      <c r="L17" s="123"/>
      <c r="M17" s="158"/>
      <c r="N17" s="123"/>
      <c r="O17" s="123"/>
      <c r="Q17" s="103"/>
    </row>
    <row r="18" spans="1:17" ht="18.75" customHeight="1">
      <c r="A18" s="47" t="s">
        <v>186</v>
      </c>
      <c r="B18" s="150">
        <f t="shared" si="0"/>
        <v>75299</v>
      </c>
      <c r="C18" s="150">
        <f t="shared" si="0"/>
        <v>89321</v>
      </c>
      <c r="D18" s="150">
        <f t="shared" si="1"/>
        <v>164620</v>
      </c>
      <c r="E18" s="83">
        <v>9793</v>
      </c>
      <c r="F18" s="83">
        <v>11322</v>
      </c>
      <c r="G18" s="101">
        <f t="shared" si="2"/>
        <v>21115</v>
      </c>
      <c r="H18" s="83">
        <v>27491</v>
      </c>
      <c r="I18" s="83">
        <v>33585</v>
      </c>
      <c r="J18" s="102">
        <f t="shared" si="3"/>
        <v>61076</v>
      </c>
      <c r="K18" s="167"/>
      <c r="L18" s="123"/>
      <c r="M18" s="158"/>
      <c r="N18" s="123"/>
      <c r="O18" s="123"/>
      <c r="Q18" s="103"/>
    </row>
    <row r="19" spans="1:17" ht="18.75" customHeight="1">
      <c r="A19" s="47" t="s">
        <v>187</v>
      </c>
      <c r="B19" s="150">
        <f t="shared" si="0"/>
        <v>55196</v>
      </c>
      <c r="C19" s="150">
        <f t="shared" si="0"/>
        <v>69370</v>
      </c>
      <c r="D19" s="150">
        <f t="shared" si="1"/>
        <v>124566</v>
      </c>
      <c r="E19" s="83">
        <v>6972</v>
      </c>
      <c r="F19" s="83">
        <v>8571</v>
      </c>
      <c r="G19" s="101">
        <f t="shared" si="2"/>
        <v>15543</v>
      </c>
      <c r="H19" s="83">
        <v>21451</v>
      </c>
      <c r="I19" s="83">
        <v>27842</v>
      </c>
      <c r="J19" s="102">
        <f t="shared" si="3"/>
        <v>49293</v>
      </c>
      <c r="K19" s="167"/>
      <c r="L19" s="123"/>
      <c r="M19" s="158"/>
      <c r="N19" s="123"/>
      <c r="O19" s="123"/>
      <c r="Q19" s="103"/>
    </row>
    <row r="20" spans="1:17" ht="18.75" customHeight="1">
      <c r="A20" s="47" t="s">
        <v>188</v>
      </c>
      <c r="B20" s="150">
        <f t="shared" ref="B20:C25" si="4">E20+H20+B48+E48+H48+B76+E76</f>
        <v>36645</v>
      </c>
      <c r="C20" s="150">
        <f t="shared" si="4"/>
        <v>48804</v>
      </c>
      <c r="D20" s="150">
        <f t="shared" si="1"/>
        <v>85449</v>
      </c>
      <c r="E20" s="83">
        <v>4760</v>
      </c>
      <c r="F20" s="83">
        <v>6243</v>
      </c>
      <c r="G20" s="101">
        <f t="shared" si="2"/>
        <v>11003</v>
      </c>
      <c r="H20" s="83">
        <v>14834</v>
      </c>
      <c r="I20" s="83">
        <v>20484</v>
      </c>
      <c r="J20" s="102">
        <f t="shared" si="3"/>
        <v>35318</v>
      </c>
      <c r="K20" s="167"/>
      <c r="L20" s="123"/>
      <c r="M20" s="158"/>
      <c r="N20" s="123"/>
      <c r="O20" s="123"/>
      <c r="Q20" s="103"/>
    </row>
    <row r="21" spans="1:17" ht="18.75" customHeight="1">
      <c r="A21" s="47" t="s">
        <v>189</v>
      </c>
      <c r="B21" s="150">
        <f t="shared" si="4"/>
        <v>26040</v>
      </c>
      <c r="C21" s="150">
        <f t="shared" si="4"/>
        <v>38390</v>
      </c>
      <c r="D21" s="150">
        <f t="shared" si="1"/>
        <v>64430</v>
      </c>
      <c r="E21" s="83">
        <v>3340</v>
      </c>
      <c r="F21" s="83">
        <v>4827</v>
      </c>
      <c r="G21" s="101">
        <f t="shared" si="2"/>
        <v>8167</v>
      </c>
      <c r="H21" s="83">
        <v>10539</v>
      </c>
      <c r="I21" s="83">
        <v>16294</v>
      </c>
      <c r="J21" s="102">
        <f t="shared" si="3"/>
        <v>26833</v>
      </c>
      <c r="K21" s="167"/>
      <c r="L21" s="123"/>
      <c r="M21" s="158"/>
      <c r="N21" s="123"/>
      <c r="O21" s="123"/>
      <c r="Q21" s="103"/>
    </row>
    <row r="22" spans="1:17" ht="18.75" customHeight="1">
      <c r="A22" s="47" t="s">
        <v>190</v>
      </c>
      <c r="B22" s="150">
        <f t="shared" si="4"/>
        <v>15181</v>
      </c>
      <c r="C22" s="150">
        <f t="shared" si="4"/>
        <v>25888</v>
      </c>
      <c r="D22" s="150">
        <f t="shared" si="1"/>
        <v>41069</v>
      </c>
      <c r="E22" s="83">
        <v>2071</v>
      </c>
      <c r="F22" s="83">
        <v>3416</v>
      </c>
      <c r="G22" s="101">
        <f t="shared" si="2"/>
        <v>5487</v>
      </c>
      <c r="H22" s="83">
        <v>6164</v>
      </c>
      <c r="I22" s="83">
        <v>10969</v>
      </c>
      <c r="J22" s="102">
        <f t="shared" si="3"/>
        <v>17133</v>
      </c>
      <c r="K22" s="167"/>
      <c r="L22" s="123"/>
      <c r="M22" s="158"/>
      <c r="N22" s="123"/>
      <c r="O22" s="123"/>
      <c r="Q22" s="103"/>
    </row>
    <row r="23" spans="1:17" ht="18.75" customHeight="1">
      <c r="A23" s="47" t="s">
        <v>191</v>
      </c>
      <c r="B23" s="150">
        <f t="shared" si="4"/>
        <v>6471</v>
      </c>
      <c r="C23" s="150">
        <f t="shared" si="4"/>
        <v>12089</v>
      </c>
      <c r="D23" s="150">
        <f t="shared" si="1"/>
        <v>18560</v>
      </c>
      <c r="E23" s="83">
        <v>845</v>
      </c>
      <c r="F23" s="83">
        <v>1650</v>
      </c>
      <c r="G23" s="101">
        <f t="shared" si="2"/>
        <v>2495</v>
      </c>
      <c r="H23" s="83">
        <v>2562</v>
      </c>
      <c r="I23" s="83">
        <v>4955</v>
      </c>
      <c r="J23" s="102">
        <f t="shared" si="3"/>
        <v>7517</v>
      </c>
      <c r="K23" s="167"/>
      <c r="L23" s="123"/>
      <c r="M23" s="158"/>
      <c r="N23" s="123"/>
      <c r="O23" s="123"/>
      <c r="Q23" s="103"/>
    </row>
    <row r="24" spans="1:17" ht="18.75" customHeight="1">
      <c r="A24" s="47" t="s">
        <v>192</v>
      </c>
      <c r="B24" s="150">
        <f t="shared" si="4"/>
        <v>1899</v>
      </c>
      <c r="C24" s="150">
        <f t="shared" si="4"/>
        <v>3604</v>
      </c>
      <c r="D24" s="150">
        <f t="shared" si="1"/>
        <v>5503</v>
      </c>
      <c r="E24" s="83">
        <v>246</v>
      </c>
      <c r="F24" s="83">
        <v>472</v>
      </c>
      <c r="G24" s="101">
        <f t="shared" si="2"/>
        <v>718</v>
      </c>
      <c r="H24" s="83">
        <v>767</v>
      </c>
      <c r="I24" s="83">
        <v>1520</v>
      </c>
      <c r="J24" s="102">
        <f t="shared" si="3"/>
        <v>2287</v>
      </c>
      <c r="K24" s="167"/>
      <c r="L24" s="123"/>
      <c r="M24" s="158"/>
      <c r="N24" s="123"/>
      <c r="O24" s="123"/>
      <c r="Q24" s="103"/>
    </row>
    <row r="25" spans="1:17" ht="18.75" customHeight="1">
      <c r="A25" s="47" t="s">
        <v>193</v>
      </c>
      <c r="B25" s="150">
        <f t="shared" si="4"/>
        <v>849</v>
      </c>
      <c r="C25" s="150">
        <f>F25+I25+C53+F53+I53+C81+F81</f>
        <v>1210</v>
      </c>
      <c r="D25" s="150">
        <f t="shared" si="1"/>
        <v>2059</v>
      </c>
      <c r="E25" s="83">
        <v>97</v>
      </c>
      <c r="F25" s="83">
        <v>141</v>
      </c>
      <c r="G25" s="101">
        <f t="shared" si="2"/>
        <v>238</v>
      </c>
      <c r="H25" s="83">
        <v>324</v>
      </c>
      <c r="I25" s="83">
        <v>529</v>
      </c>
      <c r="J25" s="102">
        <f t="shared" si="3"/>
        <v>853</v>
      </c>
      <c r="K25" s="167"/>
      <c r="L25" s="123"/>
      <c r="M25" s="158"/>
      <c r="N25" s="123"/>
      <c r="O25" s="123"/>
      <c r="Q25" s="103"/>
    </row>
    <row r="26" spans="1:17" ht="18.75" customHeight="1">
      <c r="A26" s="47" t="s">
        <v>194</v>
      </c>
      <c r="B26" s="136">
        <f t="shared" ref="B26:J26" si="5">SUM(B4:B25)</f>
        <v>2183410</v>
      </c>
      <c r="C26" s="136">
        <f t="shared" si="5"/>
        <v>2256063</v>
      </c>
      <c r="D26" s="136">
        <f t="shared" si="5"/>
        <v>4439473</v>
      </c>
      <c r="E26" s="83">
        <f>SUM(E4:E25)</f>
        <v>249223</v>
      </c>
      <c r="F26" s="83">
        <f>SUM(F4:F25)</f>
        <v>256018</v>
      </c>
      <c r="G26" s="101">
        <f t="shared" si="5"/>
        <v>505241</v>
      </c>
      <c r="H26" s="83">
        <f>SUM(H4:H25)</f>
        <v>763342</v>
      </c>
      <c r="I26" s="83">
        <f>SUM(I4:I25)</f>
        <v>783758</v>
      </c>
      <c r="J26" s="102">
        <f t="shared" si="5"/>
        <v>1547100</v>
      </c>
      <c r="K26" s="167"/>
      <c r="L26" s="123"/>
    </row>
    <row r="27" spans="1:17" s="10" customFormat="1" ht="23.25" customHeight="1">
      <c r="A27" s="39" t="s">
        <v>223</v>
      </c>
      <c r="B27" s="39"/>
      <c r="C27" s="39"/>
      <c r="D27" s="39"/>
      <c r="E27" s="8"/>
      <c r="F27" s="8"/>
      <c r="G27" s="8"/>
      <c r="H27" s="9"/>
      <c r="I27" s="9"/>
      <c r="J27" s="9"/>
    </row>
    <row r="28" spans="1:17" s="10" customFormat="1" ht="21">
      <c r="A28" s="39" t="s">
        <v>220</v>
      </c>
      <c r="B28" s="39"/>
      <c r="C28" s="39"/>
      <c r="D28" s="39"/>
      <c r="E28" s="11"/>
      <c r="F28" s="11"/>
      <c r="G28" s="11"/>
      <c r="H28" s="12"/>
      <c r="I28" s="12"/>
      <c r="J28" s="12"/>
    </row>
    <row r="29" spans="1:17" s="13" customFormat="1" ht="22.5" customHeight="1">
      <c r="A29" s="13" t="s">
        <v>257</v>
      </c>
    </row>
    <row r="30" spans="1:17" ht="18.75" customHeight="1">
      <c r="B30" s="108"/>
      <c r="C30" s="199" t="s">
        <v>7</v>
      </c>
      <c r="D30" s="110"/>
      <c r="E30" s="111"/>
      <c r="F30" s="200" t="s">
        <v>9</v>
      </c>
      <c r="G30" s="113"/>
      <c r="H30" s="114"/>
      <c r="I30" s="201" t="s">
        <v>20</v>
      </c>
      <c r="J30" s="116"/>
    </row>
    <row r="31" spans="1:17" ht="18.75" customHeight="1">
      <c r="A31" s="47" t="s">
        <v>172</v>
      </c>
      <c r="B31" s="117" t="s">
        <v>74</v>
      </c>
      <c r="C31" s="117" t="s">
        <v>80</v>
      </c>
      <c r="D31" s="117" t="s">
        <v>78</v>
      </c>
      <c r="E31" s="118" t="s">
        <v>74</v>
      </c>
      <c r="F31" s="118" t="s">
        <v>80</v>
      </c>
      <c r="G31" s="118" t="s">
        <v>78</v>
      </c>
      <c r="H31" s="119" t="s">
        <v>74</v>
      </c>
      <c r="I31" s="119" t="s">
        <v>80</v>
      </c>
      <c r="J31" s="119" t="s">
        <v>78</v>
      </c>
    </row>
    <row r="32" spans="1:17" ht="18.75" customHeight="1">
      <c r="A32" s="47">
        <v>0</v>
      </c>
      <c r="B32" s="83">
        <v>5393</v>
      </c>
      <c r="C32" s="83">
        <v>4987</v>
      </c>
      <c r="D32" s="120">
        <f>B32+C32</f>
        <v>10380</v>
      </c>
      <c r="E32" s="83">
        <v>2691</v>
      </c>
      <c r="F32" s="83">
        <v>2566</v>
      </c>
      <c r="G32" s="121">
        <f>E32+F32</f>
        <v>5257</v>
      </c>
      <c r="H32" s="83">
        <v>1184</v>
      </c>
      <c r="I32" s="83">
        <v>1163</v>
      </c>
      <c r="J32" s="122">
        <f>H32+I32</f>
        <v>2347</v>
      </c>
      <c r="K32" s="103"/>
      <c r="L32" s="103"/>
      <c r="M32" s="158"/>
      <c r="N32" s="123"/>
      <c r="O32" s="123"/>
      <c r="Q32" s="103"/>
    </row>
    <row r="33" spans="1:17" ht="18.75" customHeight="1">
      <c r="A33" s="60" t="s">
        <v>173</v>
      </c>
      <c r="B33" s="83">
        <v>24249</v>
      </c>
      <c r="C33" s="83">
        <v>23080</v>
      </c>
      <c r="D33" s="120">
        <f t="shared" ref="D33:D53" si="6">B33+C33</f>
        <v>47329</v>
      </c>
      <c r="E33" s="83">
        <v>12468</v>
      </c>
      <c r="F33" s="83">
        <v>11887</v>
      </c>
      <c r="G33" s="121">
        <f t="shared" ref="G33:G53" si="7">E33+F33</f>
        <v>24355</v>
      </c>
      <c r="H33" s="83">
        <v>5726</v>
      </c>
      <c r="I33" s="83">
        <v>5323</v>
      </c>
      <c r="J33" s="122">
        <f t="shared" ref="J33:J53" si="8">H33+I33</f>
        <v>11049</v>
      </c>
      <c r="K33" s="103"/>
      <c r="L33" s="103"/>
      <c r="M33" s="158"/>
      <c r="N33" s="123"/>
      <c r="O33" s="123"/>
      <c r="Q33" s="103"/>
    </row>
    <row r="34" spans="1:17" ht="18.75" customHeight="1">
      <c r="A34" s="62" t="s">
        <v>174</v>
      </c>
      <c r="B34" s="83">
        <v>35912</v>
      </c>
      <c r="C34" s="83">
        <v>33747</v>
      </c>
      <c r="D34" s="120">
        <f t="shared" si="6"/>
        <v>69659</v>
      </c>
      <c r="E34" s="83">
        <v>18498</v>
      </c>
      <c r="F34" s="83">
        <v>17520</v>
      </c>
      <c r="G34" s="121">
        <f t="shared" si="7"/>
        <v>36018</v>
      </c>
      <c r="H34" s="83">
        <v>8502</v>
      </c>
      <c r="I34" s="83">
        <v>8201</v>
      </c>
      <c r="J34" s="122">
        <f t="shared" si="8"/>
        <v>16703</v>
      </c>
      <c r="K34" s="103"/>
      <c r="L34" s="103"/>
      <c r="M34" s="158"/>
      <c r="N34" s="123"/>
      <c r="O34" s="123"/>
      <c r="Q34" s="103"/>
    </row>
    <row r="35" spans="1:17" ht="18.75" customHeight="1">
      <c r="A35" s="47" t="s">
        <v>175</v>
      </c>
      <c r="B35" s="83">
        <v>37294</v>
      </c>
      <c r="C35" s="83">
        <v>35075</v>
      </c>
      <c r="D35" s="120">
        <f t="shared" si="6"/>
        <v>72369</v>
      </c>
      <c r="E35" s="83">
        <v>19260</v>
      </c>
      <c r="F35" s="83">
        <v>18159</v>
      </c>
      <c r="G35" s="121">
        <f t="shared" si="7"/>
        <v>37419</v>
      </c>
      <c r="H35" s="83">
        <v>9202</v>
      </c>
      <c r="I35" s="83">
        <v>8548</v>
      </c>
      <c r="J35" s="122">
        <f t="shared" si="8"/>
        <v>17750</v>
      </c>
      <c r="K35" s="103"/>
      <c r="L35" s="103"/>
      <c r="M35" s="158"/>
      <c r="N35" s="123"/>
      <c r="O35" s="123"/>
      <c r="Q35" s="103"/>
    </row>
    <row r="36" spans="1:17" ht="18.75" customHeight="1">
      <c r="A36" s="47" t="s">
        <v>176</v>
      </c>
      <c r="B36" s="83">
        <v>34535</v>
      </c>
      <c r="C36" s="83">
        <v>34032</v>
      </c>
      <c r="D36" s="120">
        <f t="shared" si="6"/>
        <v>68567</v>
      </c>
      <c r="E36" s="83">
        <v>17871</v>
      </c>
      <c r="F36" s="83">
        <v>16742</v>
      </c>
      <c r="G36" s="121">
        <f t="shared" si="7"/>
        <v>34613</v>
      </c>
      <c r="H36" s="83">
        <v>8822</v>
      </c>
      <c r="I36" s="83">
        <v>8366</v>
      </c>
      <c r="J36" s="122">
        <f t="shared" si="8"/>
        <v>17188</v>
      </c>
      <c r="K36" s="103"/>
      <c r="L36" s="103"/>
      <c r="M36" s="158"/>
      <c r="N36" s="123"/>
      <c r="O36" s="123"/>
      <c r="Q36" s="103"/>
    </row>
    <row r="37" spans="1:17" ht="18.75" customHeight="1">
      <c r="A37" s="47" t="s">
        <v>177</v>
      </c>
      <c r="B37" s="83">
        <v>36571</v>
      </c>
      <c r="C37" s="83">
        <v>35488</v>
      </c>
      <c r="D37" s="120">
        <f t="shared" si="6"/>
        <v>72059</v>
      </c>
      <c r="E37" s="83">
        <v>16777</v>
      </c>
      <c r="F37" s="83">
        <v>16529</v>
      </c>
      <c r="G37" s="121">
        <f t="shared" si="7"/>
        <v>33306</v>
      </c>
      <c r="H37" s="83">
        <v>8828</v>
      </c>
      <c r="I37" s="83">
        <v>8643</v>
      </c>
      <c r="J37" s="122">
        <f t="shared" si="8"/>
        <v>17471</v>
      </c>
      <c r="K37" s="103"/>
      <c r="L37" s="103"/>
      <c r="M37" s="158"/>
      <c r="N37" s="123"/>
      <c r="O37" s="123"/>
      <c r="Q37" s="103"/>
    </row>
    <row r="38" spans="1:17" ht="18.75" customHeight="1">
      <c r="A38" s="47" t="s">
        <v>178</v>
      </c>
      <c r="B38" s="83">
        <v>38866</v>
      </c>
      <c r="C38" s="83">
        <v>38244</v>
      </c>
      <c r="D38" s="120">
        <f t="shared" si="6"/>
        <v>77110</v>
      </c>
      <c r="E38" s="83">
        <v>18200</v>
      </c>
      <c r="F38" s="83">
        <v>17920</v>
      </c>
      <c r="G38" s="121">
        <f t="shared" si="7"/>
        <v>36120</v>
      </c>
      <c r="H38" s="83">
        <v>9887</v>
      </c>
      <c r="I38" s="83">
        <v>9225</v>
      </c>
      <c r="J38" s="122">
        <f t="shared" si="8"/>
        <v>19112</v>
      </c>
      <c r="K38" s="103"/>
      <c r="L38" s="103"/>
      <c r="M38" s="158"/>
      <c r="N38" s="123"/>
      <c r="O38" s="123"/>
      <c r="Q38" s="103"/>
    </row>
    <row r="39" spans="1:17" ht="18.75" customHeight="1">
      <c r="A39" s="47" t="s">
        <v>179</v>
      </c>
      <c r="B39" s="83">
        <v>38640</v>
      </c>
      <c r="C39" s="83">
        <v>38310</v>
      </c>
      <c r="D39" s="120">
        <f t="shared" si="6"/>
        <v>76950</v>
      </c>
      <c r="E39" s="83">
        <v>18714</v>
      </c>
      <c r="F39" s="83">
        <v>18796</v>
      </c>
      <c r="G39" s="121">
        <f t="shared" si="7"/>
        <v>37510</v>
      </c>
      <c r="H39" s="83">
        <v>9322</v>
      </c>
      <c r="I39" s="83">
        <v>8991</v>
      </c>
      <c r="J39" s="122">
        <f t="shared" si="8"/>
        <v>18313</v>
      </c>
      <c r="K39" s="103"/>
      <c r="L39" s="103"/>
      <c r="M39" s="158"/>
      <c r="N39" s="123"/>
      <c r="O39" s="123"/>
      <c r="Q39" s="103"/>
    </row>
    <row r="40" spans="1:17" ht="18.75" customHeight="1">
      <c r="A40" s="47" t="s">
        <v>180</v>
      </c>
      <c r="B40" s="83">
        <v>40645</v>
      </c>
      <c r="C40" s="83">
        <v>40891</v>
      </c>
      <c r="D40" s="120">
        <f t="shared" si="6"/>
        <v>81536</v>
      </c>
      <c r="E40" s="83">
        <v>18962</v>
      </c>
      <c r="F40" s="83">
        <v>19089</v>
      </c>
      <c r="G40" s="121">
        <f t="shared" si="7"/>
        <v>38051</v>
      </c>
      <c r="H40" s="83">
        <v>9876</v>
      </c>
      <c r="I40" s="83">
        <v>9415</v>
      </c>
      <c r="J40" s="122">
        <f t="shared" si="8"/>
        <v>19291</v>
      </c>
      <c r="K40" s="103"/>
      <c r="L40" s="103"/>
      <c r="M40" s="158"/>
      <c r="N40" s="123"/>
      <c r="O40" s="123"/>
      <c r="Q40" s="103"/>
    </row>
    <row r="41" spans="1:17" ht="18.75" customHeight="1">
      <c r="A41" s="47" t="s">
        <v>181</v>
      </c>
      <c r="B41" s="83">
        <v>41094</v>
      </c>
      <c r="C41" s="83">
        <v>42272</v>
      </c>
      <c r="D41" s="120">
        <f t="shared" si="6"/>
        <v>83366</v>
      </c>
      <c r="E41" s="83">
        <v>18630</v>
      </c>
      <c r="F41" s="83">
        <v>18954</v>
      </c>
      <c r="G41" s="121">
        <f t="shared" si="7"/>
        <v>37584</v>
      </c>
      <c r="H41" s="83">
        <v>10164</v>
      </c>
      <c r="I41" s="83">
        <v>9929</v>
      </c>
      <c r="J41" s="122">
        <f t="shared" si="8"/>
        <v>20093</v>
      </c>
      <c r="K41" s="103"/>
      <c r="L41" s="103"/>
      <c r="M41" s="158"/>
      <c r="N41" s="123"/>
      <c r="O41" s="123"/>
      <c r="Q41" s="103"/>
    </row>
    <row r="42" spans="1:17" ht="18.75" customHeight="1">
      <c r="A42" s="47" t="s">
        <v>182</v>
      </c>
      <c r="B42" s="83">
        <v>40937</v>
      </c>
      <c r="C42" s="83">
        <v>42580</v>
      </c>
      <c r="D42" s="120">
        <f t="shared" si="6"/>
        <v>83517</v>
      </c>
      <c r="E42" s="83">
        <v>17323</v>
      </c>
      <c r="F42" s="83">
        <v>18164</v>
      </c>
      <c r="G42" s="121">
        <f t="shared" si="7"/>
        <v>35487</v>
      </c>
      <c r="H42" s="83">
        <v>9756</v>
      </c>
      <c r="I42" s="83">
        <v>9889</v>
      </c>
      <c r="J42" s="122">
        <f t="shared" si="8"/>
        <v>19645</v>
      </c>
      <c r="K42" s="103"/>
      <c r="L42" s="103"/>
      <c r="M42" s="158"/>
      <c r="N42" s="123"/>
      <c r="O42" s="123"/>
      <c r="Q42" s="103"/>
    </row>
    <row r="43" spans="1:17" ht="18.75" customHeight="1">
      <c r="A43" s="47" t="s">
        <v>183</v>
      </c>
      <c r="B43" s="83">
        <v>39323</v>
      </c>
      <c r="C43" s="83">
        <v>41133</v>
      </c>
      <c r="D43" s="120">
        <f t="shared" si="6"/>
        <v>80456</v>
      </c>
      <c r="E43" s="83">
        <v>15631</v>
      </c>
      <c r="F43" s="83">
        <v>16086</v>
      </c>
      <c r="G43" s="121">
        <f t="shared" si="7"/>
        <v>31717</v>
      </c>
      <c r="H43" s="83">
        <v>9862</v>
      </c>
      <c r="I43" s="83">
        <v>9968</v>
      </c>
      <c r="J43" s="122">
        <f t="shared" si="8"/>
        <v>19830</v>
      </c>
      <c r="K43" s="103"/>
      <c r="L43" s="103"/>
      <c r="M43" s="158"/>
      <c r="N43" s="123"/>
      <c r="O43" s="123"/>
      <c r="Q43" s="103"/>
    </row>
    <row r="44" spans="1:17" ht="18.75" customHeight="1">
      <c r="A44" s="47" t="s">
        <v>184</v>
      </c>
      <c r="B44" s="83">
        <v>33812</v>
      </c>
      <c r="C44" s="83">
        <v>36136</v>
      </c>
      <c r="D44" s="120">
        <f t="shared" si="6"/>
        <v>69948</v>
      </c>
      <c r="E44" s="83">
        <v>13451</v>
      </c>
      <c r="F44" s="83">
        <v>14086</v>
      </c>
      <c r="G44" s="121">
        <f t="shared" si="7"/>
        <v>27537</v>
      </c>
      <c r="H44" s="83">
        <v>8725</v>
      </c>
      <c r="I44" s="83">
        <v>9376</v>
      </c>
      <c r="J44" s="122">
        <f t="shared" si="8"/>
        <v>18101</v>
      </c>
      <c r="K44" s="103"/>
      <c r="L44" s="103"/>
      <c r="M44" s="158"/>
      <c r="N44" s="123"/>
      <c r="O44" s="123"/>
      <c r="Q44" s="103"/>
    </row>
    <row r="45" spans="1:17" ht="18.75" customHeight="1">
      <c r="A45" s="47" t="s">
        <v>185</v>
      </c>
      <c r="B45" s="83">
        <v>25253</v>
      </c>
      <c r="C45" s="83">
        <v>27590</v>
      </c>
      <c r="D45" s="120">
        <f t="shared" si="6"/>
        <v>52843</v>
      </c>
      <c r="E45" s="83">
        <v>10002</v>
      </c>
      <c r="F45" s="83">
        <v>10891</v>
      </c>
      <c r="G45" s="121">
        <f t="shared" si="7"/>
        <v>20893</v>
      </c>
      <c r="H45" s="83">
        <v>6975</v>
      </c>
      <c r="I45" s="83">
        <v>7720</v>
      </c>
      <c r="J45" s="122">
        <f t="shared" si="8"/>
        <v>14695</v>
      </c>
      <c r="K45" s="103"/>
      <c r="L45" s="103"/>
      <c r="M45" s="158"/>
      <c r="N45" s="123"/>
      <c r="O45" s="123"/>
      <c r="Q45" s="103"/>
    </row>
    <row r="46" spans="1:17" ht="18.75" customHeight="1">
      <c r="A46" s="47" t="s">
        <v>186</v>
      </c>
      <c r="B46" s="83">
        <v>17342</v>
      </c>
      <c r="C46" s="83">
        <v>20326</v>
      </c>
      <c r="D46" s="120">
        <f t="shared" si="6"/>
        <v>37668</v>
      </c>
      <c r="E46" s="83">
        <v>6670</v>
      </c>
      <c r="F46" s="83">
        <v>7810</v>
      </c>
      <c r="G46" s="121">
        <f t="shared" si="7"/>
        <v>14480</v>
      </c>
      <c r="H46" s="83">
        <v>5218</v>
      </c>
      <c r="I46" s="83">
        <v>5822</v>
      </c>
      <c r="J46" s="122">
        <f t="shared" si="8"/>
        <v>11040</v>
      </c>
      <c r="K46" s="103"/>
      <c r="L46" s="103"/>
      <c r="M46" s="158"/>
      <c r="N46" s="123"/>
      <c r="O46" s="123"/>
      <c r="Q46" s="103"/>
    </row>
    <row r="47" spans="1:17" ht="18.75" customHeight="1">
      <c r="A47" s="47" t="s">
        <v>187</v>
      </c>
      <c r="B47" s="83">
        <v>12290</v>
      </c>
      <c r="C47" s="83">
        <v>15727</v>
      </c>
      <c r="D47" s="120">
        <f t="shared" si="6"/>
        <v>28017</v>
      </c>
      <c r="E47" s="83">
        <v>4602</v>
      </c>
      <c r="F47" s="83">
        <v>5383</v>
      </c>
      <c r="G47" s="121">
        <f t="shared" si="7"/>
        <v>9985</v>
      </c>
      <c r="H47" s="83">
        <v>3715</v>
      </c>
      <c r="I47" s="83">
        <v>4293</v>
      </c>
      <c r="J47" s="122">
        <f t="shared" si="8"/>
        <v>8008</v>
      </c>
      <c r="K47" s="103"/>
      <c r="L47" s="103"/>
      <c r="M47" s="158"/>
      <c r="N47" s="123"/>
      <c r="O47" s="123"/>
      <c r="Q47" s="103"/>
    </row>
    <row r="48" spans="1:17" ht="18.75" customHeight="1">
      <c r="A48" s="47" t="s">
        <v>188</v>
      </c>
      <c r="B48" s="83">
        <v>8217</v>
      </c>
      <c r="C48" s="83">
        <v>11176</v>
      </c>
      <c r="D48" s="120">
        <f t="shared" si="6"/>
        <v>19393</v>
      </c>
      <c r="E48" s="83">
        <v>2721</v>
      </c>
      <c r="F48" s="83">
        <v>3525</v>
      </c>
      <c r="G48" s="121">
        <f t="shared" si="7"/>
        <v>6246</v>
      </c>
      <c r="H48" s="83">
        <v>2479</v>
      </c>
      <c r="I48" s="83">
        <v>2858</v>
      </c>
      <c r="J48" s="122">
        <f t="shared" si="8"/>
        <v>5337</v>
      </c>
      <c r="K48" s="103"/>
      <c r="L48" s="103"/>
      <c r="M48" s="158"/>
      <c r="N48" s="123"/>
      <c r="O48" s="123"/>
      <c r="Q48" s="103"/>
    </row>
    <row r="49" spans="1:17" ht="18.75" customHeight="1">
      <c r="A49" s="47" t="s">
        <v>189</v>
      </c>
      <c r="B49" s="83">
        <v>5975</v>
      </c>
      <c r="C49" s="83">
        <v>8817</v>
      </c>
      <c r="D49" s="120">
        <f t="shared" si="6"/>
        <v>14792</v>
      </c>
      <c r="E49" s="83">
        <v>2118</v>
      </c>
      <c r="F49" s="83">
        <v>2896</v>
      </c>
      <c r="G49" s="121">
        <f t="shared" si="7"/>
        <v>5014</v>
      </c>
      <c r="H49" s="83">
        <v>1762</v>
      </c>
      <c r="I49" s="83">
        <v>2270</v>
      </c>
      <c r="J49" s="122">
        <f t="shared" si="8"/>
        <v>4032</v>
      </c>
      <c r="K49" s="103"/>
      <c r="L49" s="103"/>
      <c r="M49" s="158"/>
      <c r="N49" s="123"/>
      <c r="O49" s="123"/>
      <c r="Q49" s="103"/>
    </row>
    <row r="50" spans="1:17" ht="18.75" customHeight="1">
      <c r="A50" s="47" t="s">
        <v>190</v>
      </c>
      <c r="B50" s="83">
        <v>3533</v>
      </c>
      <c r="C50" s="83">
        <v>6187</v>
      </c>
      <c r="D50" s="120">
        <f t="shared" si="6"/>
        <v>9720</v>
      </c>
      <c r="E50" s="83">
        <v>1187</v>
      </c>
      <c r="F50" s="83">
        <v>1843</v>
      </c>
      <c r="G50" s="121">
        <f t="shared" si="7"/>
        <v>3030</v>
      </c>
      <c r="H50" s="83">
        <v>961</v>
      </c>
      <c r="I50" s="83">
        <v>1493</v>
      </c>
      <c r="J50" s="122">
        <f t="shared" si="8"/>
        <v>2454</v>
      </c>
      <c r="K50" s="103"/>
      <c r="L50" s="103"/>
      <c r="M50" s="158"/>
      <c r="N50" s="123"/>
      <c r="O50" s="123"/>
      <c r="Q50" s="103"/>
    </row>
    <row r="51" spans="1:17" ht="18.75" customHeight="1">
      <c r="A51" s="47" t="s">
        <v>191</v>
      </c>
      <c r="B51" s="83">
        <v>1565</v>
      </c>
      <c r="C51" s="83">
        <v>3067</v>
      </c>
      <c r="D51" s="120">
        <f t="shared" si="6"/>
        <v>4632</v>
      </c>
      <c r="E51" s="83">
        <v>480</v>
      </c>
      <c r="F51" s="83">
        <v>788</v>
      </c>
      <c r="G51" s="121">
        <f t="shared" si="7"/>
        <v>1268</v>
      </c>
      <c r="H51" s="83">
        <v>442</v>
      </c>
      <c r="I51" s="83">
        <v>675</v>
      </c>
      <c r="J51" s="122">
        <f t="shared" si="8"/>
        <v>1117</v>
      </c>
      <c r="K51" s="103"/>
      <c r="L51" s="103"/>
      <c r="M51" s="158"/>
      <c r="N51" s="123"/>
      <c r="O51" s="123"/>
      <c r="Q51" s="103"/>
    </row>
    <row r="52" spans="1:17" ht="18.75" customHeight="1">
      <c r="A52" s="47" t="s">
        <v>192</v>
      </c>
      <c r="B52" s="83">
        <v>467</v>
      </c>
      <c r="C52" s="83">
        <v>914</v>
      </c>
      <c r="D52" s="120">
        <f t="shared" si="6"/>
        <v>1381</v>
      </c>
      <c r="E52" s="83">
        <v>144</v>
      </c>
      <c r="F52" s="83">
        <v>213</v>
      </c>
      <c r="G52" s="121">
        <f t="shared" si="7"/>
        <v>357</v>
      </c>
      <c r="H52" s="83">
        <v>112</v>
      </c>
      <c r="I52" s="83">
        <v>200</v>
      </c>
      <c r="J52" s="122">
        <f t="shared" si="8"/>
        <v>312</v>
      </c>
      <c r="K52" s="103"/>
      <c r="L52" s="103"/>
      <c r="M52" s="158"/>
      <c r="N52" s="123"/>
      <c r="O52" s="123"/>
      <c r="Q52" s="103"/>
    </row>
    <row r="53" spans="1:17" ht="18.75" customHeight="1">
      <c r="A53" s="47" t="s">
        <v>193</v>
      </c>
      <c r="B53" s="83">
        <v>230</v>
      </c>
      <c r="C53" s="83">
        <v>277</v>
      </c>
      <c r="D53" s="120">
        <f t="shared" si="6"/>
        <v>507</v>
      </c>
      <c r="E53" s="83">
        <v>43</v>
      </c>
      <c r="F53" s="83">
        <v>76</v>
      </c>
      <c r="G53" s="121">
        <f t="shared" si="7"/>
        <v>119</v>
      </c>
      <c r="H53" s="83">
        <v>57</v>
      </c>
      <c r="I53" s="83">
        <v>58</v>
      </c>
      <c r="J53" s="122">
        <f t="shared" si="8"/>
        <v>115</v>
      </c>
      <c r="K53" s="103"/>
      <c r="L53" s="103"/>
      <c r="M53" s="158"/>
      <c r="N53" s="123"/>
      <c r="O53" s="123"/>
      <c r="Q53" s="103"/>
    </row>
    <row r="54" spans="1:17" ht="18.75" customHeight="1">
      <c r="A54" s="47" t="s">
        <v>194</v>
      </c>
      <c r="B54" s="83">
        <f t="shared" ref="B54:J54" si="9">SUM(B32:B53)</f>
        <v>522143</v>
      </c>
      <c r="C54" s="83">
        <f t="shared" si="9"/>
        <v>540056</v>
      </c>
      <c r="D54" s="102">
        <f t="shared" si="9"/>
        <v>1062199</v>
      </c>
      <c r="E54" s="83">
        <f t="shared" si="9"/>
        <v>236443</v>
      </c>
      <c r="F54" s="83">
        <f t="shared" si="9"/>
        <v>239923</v>
      </c>
      <c r="G54" s="121">
        <f t="shared" si="9"/>
        <v>476366</v>
      </c>
      <c r="H54" s="83">
        <f t="shared" si="9"/>
        <v>131577</v>
      </c>
      <c r="I54" s="83">
        <f t="shared" si="9"/>
        <v>132426</v>
      </c>
      <c r="J54" s="121">
        <f t="shared" si="9"/>
        <v>264003</v>
      </c>
      <c r="K54" s="103"/>
      <c r="L54" s="103"/>
    </row>
    <row r="55" spans="1:17" s="10" customFormat="1" ht="23.25" customHeight="1">
      <c r="A55" s="39" t="s">
        <v>223</v>
      </c>
      <c r="B55" s="39"/>
      <c r="C55" s="39"/>
      <c r="D55" s="39"/>
      <c r="E55" s="8"/>
      <c r="F55" s="8"/>
      <c r="G55" s="8"/>
      <c r="H55" s="9"/>
      <c r="I55" s="9"/>
      <c r="J55" s="9"/>
      <c r="K55" s="202"/>
      <c r="L55" s="202"/>
    </row>
    <row r="56" spans="1:17" s="10" customFormat="1" ht="21">
      <c r="A56" s="39" t="s">
        <v>220</v>
      </c>
      <c r="B56" s="39"/>
      <c r="C56" s="39"/>
      <c r="D56" s="39"/>
      <c r="E56" s="11"/>
      <c r="F56" s="11"/>
      <c r="G56" s="11"/>
      <c r="H56" s="12"/>
      <c r="I56" s="12"/>
      <c r="J56" s="12"/>
    </row>
    <row r="57" spans="1:17" s="13" customFormat="1" ht="22.5" customHeight="1">
      <c r="A57" s="13" t="s">
        <v>257</v>
      </c>
    </row>
    <row r="58" spans="1:17" ht="18.75" customHeight="1">
      <c r="B58" s="124"/>
      <c r="C58" s="203" t="s">
        <v>5</v>
      </c>
      <c r="D58" s="126"/>
      <c r="E58" s="127"/>
      <c r="F58" s="204" t="s">
        <v>43</v>
      </c>
      <c r="G58" s="129"/>
      <c r="J58" s="205"/>
    </row>
    <row r="59" spans="1:17" ht="18.75" customHeight="1">
      <c r="A59" s="47" t="s">
        <v>172</v>
      </c>
      <c r="B59" s="133" t="s">
        <v>74</v>
      </c>
      <c r="C59" s="133" t="s">
        <v>80</v>
      </c>
      <c r="D59" s="133" t="s">
        <v>78</v>
      </c>
      <c r="E59" s="134" t="s">
        <v>74</v>
      </c>
      <c r="F59" s="134" t="s">
        <v>80</v>
      </c>
      <c r="G59" s="134" t="s">
        <v>78</v>
      </c>
      <c r="J59" s="206"/>
    </row>
    <row r="60" spans="1:17" ht="18.75" customHeight="1">
      <c r="A60" s="47">
        <v>0</v>
      </c>
      <c r="B60" s="83">
        <v>2194</v>
      </c>
      <c r="C60" s="83">
        <v>2050</v>
      </c>
      <c r="D60" s="100">
        <f>B60+C60</f>
        <v>4244</v>
      </c>
      <c r="E60" s="83">
        <v>865</v>
      </c>
      <c r="F60" s="83">
        <v>831</v>
      </c>
      <c r="G60" s="136">
        <f>E60+F60</f>
        <v>1696</v>
      </c>
      <c r="H60" s="103"/>
      <c r="I60" s="103"/>
      <c r="J60" s="207"/>
      <c r="K60" s="123"/>
      <c r="L60" s="123"/>
      <c r="N60" s="103"/>
    </row>
    <row r="61" spans="1:17" ht="18.75" customHeight="1">
      <c r="A61" s="60" t="s">
        <v>173</v>
      </c>
      <c r="B61" s="83">
        <v>10386</v>
      </c>
      <c r="C61" s="83">
        <v>9749</v>
      </c>
      <c r="D61" s="100">
        <f t="shared" ref="D61:D81" si="10">B61+C61</f>
        <v>20135</v>
      </c>
      <c r="E61" s="83">
        <v>4049</v>
      </c>
      <c r="F61" s="83">
        <v>3893</v>
      </c>
      <c r="G61" s="136">
        <f t="shared" ref="G61:G81" si="11">E61+F61</f>
        <v>7942</v>
      </c>
      <c r="H61" s="103"/>
      <c r="I61" s="103"/>
      <c r="J61" s="207"/>
      <c r="K61" s="123"/>
      <c r="L61" s="123"/>
      <c r="N61" s="103"/>
    </row>
    <row r="62" spans="1:17" ht="18.75" customHeight="1">
      <c r="A62" s="62" t="s">
        <v>174</v>
      </c>
      <c r="B62" s="83">
        <v>14745</v>
      </c>
      <c r="C62" s="83">
        <v>13993</v>
      </c>
      <c r="D62" s="100">
        <f t="shared" si="10"/>
        <v>28738</v>
      </c>
      <c r="E62" s="83">
        <v>5784</v>
      </c>
      <c r="F62" s="83">
        <v>5603</v>
      </c>
      <c r="G62" s="136">
        <f t="shared" si="11"/>
        <v>11387</v>
      </c>
      <c r="H62" s="103"/>
      <c r="I62" s="103"/>
      <c r="J62" s="207"/>
      <c r="K62" s="123"/>
      <c r="L62" s="123"/>
      <c r="N62" s="103"/>
    </row>
    <row r="63" spans="1:17" ht="18.75" customHeight="1">
      <c r="A63" s="47" t="s">
        <v>175</v>
      </c>
      <c r="B63" s="83">
        <v>14682</v>
      </c>
      <c r="C63" s="83">
        <v>13934</v>
      </c>
      <c r="D63" s="100">
        <f t="shared" si="10"/>
        <v>28616</v>
      </c>
      <c r="E63" s="83">
        <v>6202</v>
      </c>
      <c r="F63" s="83">
        <v>5950</v>
      </c>
      <c r="G63" s="136">
        <f t="shared" si="11"/>
        <v>12152</v>
      </c>
      <c r="H63" s="103"/>
      <c r="I63" s="103"/>
      <c r="J63" s="207"/>
      <c r="K63" s="123"/>
      <c r="L63" s="123"/>
      <c r="N63" s="103"/>
    </row>
    <row r="64" spans="1:17" ht="18.75" customHeight="1">
      <c r="A64" s="47" t="s">
        <v>176</v>
      </c>
      <c r="B64" s="83">
        <v>13519</v>
      </c>
      <c r="C64" s="83">
        <v>13448</v>
      </c>
      <c r="D64" s="100">
        <f t="shared" si="10"/>
        <v>26967</v>
      </c>
      <c r="E64" s="83">
        <v>6206</v>
      </c>
      <c r="F64" s="83">
        <v>5691</v>
      </c>
      <c r="G64" s="136">
        <f t="shared" si="11"/>
        <v>11897</v>
      </c>
      <c r="H64" s="103"/>
      <c r="I64" s="103"/>
      <c r="J64" s="207"/>
      <c r="K64" s="123"/>
      <c r="L64" s="123"/>
      <c r="N64" s="103"/>
    </row>
    <row r="65" spans="1:14" ht="18.75" customHeight="1">
      <c r="A65" s="47" t="s">
        <v>177</v>
      </c>
      <c r="B65" s="83">
        <v>12872</v>
      </c>
      <c r="C65" s="83">
        <v>14143</v>
      </c>
      <c r="D65" s="100">
        <f t="shared" si="10"/>
        <v>27015</v>
      </c>
      <c r="E65" s="83">
        <v>6849</v>
      </c>
      <c r="F65" s="83">
        <v>6381</v>
      </c>
      <c r="G65" s="136">
        <f t="shared" si="11"/>
        <v>13230</v>
      </c>
      <c r="H65" s="103"/>
      <c r="I65" s="103"/>
      <c r="J65" s="207"/>
      <c r="K65" s="123"/>
      <c r="L65" s="123"/>
      <c r="N65" s="103"/>
    </row>
    <row r="66" spans="1:14" ht="18.75" customHeight="1">
      <c r="A66" s="47" t="s">
        <v>178</v>
      </c>
      <c r="B66" s="83">
        <v>14714</v>
      </c>
      <c r="C66" s="83">
        <v>16655</v>
      </c>
      <c r="D66" s="100">
        <f t="shared" si="10"/>
        <v>31369</v>
      </c>
      <c r="E66" s="83">
        <v>7157</v>
      </c>
      <c r="F66" s="83">
        <v>6615</v>
      </c>
      <c r="G66" s="136">
        <f t="shared" si="11"/>
        <v>13772</v>
      </c>
      <c r="H66" s="103"/>
      <c r="I66" s="103"/>
      <c r="J66" s="207"/>
      <c r="K66" s="123"/>
      <c r="L66" s="123"/>
      <c r="N66" s="103"/>
    </row>
    <row r="67" spans="1:14" ht="18.75" customHeight="1">
      <c r="A67" s="47" t="s">
        <v>179</v>
      </c>
      <c r="B67" s="83">
        <v>14286</v>
      </c>
      <c r="C67" s="83">
        <v>17101</v>
      </c>
      <c r="D67" s="100">
        <f t="shared" si="10"/>
        <v>31387</v>
      </c>
      <c r="E67" s="83">
        <v>6324</v>
      </c>
      <c r="F67" s="83">
        <v>6148</v>
      </c>
      <c r="G67" s="136">
        <f t="shared" si="11"/>
        <v>12472</v>
      </c>
      <c r="H67" s="103"/>
      <c r="I67" s="103"/>
      <c r="J67" s="207"/>
      <c r="K67" s="123"/>
      <c r="L67" s="123"/>
      <c r="N67" s="103"/>
    </row>
    <row r="68" spans="1:14" ht="18.75" customHeight="1">
      <c r="A68" s="47" t="s">
        <v>180</v>
      </c>
      <c r="B68" s="83">
        <v>15261</v>
      </c>
      <c r="C68" s="83">
        <v>19078</v>
      </c>
      <c r="D68" s="100">
        <f t="shared" si="10"/>
        <v>34339</v>
      </c>
      <c r="E68" s="83">
        <v>6709</v>
      </c>
      <c r="F68" s="83">
        <v>6328</v>
      </c>
      <c r="G68" s="136">
        <f t="shared" si="11"/>
        <v>13037</v>
      </c>
      <c r="H68" s="103"/>
      <c r="I68" s="103"/>
      <c r="J68" s="207"/>
      <c r="K68" s="123"/>
      <c r="L68" s="123"/>
      <c r="N68" s="103"/>
    </row>
    <row r="69" spans="1:14" ht="18.75" customHeight="1">
      <c r="A69" s="47" t="s">
        <v>181</v>
      </c>
      <c r="B69" s="83">
        <v>16712</v>
      </c>
      <c r="C69" s="83">
        <v>20380</v>
      </c>
      <c r="D69" s="100">
        <f t="shared" si="10"/>
        <v>37092</v>
      </c>
      <c r="E69" s="83">
        <v>6773</v>
      </c>
      <c r="F69" s="83">
        <v>6695</v>
      </c>
      <c r="G69" s="136">
        <f t="shared" si="11"/>
        <v>13468</v>
      </c>
      <c r="H69" s="103"/>
      <c r="I69" s="103"/>
      <c r="J69" s="207"/>
      <c r="K69" s="123"/>
      <c r="L69" s="123"/>
      <c r="N69" s="103"/>
    </row>
    <row r="70" spans="1:14" ht="18.75" customHeight="1">
      <c r="A70" s="47" t="s">
        <v>182</v>
      </c>
      <c r="B70" s="83">
        <v>14694</v>
      </c>
      <c r="C70" s="83">
        <v>17480</v>
      </c>
      <c r="D70" s="100">
        <f t="shared" si="10"/>
        <v>32174</v>
      </c>
      <c r="E70" s="83">
        <v>7022</v>
      </c>
      <c r="F70" s="83">
        <v>6932</v>
      </c>
      <c r="G70" s="136">
        <f t="shared" si="11"/>
        <v>13954</v>
      </c>
      <c r="H70" s="103"/>
      <c r="I70" s="103"/>
      <c r="J70" s="207"/>
      <c r="K70" s="123"/>
      <c r="L70" s="123"/>
      <c r="N70" s="103"/>
    </row>
    <row r="71" spans="1:14" ht="18.75" customHeight="1">
      <c r="A71" s="47" t="s">
        <v>183</v>
      </c>
      <c r="B71" s="83">
        <v>13546</v>
      </c>
      <c r="C71" s="83">
        <v>15909</v>
      </c>
      <c r="D71" s="100">
        <f t="shared" si="10"/>
        <v>29455</v>
      </c>
      <c r="E71" s="83">
        <v>6712</v>
      </c>
      <c r="F71" s="83">
        <v>6791</v>
      </c>
      <c r="G71" s="136">
        <f t="shared" si="11"/>
        <v>13503</v>
      </c>
      <c r="H71" s="103"/>
      <c r="I71" s="103"/>
      <c r="J71" s="207"/>
      <c r="K71" s="123"/>
      <c r="L71" s="123"/>
      <c r="N71" s="103"/>
    </row>
    <row r="72" spans="1:14" ht="18.75" customHeight="1">
      <c r="A72" s="47" t="s">
        <v>184</v>
      </c>
      <c r="B72" s="83">
        <v>11035</v>
      </c>
      <c r="C72" s="83">
        <v>12737</v>
      </c>
      <c r="D72" s="100">
        <f t="shared" si="10"/>
        <v>23772</v>
      </c>
      <c r="E72" s="83">
        <v>5899</v>
      </c>
      <c r="F72" s="83">
        <v>5919</v>
      </c>
      <c r="G72" s="136">
        <f t="shared" si="11"/>
        <v>11818</v>
      </c>
      <c r="H72" s="103"/>
      <c r="I72" s="103"/>
      <c r="J72" s="207"/>
      <c r="K72" s="123"/>
      <c r="L72" s="123"/>
      <c r="N72" s="103"/>
    </row>
    <row r="73" spans="1:14" ht="18.75" customHeight="1">
      <c r="A73" s="47" t="s">
        <v>185</v>
      </c>
      <c r="B73" s="83">
        <v>7791</v>
      </c>
      <c r="C73" s="83">
        <v>9529</v>
      </c>
      <c r="D73" s="100">
        <f t="shared" si="10"/>
        <v>17320</v>
      </c>
      <c r="E73" s="83">
        <v>4700</v>
      </c>
      <c r="F73" s="83">
        <v>4757</v>
      </c>
      <c r="G73" s="136">
        <f t="shared" si="11"/>
        <v>9457</v>
      </c>
      <c r="H73" s="103"/>
      <c r="I73" s="103"/>
      <c r="J73" s="207"/>
      <c r="K73" s="123"/>
      <c r="L73" s="123"/>
      <c r="N73" s="103"/>
    </row>
    <row r="74" spans="1:14" ht="18.75" customHeight="1">
      <c r="A74" s="47" t="s">
        <v>186</v>
      </c>
      <c r="B74" s="83">
        <v>5407</v>
      </c>
      <c r="C74" s="83">
        <v>6788</v>
      </c>
      <c r="D74" s="100">
        <f t="shared" si="10"/>
        <v>12195</v>
      </c>
      <c r="E74" s="83">
        <v>3378</v>
      </c>
      <c r="F74" s="83">
        <v>3668</v>
      </c>
      <c r="G74" s="136">
        <f t="shared" si="11"/>
        <v>7046</v>
      </c>
      <c r="H74" s="103"/>
      <c r="I74" s="103"/>
      <c r="J74" s="207"/>
      <c r="K74" s="123"/>
      <c r="L74" s="123"/>
      <c r="N74" s="103"/>
    </row>
    <row r="75" spans="1:14" ht="18.75" customHeight="1">
      <c r="A75" s="47" t="s">
        <v>187</v>
      </c>
      <c r="B75" s="83">
        <v>3863</v>
      </c>
      <c r="C75" s="83">
        <v>4897</v>
      </c>
      <c r="D75" s="100">
        <f t="shared" si="10"/>
        <v>8760</v>
      </c>
      <c r="E75" s="83">
        <v>2303</v>
      </c>
      <c r="F75" s="83">
        <v>2657</v>
      </c>
      <c r="G75" s="136">
        <f t="shared" si="11"/>
        <v>4960</v>
      </c>
      <c r="H75" s="103"/>
      <c r="I75" s="103"/>
      <c r="J75" s="207"/>
      <c r="K75" s="123"/>
      <c r="L75" s="123"/>
      <c r="N75" s="103"/>
    </row>
    <row r="76" spans="1:14" ht="18.75" customHeight="1">
      <c r="A76" s="47" t="s">
        <v>188</v>
      </c>
      <c r="B76" s="83">
        <v>2233</v>
      </c>
      <c r="C76" s="83">
        <v>2873</v>
      </c>
      <c r="D76" s="100">
        <f t="shared" si="10"/>
        <v>5106</v>
      </c>
      <c r="E76" s="83">
        <v>1401</v>
      </c>
      <c r="F76" s="83">
        <v>1645</v>
      </c>
      <c r="G76" s="136">
        <f t="shared" si="11"/>
        <v>3046</v>
      </c>
      <c r="H76" s="103"/>
      <c r="I76" s="103"/>
      <c r="J76" s="207"/>
      <c r="K76" s="123"/>
      <c r="L76" s="123"/>
      <c r="N76" s="103"/>
    </row>
    <row r="77" spans="1:14" ht="18.75" customHeight="1">
      <c r="A77" s="47" t="s">
        <v>189</v>
      </c>
      <c r="B77" s="83">
        <v>1367</v>
      </c>
      <c r="C77" s="83">
        <v>2053</v>
      </c>
      <c r="D77" s="100">
        <f t="shared" si="10"/>
        <v>3420</v>
      </c>
      <c r="E77" s="83">
        <v>939</v>
      </c>
      <c r="F77" s="83">
        <v>1233</v>
      </c>
      <c r="G77" s="136">
        <f t="shared" si="11"/>
        <v>2172</v>
      </c>
      <c r="H77" s="103"/>
      <c r="I77" s="103"/>
      <c r="J77" s="207"/>
      <c r="K77" s="123"/>
      <c r="L77" s="123"/>
      <c r="N77" s="103"/>
    </row>
    <row r="78" spans="1:14" ht="18.75" customHeight="1">
      <c r="A78" s="47" t="s">
        <v>190</v>
      </c>
      <c r="B78" s="83">
        <v>696</v>
      </c>
      <c r="C78" s="83">
        <v>1173</v>
      </c>
      <c r="D78" s="100">
        <f t="shared" si="10"/>
        <v>1869</v>
      </c>
      <c r="E78" s="83">
        <v>569</v>
      </c>
      <c r="F78" s="83">
        <v>807</v>
      </c>
      <c r="G78" s="136">
        <f t="shared" si="11"/>
        <v>1376</v>
      </c>
      <c r="H78" s="103"/>
      <c r="I78" s="103"/>
      <c r="J78" s="207"/>
      <c r="K78" s="123"/>
      <c r="L78" s="123"/>
      <c r="N78" s="103"/>
    </row>
    <row r="79" spans="1:14" ht="18.75" customHeight="1">
      <c r="A79" s="47" t="s">
        <v>191</v>
      </c>
      <c r="B79" s="83">
        <v>315</v>
      </c>
      <c r="C79" s="83">
        <v>576</v>
      </c>
      <c r="D79" s="100">
        <f t="shared" si="10"/>
        <v>891</v>
      </c>
      <c r="E79" s="83">
        <v>262</v>
      </c>
      <c r="F79" s="83">
        <v>378</v>
      </c>
      <c r="G79" s="136">
        <f t="shared" si="11"/>
        <v>640</v>
      </c>
      <c r="H79" s="103"/>
      <c r="I79" s="103"/>
      <c r="J79" s="207"/>
      <c r="K79" s="123"/>
      <c r="L79" s="123"/>
      <c r="N79" s="103"/>
    </row>
    <row r="80" spans="1:14" ht="18.75" customHeight="1">
      <c r="A80" s="47" t="s">
        <v>192</v>
      </c>
      <c r="B80" s="83">
        <v>79</v>
      </c>
      <c r="C80" s="83">
        <v>177</v>
      </c>
      <c r="D80" s="100">
        <f t="shared" si="10"/>
        <v>256</v>
      </c>
      <c r="E80" s="83">
        <v>84</v>
      </c>
      <c r="F80" s="83">
        <v>108</v>
      </c>
      <c r="G80" s="136">
        <f t="shared" si="11"/>
        <v>192</v>
      </c>
      <c r="H80" s="103"/>
      <c r="I80" s="103"/>
      <c r="J80" s="207"/>
      <c r="K80" s="123"/>
      <c r="L80" s="123"/>
      <c r="N80" s="103"/>
    </row>
    <row r="81" spans="1:14" ht="18.75" customHeight="1">
      <c r="A81" s="47" t="s">
        <v>193</v>
      </c>
      <c r="B81" s="83">
        <v>48</v>
      </c>
      <c r="C81" s="83">
        <v>67</v>
      </c>
      <c r="D81" s="100">
        <f t="shared" si="10"/>
        <v>115</v>
      </c>
      <c r="E81" s="83">
        <v>50</v>
      </c>
      <c r="F81" s="83">
        <v>62</v>
      </c>
      <c r="G81" s="136">
        <f t="shared" si="11"/>
        <v>112</v>
      </c>
      <c r="H81" s="103"/>
      <c r="I81" s="103"/>
      <c r="J81" s="207"/>
      <c r="K81" s="123"/>
      <c r="L81" s="123"/>
      <c r="N81" s="103"/>
    </row>
    <row r="82" spans="1:14" ht="18.75" customHeight="1">
      <c r="A82" s="47" t="s">
        <v>194</v>
      </c>
      <c r="B82" s="83">
        <f t="shared" ref="B82:G82" si="12">SUM(B60:B81)</f>
        <v>190445</v>
      </c>
      <c r="C82" s="83">
        <f t="shared" si="12"/>
        <v>214790</v>
      </c>
      <c r="D82" s="121">
        <f t="shared" si="12"/>
        <v>405235</v>
      </c>
      <c r="E82" s="83">
        <f t="shared" si="12"/>
        <v>90237</v>
      </c>
      <c r="F82" s="83">
        <f t="shared" si="12"/>
        <v>89092</v>
      </c>
      <c r="G82" s="136">
        <f t="shared" si="12"/>
        <v>179329</v>
      </c>
      <c r="H82" s="103"/>
      <c r="I82" s="103"/>
      <c r="J82" s="208"/>
    </row>
    <row r="83" spans="1:14" s="10" customFormat="1" ht="23.25" customHeight="1">
      <c r="A83" s="39" t="s">
        <v>223</v>
      </c>
      <c r="B83" s="39"/>
      <c r="C83" s="39"/>
      <c r="D83" s="39"/>
      <c r="E83" s="8"/>
      <c r="F83" s="8"/>
      <c r="G83" s="8"/>
      <c r="H83" s="9"/>
      <c r="I83" s="9"/>
      <c r="J83" s="9"/>
    </row>
    <row r="84" spans="1:14" s="10" customFormat="1" ht="21">
      <c r="A84" s="39" t="s">
        <v>217</v>
      </c>
      <c r="B84" s="39"/>
      <c r="C84" s="39"/>
      <c r="D84" s="39"/>
      <c r="E84" s="11"/>
      <c r="F84" s="11"/>
      <c r="G84" s="11"/>
      <c r="H84" s="12"/>
      <c r="I84" s="12"/>
      <c r="J84" s="12"/>
    </row>
  </sheetData>
  <pageMargins left="0.70866141732283472" right="0.70866141732283472" top="0.55118110236220474" bottom="0.47244094488188981" header="0.31496062992125984" footer="0.31496062992125984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84"/>
  <sheetViews>
    <sheetView zoomScale="90" zoomScaleNormal="90" workbookViewId="0">
      <selection activeCell="A2" sqref="A2"/>
    </sheetView>
  </sheetViews>
  <sheetFormatPr defaultRowHeight="18.75" customHeight="1"/>
  <cols>
    <col min="1" max="10" width="13.88671875" style="87" customWidth="1"/>
    <col min="11" max="256" width="9.109375" style="87"/>
    <col min="257" max="266" width="13.88671875" style="87" customWidth="1"/>
    <col min="267" max="512" width="9.109375" style="87"/>
    <col min="513" max="522" width="13.88671875" style="87" customWidth="1"/>
    <col min="523" max="768" width="9.109375" style="87"/>
    <col min="769" max="778" width="13.88671875" style="87" customWidth="1"/>
    <col min="779" max="1024" width="9.109375" style="87"/>
    <col min="1025" max="1034" width="13.88671875" style="87" customWidth="1"/>
    <col min="1035" max="1280" width="9.109375" style="87"/>
    <col min="1281" max="1290" width="13.88671875" style="87" customWidth="1"/>
    <col min="1291" max="1536" width="9.109375" style="87"/>
    <col min="1537" max="1546" width="13.88671875" style="87" customWidth="1"/>
    <col min="1547" max="1792" width="9.109375" style="87"/>
    <col min="1793" max="1802" width="13.88671875" style="87" customWidth="1"/>
    <col min="1803" max="2048" width="9.109375" style="87"/>
    <col min="2049" max="2058" width="13.88671875" style="87" customWidth="1"/>
    <col min="2059" max="2304" width="9.109375" style="87"/>
    <col min="2305" max="2314" width="13.88671875" style="87" customWidth="1"/>
    <col min="2315" max="2560" width="9.109375" style="87"/>
    <col min="2561" max="2570" width="13.88671875" style="87" customWidth="1"/>
    <col min="2571" max="2816" width="9.109375" style="87"/>
    <col min="2817" max="2826" width="13.88671875" style="87" customWidth="1"/>
    <col min="2827" max="3072" width="9.109375" style="87"/>
    <col min="3073" max="3082" width="13.88671875" style="87" customWidth="1"/>
    <col min="3083" max="3328" width="9.109375" style="87"/>
    <col min="3329" max="3338" width="13.88671875" style="87" customWidth="1"/>
    <col min="3339" max="3584" width="9.109375" style="87"/>
    <col min="3585" max="3594" width="13.88671875" style="87" customWidth="1"/>
    <col min="3595" max="3840" width="9.109375" style="87"/>
    <col min="3841" max="3850" width="13.88671875" style="87" customWidth="1"/>
    <col min="3851" max="4096" width="9.109375" style="87"/>
    <col min="4097" max="4106" width="13.88671875" style="87" customWidth="1"/>
    <col min="4107" max="4352" width="9.109375" style="87"/>
    <col min="4353" max="4362" width="13.88671875" style="87" customWidth="1"/>
    <col min="4363" max="4608" width="9.109375" style="87"/>
    <col min="4609" max="4618" width="13.88671875" style="87" customWidth="1"/>
    <col min="4619" max="4864" width="9.109375" style="87"/>
    <col min="4865" max="4874" width="13.88671875" style="87" customWidth="1"/>
    <col min="4875" max="5120" width="9.109375" style="87"/>
    <col min="5121" max="5130" width="13.88671875" style="87" customWidth="1"/>
    <col min="5131" max="5376" width="9.109375" style="87"/>
    <col min="5377" max="5386" width="13.88671875" style="87" customWidth="1"/>
    <col min="5387" max="5632" width="9.109375" style="87"/>
    <col min="5633" max="5642" width="13.88671875" style="87" customWidth="1"/>
    <col min="5643" max="5888" width="9.109375" style="87"/>
    <col min="5889" max="5898" width="13.88671875" style="87" customWidth="1"/>
    <col min="5899" max="6144" width="9.109375" style="87"/>
    <col min="6145" max="6154" width="13.88671875" style="87" customWidth="1"/>
    <col min="6155" max="6400" width="9.109375" style="87"/>
    <col min="6401" max="6410" width="13.88671875" style="87" customWidth="1"/>
    <col min="6411" max="6656" width="9.109375" style="87"/>
    <col min="6657" max="6666" width="13.88671875" style="87" customWidth="1"/>
    <col min="6667" max="6912" width="9.109375" style="87"/>
    <col min="6913" max="6922" width="13.88671875" style="87" customWidth="1"/>
    <col min="6923" max="7168" width="9.109375" style="87"/>
    <col min="7169" max="7178" width="13.88671875" style="87" customWidth="1"/>
    <col min="7179" max="7424" width="9.109375" style="87"/>
    <col min="7425" max="7434" width="13.88671875" style="87" customWidth="1"/>
    <col min="7435" max="7680" width="9.109375" style="87"/>
    <col min="7681" max="7690" width="13.88671875" style="87" customWidth="1"/>
    <col min="7691" max="7936" width="9.109375" style="87"/>
    <col min="7937" max="7946" width="13.88671875" style="87" customWidth="1"/>
    <col min="7947" max="8192" width="9.109375" style="87"/>
    <col min="8193" max="8202" width="13.88671875" style="87" customWidth="1"/>
    <col min="8203" max="8448" width="9.109375" style="87"/>
    <col min="8449" max="8458" width="13.88671875" style="87" customWidth="1"/>
    <col min="8459" max="8704" width="9.109375" style="87"/>
    <col min="8705" max="8714" width="13.88671875" style="87" customWidth="1"/>
    <col min="8715" max="8960" width="9.109375" style="87"/>
    <col min="8961" max="8970" width="13.88671875" style="87" customWidth="1"/>
    <col min="8971" max="9216" width="9.109375" style="87"/>
    <col min="9217" max="9226" width="13.88671875" style="87" customWidth="1"/>
    <col min="9227" max="9472" width="9.109375" style="87"/>
    <col min="9473" max="9482" width="13.88671875" style="87" customWidth="1"/>
    <col min="9483" max="9728" width="9.109375" style="87"/>
    <col min="9729" max="9738" width="13.88671875" style="87" customWidth="1"/>
    <col min="9739" max="9984" width="9.109375" style="87"/>
    <col min="9985" max="9994" width="13.88671875" style="87" customWidth="1"/>
    <col min="9995" max="10240" width="9.109375" style="87"/>
    <col min="10241" max="10250" width="13.88671875" style="87" customWidth="1"/>
    <col min="10251" max="10496" width="9.109375" style="87"/>
    <col min="10497" max="10506" width="13.88671875" style="87" customWidth="1"/>
    <col min="10507" max="10752" width="9.109375" style="87"/>
    <col min="10753" max="10762" width="13.88671875" style="87" customWidth="1"/>
    <col min="10763" max="11008" width="9.109375" style="87"/>
    <col min="11009" max="11018" width="13.88671875" style="87" customWidth="1"/>
    <col min="11019" max="11264" width="9.109375" style="87"/>
    <col min="11265" max="11274" width="13.88671875" style="87" customWidth="1"/>
    <col min="11275" max="11520" width="9.109375" style="87"/>
    <col min="11521" max="11530" width="13.88671875" style="87" customWidth="1"/>
    <col min="11531" max="11776" width="9.109375" style="87"/>
    <col min="11777" max="11786" width="13.88671875" style="87" customWidth="1"/>
    <col min="11787" max="12032" width="9.109375" style="87"/>
    <col min="12033" max="12042" width="13.88671875" style="87" customWidth="1"/>
    <col min="12043" max="12288" width="9.109375" style="87"/>
    <col min="12289" max="12298" width="13.88671875" style="87" customWidth="1"/>
    <col min="12299" max="12544" width="9.109375" style="87"/>
    <col min="12545" max="12554" width="13.88671875" style="87" customWidth="1"/>
    <col min="12555" max="12800" width="9.109375" style="87"/>
    <col min="12801" max="12810" width="13.88671875" style="87" customWidth="1"/>
    <col min="12811" max="13056" width="9.109375" style="87"/>
    <col min="13057" max="13066" width="13.88671875" style="87" customWidth="1"/>
    <col min="13067" max="13312" width="9.109375" style="87"/>
    <col min="13313" max="13322" width="13.88671875" style="87" customWidth="1"/>
    <col min="13323" max="13568" width="9.109375" style="87"/>
    <col min="13569" max="13578" width="13.88671875" style="87" customWidth="1"/>
    <col min="13579" max="13824" width="9.109375" style="87"/>
    <col min="13825" max="13834" width="13.88671875" style="87" customWidth="1"/>
    <col min="13835" max="14080" width="9.109375" style="87"/>
    <col min="14081" max="14090" width="13.88671875" style="87" customWidth="1"/>
    <col min="14091" max="14336" width="9.109375" style="87"/>
    <col min="14337" max="14346" width="13.88671875" style="87" customWidth="1"/>
    <col min="14347" max="14592" width="9.109375" style="87"/>
    <col min="14593" max="14602" width="13.88671875" style="87" customWidth="1"/>
    <col min="14603" max="14848" width="9.109375" style="87"/>
    <col min="14849" max="14858" width="13.88671875" style="87" customWidth="1"/>
    <col min="14859" max="15104" width="9.109375" style="87"/>
    <col min="15105" max="15114" width="13.88671875" style="87" customWidth="1"/>
    <col min="15115" max="15360" width="9.109375" style="87"/>
    <col min="15361" max="15370" width="13.88671875" style="87" customWidth="1"/>
    <col min="15371" max="15616" width="9.109375" style="87"/>
    <col min="15617" max="15626" width="13.88671875" style="87" customWidth="1"/>
    <col min="15627" max="15872" width="9.109375" style="87"/>
    <col min="15873" max="15882" width="13.88671875" style="87" customWidth="1"/>
    <col min="15883" max="16128" width="9.109375" style="87"/>
    <col min="16129" max="16138" width="13.88671875" style="87" customWidth="1"/>
    <col min="16139" max="16384" width="9.109375" style="87"/>
  </cols>
  <sheetData>
    <row r="1" spans="1:17" s="13" customFormat="1" ht="22.5" customHeight="1">
      <c r="A1" s="13" t="s">
        <v>258</v>
      </c>
    </row>
    <row r="2" spans="1:17" ht="18.75" customHeight="1">
      <c r="B2" s="88"/>
      <c r="C2" s="89" t="s">
        <v>208</v>
      </c>
      <c r="D2" s="90"/>
      <c r="E2" s="91"/>
      <c r="F2" s="209" t="s">
        <v>70</v>
      </c>
      <c r="G2" s="93"/>
      <c r="H2" s="94"/>
      <c r="I2" s="210" t="s">
        <v>1</v>
      </c>
      <c r="J2" s="96"/>
    </row>
    <row r="3" spans="1:17" ht="18.75" customHeight="1">
      <c r="A3" s="47" t="s">
        <v>172</v>
      </c>
      <c r="B3" s="97" t="s">
        <v>74</v>
      </c>
      <c r="C3" s="97" t="s">
        <v>80</v>
      </c>
      <c r="D3" s="97" t="s">
        <v>78</v>
      </c>
      <c r="E3" s="98" t="s">
        <v>74</v>
      </c>
      <c r="F3" s="98" t="s">
        <v>80</v>
      </c>
      <c r="G3" s="98" t="s">
        <v>78</v>
      </c>
      <c r="H3" s="99" t="s">
        <v>74</v>
      </c>
      <c r="I3" s="99" t="s">
        <v>80</v>
      </c>
      <c r="J3" s="99" t="s">
        <v>78</v>
      </c>
    </row>
    <row r="4" spans="1:17" ht="18.75" customHeight="1">
      <c r="A4" s="47">
        <v>0</v>
      </c>
      <c r="B4" s="150">
        <f t="shared" ref="B4:D19" si="0">E4+H4+B32+E32+H32+B60+E60</f>
        <v>30608</v>
      </c>
      <c r="C4" s="150">
        <f t="shared" si="0"/>
        <v>28915</v>
      </c>
      <c r="D4" s="150">
        <f>G4+J4+D32+G32+J32+D60+G60</f>
        <v>59523</v>
      </c>
      <c r="E4" s="83">
        <v>2163</v>
      </c>
      <c r="F4" s="83">
        <v>2075</v>
      </c>
      <c r="G4" s="101">
        <f>E4+F4</f>
        <v>4238</v>
      </c>
      <c r="H4" s="83">
        <v>2725</v>
      </c>
      <c r="I4" s="83">
        <v>2590</v>
      </c>
      <c r="J4" s="102">
        <f>H4+I4</f>
        <v>5315</v>
      </c>
      <c r="K4" s="103"/>
      <c r="L4" s="123"/>
      <c r="M4" s="158"/>
      <c r="N4" s="123"/>
      <c r="O4" s="123"/>
      <c r="Q4" s="103"/>
    </row>
    <row r="5" spans="1:17" ht="18.75" customHeight="1">
      <c r="A5" s="60" t="s">
        <v>173</v>
      </c>
      <c r="B5" s="150">
        <f t="shared" si="0"/>
        <v>134990</v>
      </c>
      <c r="C5" s="150">
        <f t="shared" si="0"/>
        <v>127119</v>
      </c>
      <c r="D5" s="150">
        <f t="shared" si="0"/>
        <v>262109</v>
      </c>
      <c r="E5" s="83">
        <v>10306</v>
      </c>
      <c r="F5" s="83">
        <v>9903</v>
      </c>
      <c r="G5" s="101">
        <f t="shared" ref="G5:G25" si="1">E5+F5</f>
        <v>20209</v>
      </c>
      <c r="H5" s="83">
        <v>13369</v>
      </c>
      <c r="I5" s="83">
        <v>12444</v>
      </c>
      <c r="J5" s="102">
        <f t="shared" ref="J5:J25" si="2">H5+I5</f>
        <v>25813</v>
      </c>
      <c r="K5" s="103"/>
      <c r="L5" s="123"/>
      <c r="M5" s="158"/>
      <c r="N5" s="123"/>
      <c r="O5" s="123"/>
      <c r="Q5" s="103"/>
    </row>
    <row r="6" spans="1:17" ht="18.75" customHeight="1">
      <c r="A6" s="62" t="s">
        <v>174</v>
      </c>
      <c r="B6" s="150">
        <f t="shared" si="0"/>
        <v>191079</v>
      </c>
      <c r="C6" s="150">
        <f t="shared" si="0"/>
        <v>180130</v>
      </c>
      <c r="D6" s="150">
        <f t="shared" si="0"/>
        <v>371209</v>
      </c>
      <c r="E6" s="83">
        <v>16011</v>
      </c>
      <c r="F6" s="83">
        <v>14939</v>
      </c>
      <c r="G6" s="101">
        <f t="shared" si="1"/>
        <v>30950</v>
      </c>
      <c r="H6" s="83">
        <v>20762</v>
      </c>
      <c r="I6" s="83">
        <v>19425</v>
      </c>
      <c r="J6" s="102">
        <f t="shared" si="2"/>
        <v>40187</v>
      </c>
      <c r="K6" s="103"/>
      <c r="L6" s="123"/>
      <c r="M6" s="158"/>
      <c r="N6" s="123"/>
      <c r="O6" s="123"/>
      <c r="Q6" s="103"/>
    </row>
    <row r="7" spans="1:17" ht="18.75" customHeight="1">
      <c r="A7" s="47" t="s">
        <v>175</v>
      </c>
      <c r="B7" s="150">
        <f t="shared" si="0"/>
        <v>192387</v>
      </c>
      <c r="C7" s="150">
        <f t="shared" si="0"/>
        <v>181762</v>
      </c>
      <c r="D7" s="150">
        <f t="shared" si="0"/>
        <v>374149</v>
      </c>
      <c r="E7" s="83">
        <v>16608</v>
      </c>
      <c r="F7" s="83">
        <v>15889</v>
      </c>
      <c r="G7" s="101">
        <f t="shared" si="1"/>
        <v>32497</v>
      </c>
      <c r="H7" s="83">
        <v>22132</v>
      </c>
      <c r="I7" s="83">
        <v>20843</v>
      </c>
      <c r="J7" s="102">
        <f t="shared" si="2"/>
        <v>42975</v>
      </c>
      <c r="K7" s="103"/>
      <c r="L7" s="123"/>
      <c r="M7" s="158"/>
      <c r="N7" s="123"/>
      <c r="O7" s="123"/>
      <c r="Q7" s="103"/>
    </row>
    <row r="8" spans="1:17" ht="18.75" customHeight="1">
      <c r="A8" s="47" t="s">
        <v>176</v>
      </c>
      <c r="B8" s="150">
        <f t="shared" si="0"/>
        <v>187289</v>
      </c>
      <c r="C8" s="150">
        <f t="shared" si="0"/>
        <v>177746</v>
      </c>
      <c r="D8" s="150">
        <f t="shared" si="0"/>
        <v>365035</v>
      </c>
      <c r="E8" s="83">
        <v>16030</v>
      </c>
      <c r="F8" s="83">
        <v>14956</v>
      </c>
      <c r="G8" s="101">
        <f t="shared" si="1"/>
        <v>30986</v>
      </c>
      <c r="H8" s="83">
        <v>21839</v>
      </c>
      <c r="I8" s="83">
        <v>20230</v>
      </c>
      <c r="J8" s="102">
        <f t="shared" si="2"/>
        <v>42069</v>
      </c>
      <c r="K8" s="103"/>
      <c r="L8" s="123"/>
      <c r="M8" s="158"/>
      <c r="N8" s="123"/>
      <c r="O8" s="123"/>
      <c r="Q8" s="103"/>
    </row>
    <row r="9" spans="1:17" ht="18.75" customHeight="1">
      <c r="A9" s="47" t="s">
        <v>177</v>
      </c>
      <c r="B9" s="150">
        <f t="shared" si="0"/>
        <v>195809</v>
      </c>
      <c r="C9" s="150">
        <f t="shared" si="0"/>
        <v>185558</v>
      </c>
      <c r="D9" s="150">
        <f t="shared" si="0"/>
        <v>381367</v>
      </c>
      <c r="E9" s="83">
        <v>17264</v>
      </c>
      <c r="F9" s="83">
        <v>16587</v>
      </c>
      <c r="G9" s="101">
        <f t="shared" si="1"/>
        <v>33851</v>
      </c>
      <c r="H9" s="83">
        <v>22103</v>
      </c>
      <c r="I9" s="83">
        <v>22056</v>
      </c>
      <c r="J9" s="102">
        <f t="shared" si="2"/>
        <v>44159</v>
      </c>
      <c r="K9" s="103"/>
      <c r="L9" s="123"/>
      <c r="M9" s="158"/>
      <c r="N9" s="123"/>
      <c r="O9" s="123"/>
      <c r="Q9" s="103"/>
    </row>
    <row r="10" spans="1:17" ht="18.75" customHeight="1">
      <c r="A10" s="47" t="s">
        <v>178</v>
      </c>
      <c r="B10" s="150">
        <f t="shared" si="0"/>
        <v>199353</v>
      </c>
      <c r="C10" s="150">
        <f t="shared" si="0"/>
        <v>191040</v>
      </c>
      <c r="D10" s="150">
        <f t="shared" si="0"/>
        <v>390393</v>
      </c>
      <c r="E10" s="83">
        <v>19540</v>
      </c>
      <c r="F10" s="83">
        <v>18704</v>
      </c>
      <c r="G10" s="101">
        <f t="shared" si="1"/>
        <v>38244</v>
      </c>
      <c r="H10" s="83">
        <v>24587</v>
      </c>
      <c r="I10" s="83">
        <v>24058</v>
      </c>
      <c r="J10" s="102">
        <f t="shared" si="2"/>
        <v>48645</v>
      </c>
      <c r="K10" s="103"/>
      <c r="L10" s="123"/>
      <c r="M10" s="158"/>
      <c r="N10" s="123"/>
      <c r="O10" s="123"/>
      <c r="Q10" s="103"/>
    </row>
    <row r="11" spans="1:17" ht="18.75" customHeight="1">
      <c r="A11" s="47" t="s">
        <v>179</v>
      </c>
      <c r="B11" s="150">
        <f t="shared" si="0"/>
        <v>187892</v>
      </c>
      <c r="C11" s="150">
        <f t="shared" si="0"/>
        <v>183767</v>
      </c>
      <c r="D11" s="150">
        <f t="shared" si="0"/>
        <v>371659</v>
      </c>
      <c r="E11" s="83">
        <v>18380</v>
      </c>
      <c r="F11" s="83">
        <v>17541</v>
      </c>
      <c r="G11" s="101">
        <f t="shared" si="1"/>
        <v>35921</v>
      </c>
      <c r="H11" s="83">
        <v>23912</v>
      </c>
      <c r="I11" s="83">
        <v>23098</v>
      </c>
      <c r="J11" s="102">
        <f t="shared" si="2"/>
        <v>47010</v>
      </c>
      <c r="K11" s="103"/>
      <c r="L11" s="123"/>
      <c r="M11" s="158"/>
      <c r="N11" s="123"/>
      <c r="O11" s="123"/>
      <c r="Q11" s="103"/>
    </row>
    <row r="12" spans="1:17" ht="18.75" customHeight="1">
      <c r="A12" s="47" t="s">
        <v>180</v>
      </c>
      <c r="B12" s="150">
        <f t="shared" si="0"/>
        <v>181913</v>
      </c>
      <c r="C12" s="150">
        <f t="shared" si="0"/>
        <v>180212</v>
      </c>
      <c r="D12" s="150">
        <f t="shared" si="0"/>
        <v>362125</v>
      </c>
      <c r="E12" s="83">
        <v>19272</v>
      </c>
      <c r="F12" s="83">
        <v>18630</v>
      </c>
      <c r="G12" s="101">
        <f t="shared" si="1"/>
        <v>37902</v>
      </c>
      <c r="H12" s="83">
        <v>24250</v>
      </c>
      <c r="I12" s="83">
        <v>24166</v>
      </c>
      <c r="J12" s="102">
        <f t="shared" si="2"/>
        <v>48416</v>
      </c>
      <c r="K12" s="103"/>
      <c r="L12" s="123"/>
      <c r="M12" s="158"/>
      <c r="N12" s="123"/>
      <c r="O12" s="123"/>
      <c r="Q12" s="103"/>
    </row>
    <row r="13" spans="1:17" ht="18.75" customHeight="1">
      <c r="A13" s="47" t="s">
        <v>181</v>
      </c>
      <c r="B13" s="150">
        <f t="shared" si="0"/>
        <v>171831</v>
      </c>
      <c r="C13" s="150">
        <f t="shared" si="0"/>
        <v>177862</v>
      </c>
      <c r="D13" s="150">
        <f t="shared" si="0"/>
        <v>349693</v>
      </c>
      <c r="E13" s="83">
        <v>19925</v>
      </c>
      <c r="F13" s="83">
        <v>20075</v>
      </c>
      <c r="G13" s="101">
        <f t="shared" si="1"/>
        <v>40000</v>
      </c>
      <c r="H13" s="83">
        <v>24317</v>
      </c>
      <c r="I13" s="83">
        <v>24865</v>
      </c>
      <c r="J13" s="102">
        <f t="shared" si="2"/>
        <v>49182</v>
      </c>
      <c r="K13" s="103"/>
      <c r="L13" s="123"/>
      <c r="M13" s="158"/>
      <c r="N13" s="123"/>
      <c r="O13" s="123"/>
      <c r="Q13" s="103"/>
    </row>
    <row r="14" spans="1:17" ht="18.75" customHeight="1">
      <c r="A14" s="47" t="s">
        <v>182</v>
      </c>
      <c r="B14" s="150">
        <f t="shared" si="0"/>
        <v>161975</v>
      </c>
      <c r="C14" s="150">
        <f t="shared" si="0"/>
        <v>176052</v>
      </c>
      <c r="D14" s="150">
        <f t="shared" si="0"/>
        <v>338027</v>
      </c>
      <c r="E14" s="83">
        <v>19825</v>
      </c>
      <c r="F14" s="83">
        <v>21244</v>
      </c>
      <c r="G14" s="101">
        <f t="shared" si="1"/>
        <v>41069</v>
      </c>
      <c r="H14" s="83">
        <v>23192</v>
      </c>
      <c r="I14" s="83">
        <v>24818</v>
      </c>
      <c r="J14" s="102">
        <f t="shared" si="2"/>
        <v>48010</v>
      </c>
      <c r="K14" s="103"/>
      <c r="L14" s="123"/>
      <c r="M14" s="158"/>
      <c r="N14" s="123"/>
      <c r="O14" s="123"/>
      <c r="Q14" s="103"/>
    </row>
    <row r="15" spans="1:17" ht="18.75" customHeight="1">
      <c r="A15" s="47" t="s">
        <v>183</v>
      </c>
      <c r="B15" s="150">
        <f t="shared" si="0"/>
        <v>150808</v>
      </c>
      <c r="C15" s="150">
        <f t="shared" si="0"/>
        <v>167777</v>
      </c>
      <c r="D15" s="150">
        <f t="shared" si="0"/>
        <v>318585</v>
      </c>
      <c r="E15" s="83">
        <v>18774</v>
      </c>
      <c r="F15" s="83">
        <v>20835</v>
      </c>
      <c r="G15" s="101">
        <f t="shared" si="1"/>
        <v>39609</v>
      </c>
      <c r="H15" s="83">
        <v>21830</v>
      </c>
      <c r="I15" s="83">
        <v>24174</v>
      </c>
      <c r="J15" s="102">
        <f t="shared" si="2"/>
        <v>46004</v>
      </c>
      <c r="K15" s="103"/>
      <c r="L15" s="123"/>
      <c r="M15" s="158"/>
      <c r="N15" s="123"/>
      <c r="O15" s="123"/>
      <c r="Q15" s="103"/>
    </row>
    <row r="16" spans="1:17" ht="18.75" customHeight="1">
      <c r="A16" s="47" t="s">
        <v>184</v>
      </c>
      <c r="B16" s="150">
        <f t="shared" si="0"/>
        <v>135845</v>
      </c>
      <c r="C16" s="150">
        <f t="shared" si="0"/>
        <v>155154</v>
      </c>
      <c r="D16" s="150">
        <f t="shared" si="0"/>
        <v>290999</v>
      </c>
      <c r="E16" s="83">
        <v>16626</v>
      </c>
      <c r="F16" s="83">
        <v>18495</v>
      </c>
      <c r="G16" s="101">
        <f t="shared" si="1"/>
        <v>35121</v>
      </c>
      <c r="H16" s="83">
        <v>20428</v>
      </c>
      <c r="I16" s="83">
        <v>22485</v>
      </c>
      <c r="J16" s="102">
        <f t="shared" si="2"/>
        <v>42913</v>
      </c>
      <c r="K16" s="103"/>
      <c r="L16" s="123"/>
      <c r="M16" s="158"/>
      <c r="N16" s="123"/>
      <c r="O16" s="123"/>
      <c r="Q16" s="103"/>
    </row>
    <row r="17" spans="1:17" ht="18.75" customHeight="1">
      <c r="A17" s="47" t="s">
        <v>185</v>
      </c>
      <c r="B17" s="150">
        <f t="shared" si="0"/>
        <v>102222</v>
      </c>
      <c r="C17" s="150">
        <f t="shared" si="0"/>
        <v>120041</v>
      </c>
      <c r="D17" s="150">
        <f t="shared" si="0"/>
        <v>222263</v>
      </c>
      <c r="E17" s="83">
        <v>13167</v>
      </c>
      <c r="F17" s="83">
        <v>15485</v>
      </c>
      <c r="G17" s="101">
        <f t="shared" si="1"/>
        <v>28652</v>
      </c>
      <c r="H17" s="83">
        <v>15874</v>
      </c>
      <c r="I17" s="83">
        <v>18088</v>
      </c>
      <c r="J17" s="102">
        <f t="shared" si="2"/>
        <v>33962</v>
      </c>
      <c r="K17" s="103"/>
      <c r="L17" s="123"/>
      <c r="M17" s="158"/>
      <c r="N17" s="123"/>
      <c r="O17" s="123"/>
      <c r="Q17" s="103"/>
    </row>
    <row r="18" spans="1:17" ht="18.75" customHeight="1">
      <c r="A18" s="47" t="s">
        <v>186</v>
      </c>
      <c r="B18" s="150">
        <f t="shared" si="0"/>
        <v>77252</v>
      </c>
      <c r="C18" s="150">
        <f t="shared" si="0"/>
        <v>94869</v>
      </c>
      <c r="D18" s="150">
        <f t="shared" si="0"/>
        <v>172121</v>
      </c>
      <c r="E18" s="83">
        <v>9913</v>
      </c>
      <c r="F18" s="83">
        <v>12451</v>
      </c>
      <c r="G18" s="101">
        <f t="shared" si="1"/>
        <v>22364</v>
      </c>
      <c r="H18" s="83">
        <v>11302</v>
      </c>
      <c r="I18" s="83">
        <v>13845</v>
      </c>
      <c r="J18" s="102">
        <f t="shared" si="2"/>
        <v>25147</v>
      </c>
      <c r="K18" s="103"/>
      <c r="L18" s="123"/>
      <c r="M18" s="158"/>
      <c r="N18" s="123"/>
      <c r="O18" s="123"/>
      <c r="Q18" s="103"/>
    </row>
    <row r="19" spans="1:17" ht="18.75" customHeight="1">
      <c r="A19" s="47" t="s">
        <v>187</v>
      </c>
      <c r="B19" s="150">
        <f t="shared" si="0"/>
        <v>56940</v>
      </c>
      <c r="C19" s="150">
        <f t="shared" si="0"/>
        <v>73505</v>
      </c>
      <c r="D19" s="150">
        <f t="shared" si="0"/>
        <v>130445</v>
      </c>
      <c r="E19" s="83">
        <v>7836</v>
      </c>
      <c r="F19" s="83">
        <v>10407</v>
      </c>
      <c r="G19" s="101">
        <f t="shared" si="1"/>
        <v>18243</v>
      </c>
      <c r="H19" s="83">
        <v>7843</v>
      </c>
      <c r="I19" s="83">
        <v>10306</v>
      </c>
      <c r="J19" s="102">
        <f t="shared" si="2"/>
        <v>18149</v>
      </c>
      <c r="K19" s="103"/>
      <c r="L19" s="123"/>
      <c r="M19" s="158"/>
      <c r="N19" s="123"/>
      <c r="O19" s="123"/>
      <c r="Q19" s="103"/>
    </row>
    <row r="20" spans="1:17" ht="18.75" customHeight="1">
      <c r="A20" s="47" t="s">
        <v>188</v>
      </c>
      <c r="B20" s="150">
        <f t="shared" ref="B20:D25" si="3">E20+H20+B48+E48+H48+B76+E76</f>
        <v>35510</v>
      </c>
      <c r="C20" s="150">
        <f t="shared" si="3"/>
        <v>48459</v>
      </c>
      <c r="D20" s="150">
        <f t="shared" si="3"/>
        <v>83969</v>
      </c>
      <c r="E20" s="83">
        <v>5742</v>
      </c>
      <c r="F20" s="83">
        <v>8032</v>
      </c>
      <c r="G20" s="101">
        <f t="shared" si="1"/>
        <v>13774</v>
      </c>
      <c r="H20" s="83">
        <v>4946</v>
      </c>
      <c r="I20" s="83">
        <v>7082</v>
      </c>
      <c r="J20" s="102">
        <f t="shared" si="2"/>
        <v>12028</v>
      </c>
      <c r="K20" s="103"/>
      <c r="L20" s="123"/>
      <c r="M20" s="158"/>
      <c r="N20" s="123"/>
      <c r="O20" s="123"/>
      <c r="Q20" s="103"/>
    </row>
    <row r="21" spans="1:17" ht="18.75" customHeight="1">
      <c r="A21" s="47" t="s">
        <v>189</v>
      </c>
      <c r="B21" s="150">
        <f t="shared" si="3"/>
        <v>26013</v>
      </c>
      <c r="C21" s="150">
        <f t="shared" si="3"/>
        <v>38985</v>
      </c>
      <c r="D21" s="150">
        <f t="shared" si="3"/>
        <v>64998</v>
      </c>
      <c r="E21" s="83">
        <v>3801</v>
      </c>
      <c r="F21" s="83">
        <v>5590</v>
      </c>
      <c r="G21" s="101">
        <f t="shared" si="1"/>
        <v>9391</v>
      </c>
      <c r="H21" s="83">
        <v>3592</v>
      </c>
      <c r="I21" s="83">
        <v>5608</v>
      </c>
      <c r="J21" s="102">
        <f t="shared" si="2"/>
        <v>9200</v>
      </c>
      <c r="K21" s="103"/>
      <c r="L21" s="123"/>
      <c r="M21" s="158"/>
      <c r="N21" s="123"/>
      <c r="O21" s="123"/>
      <c r="Q21" s="103"/>
    </row>
    <row r="22" spans="1:17" ht="18.75" customHeight="1">
      <c r="A22" s="47" t="s">
        <v>190</v>
      </c>
      <c r="B22" s="150">
        <f t="shared" si="3"/>
        <v>14362</v>
      </c>
      <c r="C22" s="150">
        <f t="shared" si="3"/>
        <v>24741</v>
      </c>
      <c r="D22" s="150">
        <f t="shared" si="3"/>
        <v>39103</v>
      </c>
      <c r="E22" s="83">
        <v>2121</v>
      </c>
      <c r="F22" s="83">
        <v>3717</v>
      </c>
      <c r="G22" s="101">
        <f t="shared" si="1"/>
        <v>5838</v>
      </c>
      <c r="H22" s="83">
        <v>2065</v>
      </c>
      <c r="I22" s="83">
        <v>3878</v>
      </c>
      <c r="J22" s="102">
        <f t="shared" si="2"/>
        <v>5943</v>
      </c>
      <c r="K22" s="103"/>
      <c r="L22" s="123"/>
      <c r="M22" s="158"/>
      <c r="N22" s="123"/>
      <c r="O22" s="123"/>
      <c r="Q22" s="103"/>
    </row>
    <row r="23" spans="1:17" ht="18.75" customHeight="1">
      <c r="A23" s="47" t="s">
        <v>191</v>
      </c>
      <c r="B23" s="150">
        <f t="shared" si="3"/>
        <v>6400</v>
      </c>
      <c r="C23" s="150">
        <f t="shared" si="3"/>
        <v>11676</v>
      </c>
      <c r="D23" s="150">
        <f t="shared" si="3"/>
        <v>18076</v>
      </c>
      <c r="E23" s="83">
        <v>854</v>
      </c>
      <c r="F23" s="83">
        <v>1749</v>
      </c>
      <c r="G23" s="101">
        <f t="shared" si="1"/>
        <v>2603</v>
      </c>
      <c r="H23" s="83">
        <v>880</v>
      </c>
      <c r="I23" s="83">
        <v>1777</v>
      </c>
      <c r="J23" s="102">
        <f t="shared" si="2"/>
        <v>2657</v>
      </c>
      <c r="K23" s="103"/>
      <c r="L23" s="123"/>
      <c r="M23" s="158"/>
      <c r="N23" s="123"/>
      <c r="O23" s="123"/>
      <c r="Q23" s="103"/>
    </row>
    <row r="24" spans="1:17" ht="18.75" customHeight="1">
      <c r="A24" s="47" t="s">
        <v>192</v>
      </c>
      <c r="B24" s="150">
        <f t="shared" si="3"/>
        <v>2530</v>
      </c>
      <c r="C24" s="150">
        <f t="shared" si="3"/>
        <v>4110</v>
      </c>
      <c r="D24" s="150">
        <f t="shared" si="3"/>
        <v>6640</v>
      </c>
      <c r="E24" s="83">
        <v>249</v>
      </c>
      <c r="F24" s="83">
        <v>535</v>
      </c>
      <c r="G24" s="101">
        <f t="shared" si="1"/>
        <v>784</v>
      </c>
      <c r="H24" s="83">
        <v>241</v>
      </c>
      <c r="I24" s="83">
        <v>514</v>
      </c>
      <c r="J24" s="102">
        <f t="shared" si="2"/>
        <v>755</v>
      </c>
      <c r="K24" s="103"/>
      <c r="L24" s="123"/>
      <c r="M24" s="158"/>
      <c r="N24" s="123"/>
      <c r="O24" s="123"/>
      <c r="Q24" s="103"/>
    </row>
    <row r="25" spans="1:17" ht="18.75" customHeight="1">
      <c r="A25" s="47" t="s">
        <v>193</v>
      </c>
      <c r="B25" s="150">
        <f t="shared" si="3"/>
        <v>1522</v>
      </c>
      <c r="C25" s="150">
        <f t="shared" si="3"/>
        <v>2258</v>
      </c>
      <c r="D25" s="150">
        <f t="shared" si="3"/>
        <v>3780</v>
      </c>
      <c r="E25" s="83">
        <v>60</v>
      </c>
      <c r="F25" s="83">
        <v>166</v>
      </c>
      <c r="G25" s="101">
        <f t="shared" si="1"/>
        <v>226</v>
      </c>
      <c r="H25" s="83">
        <v>83</v>
      </c>
      <c r="I25" s="83">
        <v>151</v>
      </c>
      <c r="J25" s="102">
        <f t="shared" si="2"/>
        <v>234</v>
      </c>
      <c r="K25" s="103"/>
      <c r="L25" s="123"/>
      <c r="M25" s="158"/>
      <c r="N25" s="123"/>
      <c r="O25" s="123"/>
      <c r="Q25" s="103"/>
    </row>
    <row r="26" spans="1:17" ht="18.75" customHeight="1">
      <c r="A26" s="47" t="s">
        <v>194</v>
      </c>
      <c r="B26" s="136">
        <f>E26+H26+B54+E54+H54+B82+E82</f>
        <v>2444530</v>
      </c>
      <c r="C26" s="136">
        <f>F26+I26+C54+F54+I54+C82+F82</f>
        <v>2531738</v>
      </c>
      <c r="D26" s="136">
        <f>G26+J26+D54+G54+J54+D82+G82</f>
        <v>4976268</v>
      </c>
      <c r="E26" s="83">
        <f t="shared" ref="E26:J26" si="4">SUM(E4:E25)</f>
        <v>254467</v>
      </c>
      <c r="F26" s="83">
        <f t="shared" si="4"/>
        <v>268005</v>
      </c>
      <c r="G26" s="101">
        <f t="shared" si="4"/>
        <v>522472</v>
      </c>
      <c r="H26" s="83">
        <f t="shared" si="4"/>
        <v>312272</v>
      </c>
      <c r="I26" s="83">
        <f t="shared" si="4"/>
        <v>326501</v>
      </c>
      <c r="J26" s="102">
        <f t="shared" si="4"/>
        <v>638773</v>
      </c>
      <c r="K26" s="103"/>
      <c r="L26" s="123"/>
    </row>
    <row r="27" spans="1:17" s="10" customFormat="1" ht="23.25" customHeight="1">
      <c r="A27" s="39" t="s">
        <v>223</v>
      </c>
      <c r="B27" s="39"/>
      <c r="C27" s="39"/>
      <c r="D27" s="39"/>
      <c r="E27" s="39"/>
      <c r="F27" s="39"/>
      <c r="G27" s="39"/>
      <c r="H27" s="8"/>
      <c r="I27" s="8"/>
      <c r="J27" s="8"/>
    </row>
    <row r="28" spans="1:17" s="10" customFormat="1" ht="21">
      <c r="A28" s="39" t="s">
        <v>216</v>
      </c>
      <c r="B28" s="39"/>
      <c r="C28" s="39"/>
      <c r="D28" s="39"/>
      <c r="E28" s="39"/>
      <c r="F28" s="39"/>
      <c r="G28" s="39"/>
      <c r="H28" s="11"/>
      <c r="I28" s="11"/>
      <c r="J28" s="11"/>
    </row>
    <row r="29" spans="1:17" s="13" customFormat="1" ht="22.5" customHeight="1">
      <c r="A29" s="13" t="s">
        <v>259</v>
      </c>
    </row>
    <row r="30" spans="1:17" ht="18.75" customHeight="1">
      <c r="B30" s="108"/>
      <c r="C30" s="211" t="s">
        <v>24</v>
      </c>
      <c r="D30" s="110"/>
      <c r="E30" s="111"/>
      <c r="F30" s="212" t="s">
        <v>26</v>
      </c>
      <c r="G30" s="113"/>
      <c r="H30" s="114"/>
      <c r="I30" s="213" t="s">
        <v>62</v>
      </c>
      <c r="J30" s="116"/>
    </row>
    <row r="31" spans="1:17" ht="18.75" customHeight="1">
      <c r="A31" s="47" t="s">
        <v>172</v>
      </c>
      <c r="B31" s="117" t="s">
        <v>74</v>
      </c>
      <c r="C31" s="117" t="s">
        <v>80</v>
      </c>
      <c r="D31" s="117" t="s">
        <v>78</v>
      </c>
      <c r="E31" s="118" t="s">
        <v>74</v>
      </c>
      <c r="F31" s="118" t="s">
        <v>80</v>
      </c>
      <c r="G31" s="118" t="s">
        <v>78</v>
      </c>
      <c r="H31" s="119" t="s">
        <v>74</v>
      </c>
      <c r="I31" s="119" t="s">
        <v>80</v>
      </c>
      <c r="J31" s="119" t="s">
        <v>78</v>
      </c>
    </row>
    <row r="32" spans="1:17" ht="18.75" customHeight="1">
      <c r="A32" s="47">
        <v>0</v>
      </c>
      <c r="B32" s="83">
        <v>6102</v>
      </c>
      <c r="C32" s="83">
        <v>5823</v>
      </c>
      <c r="D32" s="120">
        <f>B32+C32</f>
        <v>11925</v>
      </c>
      <c r="E32" s="83">
        <v>5838</v>
      </c>
      <c r="F32" s="83">
        <v>5621</v>
      </c>
      <c r="G32" s="121">
        <f>E32+F32</f>
        <v>11459</v>
      </c>
      <c r="H32" s="83">
        <v>4464</v>
      </c>
      <c r="I32" s="83">
        <v>4187</v>
      </c>
      <c r="J32" s="122">
        <f>H32+I32</f>
        <v>8651</v>
      </c>
      <c r="K32" s="103"/>
      <c r="L32" s="103"/>
      <c r="M32" s="158"/>
      <c r="N32" s="123"/>
      <c r="O32" s="123"/>
      <c r="Q32" s="103"/>
    </row>
    <row r="33" spans="1:17" ht="18.75" customHeight="1">
      <c r="A33" s="60" t="s">
        <v>173</v>
      </c>
      <c r="B33" s="83">
        <v>26074</v>
      </c>
      <c r="C33" s="83">
        <v>24469</v>
      </c>
      <c r="D33" s="120">
        <f t="shared" ref="D33:D53" si="5">B33+C33</f>
        <v>50543</v>
      </c>
      <c r="E33" s="83">
        <v>24881</v>
      </c>
      <c r="F33" s="83">
        <v>23652</v>
      </c>
      <c r="G33" s="121">
        <f t="shared" ref="G33:G53" si="6">E33+F33</f>
        <v>48533</v>
      </c>
      <c r="H33" s="83">
        <v>18260</v>
      </c>
      <c r="I33" s="83">
        <v>17188</v>
      </c>
      <c r="J33" s="122">
        <f t="shared" ref="J33:J53" si="7">H33+I33</f>
        <v>35448</v>
      </c>
      <c r="K33" s="103"/>
      <c r="L33" s="103"/>
      <c r="M33" s="158"/>
      <c r="N33" s="123"/>
      <c r="O33" s="123"/>
      <c r="Q33" s="103"/>
    </row>
    <row r="34" spans="1:17" ht="18.75" customHeight="1">
      <c r="A34" s="62" t="s">
        <v>174</v>
      </c>
      <c r="B34" s="83">
        <v>35001</v>
      </c>
      <c r="C34" s="83">
        <v>33542</v>
      </c>
      <c r="D34" s="120">
        <f t="shared" si="5"/>
        <v>68543</v>
      </c>
      <c r="E34" s="83">
        <v>32837</v>
      </c>
      <c r="F34" s="83">
        <v>31285</v>
      </c>
      <c r="G34" s="121">
        <f t="shared" si="6"/>
        <v>64122</v>
      </c>
      <c r="H34" s="83">
        <v>24569</v>
      </c>
      <c r="I34" s="83">
        <v>22817</v>
      </c>
      <c r="J34" s="122">
        <f t="shared" si="7"/>
        <v>47386</v>
      </c>
      <c r="K34" s="103"/>
      <c r="L34" s="103"/>
      <c r="M34" s="158"/>
      <c r="N34" s="123"/>
      <c r="O34" s="123"/>
      <c r="Q34" s="103"/>
    </row>
    <row r="35" spans="1:17" ht="18.75" customHeight="1">
      <c r="A35" s="47" t="s">
        <v>175</v>
      </c>
      <c r="B35" s="83">
        <v>35074</v>
      </c>
      <c r="C35" s="83">
        <v>33114</v>
      </c>
      <c r="D35" s="120">
        <f t="shared" si="5"/>
        <v>68188</v>
      </c>
      <c r="E35" s="83">
        <v>32118</v>
      </c>
      <c r="F35" s="83">
        <v>30640</v>
      </c>
      <c r="G35" s="121">
        <f t="shared" si="6"/>
        <v>62758</v>
      </c>
      <c r="H35" s="83">
        <v>23535</v>
      </c>
      <c r="I35" s="83">
        <v>22330</v>
      </c>
      <c r="J35" s="122">
        <f t="shared" si="7"/>
        <v>45865</v>
      </c>
      <c r="K35" s="103"/>
      <c r="L35" s="103"/>
      <c r="M35" s="158"/>
      <c r="N35" s="123"/>
      <c r="O35" s="123"/>
      <c r="Q35" s="103"/>
    </row>
    <row r="36" spans="1:17" ht="18.75" customHeight="1">
      <c r="A36" s="47" t="s">
        <v>176</v>
      </c>
      <c r="B36" s="83">
        <v>33713</v>
      </c>
      <c r="C36" s="83">
        <v>31643</v>
      </c>
      <c r="D36" s="120">
        <f t="shared" si="5"/>
        <v>65356</v>
      </c>
      <c r="E36" s="83">
        <v>30792</v>
      </c>
      <c r="F36" s="83">
        <v>29988</v>
      </c>
      <c r="G36" s="121">
        <f t="shared" si="6"/>
        <v>60780</v>
      </c>
      <c r="H36" s="83">
        <v>22658</v>
      </c>
      <c r="I36" s="83">
        <v>21435</v>
      </c>
      <c r="J36" s="122">
        <f t="shared" si="7"/>
        <v>44093</v>
      </c>
      <c r="K36" s="103"/>
      <c r="L36" s="103"/>
      <c r="M36" s="158"/>
      <c r="N36" s="123"/>
      <c r="O36" s="123"/>
      <c r="Q36" s="103"/>
    </row>
    <row r="37" spans="1:17" ht="18.75" customHeight="1">
      <c r="A37" s="47" t="s">
        <v>177</v>
      </c>
      <c r="B37" s="83">
        <v>34499</v>
      </c>
      <c r="C37" s="83">
        <v>32223</v>
      </c>
      <c r="D37" s="120">
        <f t="shared" si="5"/>
        <v>66722</v>
      </c>
      <c r="E37" s="83">
        <v>33495</v>
      </c>
      <c r="F37" s="83">
        <v>31801</v>
      </c>
      <c r="G37" s="121">
        <f t="shared" si="6"/>
        <v>65296</v>
      </c>
      <c r="H37" s="83">
        <v>23160</v>
      </c>
      <c r="I37" s="83">
        <v>21585</v>
      </c>
      <c r="J37" s="122">
        <f t="shared" si="7"/>
        <v>44745</v>
      </c>
      <c r="K37" s="103"/>
      <c r="L37" s="103"/>
      <c r="M37" s="158"/>
      <c r="N37" s="123"/>
      <c r="O37" s="123"/>
      <c r="Q37" s="103"/>
    </row>
    <row r="38" spans="1:17" ht="18.75" customHeight="1">
      <c r="A38" s="47" t="s">
        <v>178</v>
      </c>
      <c r="B38" s="83">
        <v>33824</v>
      </c>
      <c r="C38" s="83">
        <v>32628</v>
      </c>
      <c r="D38" s="120">
        <f t="shared" si="5"/>
        <v>66452</v>
      </c>
      <c r="E38" s="83">
        <v>31438</v>
      </c>
      <c r="F38" s="83">
        <v>29498</v>
      </c>
      <c r="G38" s="121">
        <f t="shared" si="6"/>
        <v>60936</v>
      </c>
      <c r="H38" s="83">
        <v>23230</v>
      </c>
      <c r="I38" s="83">
        <v>22007</v>
      </c>
      <c r="J38" s="122">
        <f t="shared" si="7"/>
        <v>45237</v>
      </c>
      <c r="K38" s="103"/>
      <c r="L38" s="103"/>
      <c r="M38" s="158"/>
      <c r="N38" s="123"/>
      <c r="O38" s="123"/>
      <c r="Q38" s="103"/>
    </row>
    <row r="39" spans="1:17" ht="18.75" customHeight="1">
      <c r="A39" s="47" t="s">
        <v>179</v>
      </c>
      <c r="B39" s="83">
        <v>31783</v>
      </c>
      <c r="C39" s="83">
        <v>31435</v>
      </c>
      <c r="D39" s="120">
        <f t="shared" si="5"/>
        <v>63218</v>
      </c>
      <c r="E39" s="83">
        <v>28302</v>
      </c>
      <c r="F39" s="83">
        <v>27130</v>
      </c>
      <c r="G39" s="121">
        <f t="shared" si="6"/>
        <v>55432</v>
      </c>
      <c r="H39" s="83">
        <v>21038</v>
      </c>
      <c r="I39" s="83">
        <v>20767</v>
      </c>
      <c r="J39" s="122">
        <f t="shared" si="7"/>
        <v>41805</v>
      </c>
      <c r="K39" s="103"/>
      <c r="L39" s="103"/>
      <c r="M39" s="158"/>
      <c r="N39" s="123"/>
      <c r="O39" s="123"/>
      <c r="Q39" s="103"/>
    </row>
    <row r="40" spans="1:17" ht="18.75" customHeight="1">
      <c r="A40" s="47" t="s">
        <v>180</v>
      </c>
      <c r="B40" s="83">
        <v>30249</v>
      </c>
      <c r="C40" s="83">
        <v>29541</v>
      </c>
      <c r="D40" s="120">
        <f t="shared" si="5"/>
        <v>59790</v>
      </c>
      <c r="E40" s="83">
        <v>24642</v>
      </c>
      <c r="F40" s="83">
        <v>24059</v>
      </c>
      <c r="G40" s="121">
        <f t="shared" si="6"/>
        <v>48701</v>
      </c>
      <c r="H40" s="83">
        <v>18070</v>
      </c>
      <c r="I40" s="83">
        <v>18023</v>
      </c>
      <c r="J40" s="122">
        <f t="shared" si="7"/>
        <v>36093</v>
      </c>
      <c r="K40" s="103"/>
      <c r="L40" s="103"/>
      <c r="M40" s="158"/>
      <c r="N40" s="123"/>
      <c r="O40" s="123"/>
      <c r="Q40" s="103"/>
    </row>
    <row r="41" spans="1:17" ht="18.75" customHeight="1">
      <c r="A41" s="47" t="s">
        <v>181</v>
      </c>
      <c r="B41" s="83">
        <v>25624</v>
      </c>
      <c r="C41" s="83">
        <v>26756</v>
      </c>
      <c r="D41" s="120">
        <f t="shared" si="5"/>
        <v>52380</v>
      </c>
      <c r="E41" s="83">
        <v>21560</v>
      </c>
      <c r="F41" s="83">
        <v>22228</v>
      </c>
      <c r="G41" s="121">
        <f t="shared" si="6"/>
        <v>43788</v>
      </c>
      <c r="H41" s="83">
        <v>16323</v>
      </c>
      <c r="I41" s="83">
        <v>17001</v>
      </c>
      <c r="J41" s="122">
        <f t="shared" si="7"/>
        <v>33324</v>
      </c>
      <c r="K41" s="103"/>
      <c r="L41" s="103"/>
      <c r="M41" s="158"/>
      <c r="N41" s="123"/>
      <c r="O41" s="123"/>
      <c r="Q41" s="103"/>
    </row>
    <row r="42" spans="1:17" ht="18.75" customHeight="1">
      <c r="A42" s="47" t="s">
        <v>182</v>
      </c>
      <c r="B42" s="83">
        <v>23314</v>
      </c>
      <c r="C42" s="83">
        <v>25684</v>
      </c>
      <c r="D42" s="120">
        <f t="shared" si="5"/>
        <v>48998</v>
      </c>
      <c r="E42" s="83">
        <v>19839</v>
      </c>
      <c r="F42" s="83">
        <v>21141</v>
      </c>
      <c r="G42" s="121">
        <f t="shared" si="6"/>
        <v>40980</v>
      </c>
      <c r="H42" s="83">
        <v>15042</v>
      </c>
      <c r="I42" s="83">
        <v>16025</v>
      </c>
      <c r="J42" s="122">
        <f t="shared" si="7"/>
        <v>31067</v>
      </c>
      <c r="K42" s="103"/>
      <c r="L42" s="103"/>
      <c r="M42" s="158"/>
      <c r="N42" s="123"/>
      <c r="O42" s="123"/>
      <c r="Q42" s="103"/>
    </row>
    <row r="43" spans="1:17" ht="18.75" customHeight="1">
      <c r="A43" s="47" t="s">
        <v>183</v>
      </c>
      <c r="B43" s="83">
        <v>21673</v>
      </c>
      <c r="C43" s="83">
        <v>24214</v>
      </c>
      <c r="D43" s="120">
        <f t="shared" si="5"/>
        <v>45887</v>
      </c>
      <c r="E43" s="83">
        <v>18412</v>
      </c>
      <c r="F43" s="83">
        <v>20200</v>
      </c>
      <c r="G43" s="121">
        <f t="shared" si="6"/>
        <v>38612</v>
      </c>
      <c r="H43" s="83">
        <v>14253</v>
      </c>
      <c r="I43" s="83">
        <v>15613</v>
      </c>
      <c r="J43" s="122">
        <f t="shared" si="7"/>
        <v>29866</v>
      </c>
      <c r="K43" s="103"/>
      <c r="L43" s="103"/>
      <c r="M43" s="158"/>
      <c r="N43" s="123"/>
      <c r="O43" s="123"/>
      <c r="Q43" s="103"/>
    </row>
    <row r="44" spans="1:17" ht="18.75" customHeight="1">
      <c r="A44" s="47" t="s">
        <v>184</v>
      </c>
      <c r="B44" s="83">
        <v>19330</v>
      </c>
      <c r="C44" s="83">
        <v>22500</v>
      </c>
      <c r="D44" s="120">
        <f t="shared" si="5"/>
        <v>41830</v>
      </c>
      <c r="E44" s="83">
        <v>16195</v>
      </c>
      <c r="F44" s="83">
        <v>18888</v>
      </c>
      <c r="G44" s="121">
        <f t="shared" si="6"/>
        <v>35083</v>
      </c>
      <c r="H44" s="83">
        <v>13508</v>
      </c>
      <c r="I44" s="83">
        <v>14948</v>
      </c>
      <c r="J44" s="122">
        <f t="shared" si="7"/>
        <v>28456</v>
      </c>
      <c r="K44" s="103"/>
      <c r="L44" s="103"/>
      <c r="M44" s="158"/>
      <c r="N44" s="123"/>
      <c r="O44" s="123"/>
      <c r="Q44" s="103"/>
    </row>
    <row r="45" spans="1:17" ht="18.75" customHeight="1">
      <c r="A45" s="47" t="s">
        <v>185</v>
      </c>
      <c r="B45" s="83">
        <v>13022</v>
      </c>
      <c r="C45" s="83">
        <v>15530</v>
      </c>
      <c r="D45" s="120">
        <f t="shared" si="5"/>
        <v>28552</v>
      </c>
      <c r="E45" s="83">
        <v>11393</v>
      </c>
      <c r="F45" s="83">
        <v>13717</v>
      </c>
      <c r="G45" s="121">
        <f t="shared" si="6"/>
        <v>25110</v>
      </c>
      <c r="H45" s="83">
        <v>9239</v>
      </c>
      <c r="I45" s="83">
        <v>10297</v>
      </c>
      <c r="J45" s="122">
        <f t="shared" si="7"/>
        <v>19536</v>
      </c>
      <c r="K45" s="103"/>
      <c r="L45" s="103"/>
      <c r="M45" s="158"/>
      <c r="N45" s="123"/>
      <c r="O45" s="123"/>
      <c r="Q45" s="103"/>
    </row>
    <row r="46" spans="1:17" ht="18.75" customHeight="1">
      <c r="A46" s="47" t="s">
        <v>186</v>
      </c>
      <c r="B46" s="83">
        <v>10578</v>
      </c>
      <c r="C46" s="83">
        <v>12766</v>
      </c>
      <c r="D46" s="120">
        <f t="shared" si="5"/>
        <v>23344</v>
      </c>
      <c r="E46" s="83">
        <v>9090</v>
      </c>
      <c r="F46" s="83">
        <v>11539</v>
      </c>
      <c r="G46" s="121">
        <f t="shared" si="6"/>
        <v>20629</v>
      </c>
      <c r="H46" s="83">
        <v>7223</v>
      </c>
      <c r="I46" s="83">
        <v>8422</v>
      </c>
      <c r="J46" s="122">
        <f t="shared" si="7"/>
        <v>15645</v>
      </c>
      <c r="K46" s="103"/>
      <c r="L46" s="103"/>
      <c r="M46" s="158"/>
      <c r="N46" s="123"/>
      <c r="O46" s="123"/>
      <c r="Q46" s="103"/>
    </row>
    <row r="47" spans="1:17" ht="18.75" customHeight="1">
      <c r="A47" s="47" t="s">
        <v>187</v>
      </c>
      <c r="B47" s="83">
        <v>7661</v>
      </c>
      <c r="C47" s="83">
        <v>9531</v>
      </c>
      <c r="D47" s="120">
        <f t="shared" si="5"/>
        <v>17192</v>
      </c>
      <c r="E47" s="83">
        <v>6934</v>
      </c>
      <c r="F47" s="83">
        <v>9030</v>
      </c>
      <c r="G47" s="121">
        <f t="shared" si="6"/>
        <v>15964</v>
      </c>
      <c r="H47" s="83">
        <v>5278</v>
      </c>
      <c r="I47" s="83">
        <v>6701</v>
      </c>
      <c r="J47" s="122">
        <f t="shared" si="7"/>
        <v>11979</v>
      </c>
      <c r="K47" s="103"/>
      <c r="L47" s="103"/>
      <c r="M47" s="158"/>
      <c r="N47" s="123"/>
      <c r="O47" s="123"/>
      <c r="Q47" s="103"/>
    </row>
    <row r="48" spans="1:17" ht="18.75" customHeight="1">
      <c r="A48" s="47" t="s">
        <v>188</v>
      </c>
      <c r="B48" s="83">
        <v>4372</v>
      </c>
      <c r="C48" s="83">
        <v>5738</v>
      </c>
      <c r="D48" s="120">
        <f t="shared" si="5"/>
        <v>10110</v>
      </c>
      <c r="E48" s="83">
        <v>4108</v>
      </c>
      <c r="F48" s="83">
        <v>5858</v>
      </c>
      <c r="G48" s="121">
        <f t="shared" si="6"/>
        <v>9966</v>
      </c>
      <c r="H48" s="83">
        <v>3118</v>
      </c>
      <c r="I48" s="83">
        <v>3961</v>
      </c>
      <c r="J48" s="122">
        <f t="shared" si="7"/>
        <v>7079</v>
      </c>
      <c r="K48" s="103"/>
      <c r="L48" s="103"/>
      <c r="M48" s="158"/>
      <c r="N48" s="123"/>
      <c r="O48" s="123"/>
      <c r="Q48" s="103"/>
    </row>
    <row r="49" spans="1:17" ht="18.75" customHeight="1">
      <c r="A49" s="47" t="s">
        <v>189</v>
      </c>
      <c r="B49" s="83">
        <v>3017</v>
      </c>
      <c r="C49" s="83">
        <v>4661</v>
      </c>
      <c r="D49" s="120">
        <f t="shared" si="5"/>
        <v>7678</v>
      </c>
      <c r="E49" s="83">
        <v>3260</v>
      </c>
      <c r="F49" s="83">
        <v>5124</v>
      </c>
      <c r="G49" s="121">
        <f t="shared" si="6"/>
        <v>8384</v>
      </c>
      <c r="H49" s="83">
        <v>2496</v>
      </c>
      <c r="I49" s="83">
        <v>3470</v>
      </c>
      <c r="J49" s="122">
        <f t="shared" si="7"/>
        <v>5966</v>
      </c>
      <c r="K49" s="103"/>
      <c r="L49" s="103"/>
      <c r="M49" s="158"/>
      <c r="N49" s="123"/>
      <c r="O49" s="123"/>
      <c r="Q49" s="103"/>
    </row>
    <row r="50" spans="1:17" ht="18.75" customHeight="1">
      <c r="A50" s="47" t="s">
        <v>190</v>
      </c>
      <c r="B50" s="83">
        <v>1730</v>
      </c>
      <c r="C50" s="83">
        <v>2914</v>
      </c>
      <c r="D50" s="120">
        <f t="shared" si="5"/>
        <v>4644</v>
      </c>
      <c r="E50" s="83">
        <v>1799</v>
      </c>
      <c r="F50" s="83">
        <v>3228</v>
      </c>
      <c r="G50" s="121">
        <f t="shared" si="6"/>
        <v>5027</v>
      </c>
      <c r="H50" s="83">
        <v>1371</v>
      </c>
      <c r="I50" s="83">
        <v>2097</v>
      </c>
      <c r="J50" s="122">
        <f t="shared" si="7"/>
        <v>3468</v>
      </c>
      <c r="K50" s="103"/>
      <c r="L50" s="103"/>
      <c r="M50" s="158"/>
      <c r="N50" s="123"/>
      <c r="O50" s="123"/>
      <c r="Q50" s="103"/>
    </row>
    <row r="51" spans="1:17" ht="18.75" customHeight="1">
      <c r="A51" s="47" t="s">
        <v>191</v>
      </c>
      <c r="B51" s="83">
        <v>945</v>
      </c>
      <c r="C51" s="83">
        <v>1484</v>
      </c>
      <c r="D51" s="120">
        <f t="shared" si="5"/>
        <v>2429</v>
      </c>
      <c r="E51" s="83">
        <v>928</v>
      </c>
      <c r="F51" s="83">
        <v>1654</v>
      </c>
      <c r="G51" s="121">
        <f t="shared" si="6"/>
        <v>2582</v>
      </c>
      <c r="H51" s="83">
        <v>631</v>
      </c>
      <c r="I51" s="83">
        <v>998</v>
      </c>
      <c r="J51" s="122">
        <f t="shared" si="7"/>
        <v>1629</v>
      </c>
      <c r="K51" s="103"/>
      <c r="L51" s="103"/>
      <c r="M51" s="158"/>
      <c r="N51" s="123"/>
      <c r="O51" s="123"/>
      <c r="Q51" s="103"/>
    </row>
    <row r="52" spans="1:17" ht="18.75" customHeight="1">
      <c r="A52" s="47" t="s">
        <v>192</v>
      </c>
      <c r="B52" s="83">
        <v>483</v>
      </c>
      <c r="C52" s="83">
        <v>666</v>
      </c>
      <c r="D52" s="120">
        <f t="shared" si="5"/>
        <v>1149</v>
      </c>
      <c r="E52" s="83">
        <v>473</v>
      </c>
      <c r="F52" s="83">
        <v>731</v>
      </c>
      <c r="G52" s="121">
        <f t="shared" si="6"/>
        <v>1204</v>
      </c>
      <c r="H52" s="83">
        <v>367</v>
      </c>
      <c r="I52" s="83">
        <v>482</v>
      </c>
      <c r="J52" s="122">
        <f t="shared" si="7"/>
        <v>849</v>
      </c>
      <c r="K52" s="103"/>
      <c r="L52" s="103"/>
      <c r="M52" s="158"/>
      <c r="N52" s="123"/>
      <c r="O52" s="123"/>
      <c r="Q52" s="103"/>
    </row>
    <row r="53" spans="1:17" ht="18.75" customHeight="1">
      <c r="A53" s="47" t="s">
        <v>193</v>
      </c>
      <c r="B53" s="83">
        <v>379</v>
      </c>
      <c r="C53" s="83">
        <v>519</v>
      </c>
      <c r="D53" s="120">
        <f t="shared" si="5"/>
        <v>898</v>
      </c>
      <c r="E53" s="83">
        <v>322</v>
      </c>
      <c r="F53" s="83">
        <v>537</v>
      </c>
      <c r="G53" s="121">
        <f t="shared" si="6"/>
        <v>859</v>
      </c>
      <c r="H53" s="83">
        <v>333</v>
      </c>
      <c r="I53" s="83">
        <v>440</v>
      </c>
      <c r="J53" s="122">
        <f t="shared" si="7"/>
        <v>773</v>
      </c>
      <c r="K53" s="103"/>
      <c r="L53" s="103"/>
      <c r="M53" s="158"/>
      <c r="N53" s="123"/>
      <c r="O53" s="123"/>
      <c r="Q53" s="103"/>
    </row>
    <row r="54" spans="1:17" ht="18.75" customHeight="1">
      <c r="A54" s="47" t="s">
        <v>194</v>
      </c>
      <c r="B54" s="83">
        <f t="shared" ref="B54:J54" si="8">SUM(B32:B53)</f>
        <v>398447</v>
      </c>
      <c r="C54" s="83">
        <f t="shared" si="8"/>
        <v>407381</v>
      </c>
      <c r="D54" s="102">
        <f t="shared" si="8"/>
        <v>805828</v>
      </c>
      <c r="E54" s="83">
        <f t="shared" si="8"/>
        <v>358656</v>
      </c>
      <c r="F54" s="83">
        <f t="shared" si="8"/>
        <v>367549</v>
      </c>
      <c r="G54" s="121">
        <f t="shared" si="8"/>
        <v>726205</v>
      </c>
      <c r="H54" s="83">
        <f t="shared" si="8"/>
        <v>268166</v>
      </c>
      <c r="I54" s="83">
        <f t="shared" si="8"/>
        <v>270794</v>
      </c>
      <c r="J54" s="121">
        <f t="shared" si="8"/>
        <v>538960</v>
      </c>
      <c r="K54" s="103"/>
      <c r="L54" s="103"/>
    </row>
    <row r="55" spans="1:17" s="10" customFormat="1" ht="23.25" customHeight="1">
      <c r="A55" s="39" t="s">
        <v>223</v>
      </c>
      <c r="B55" s="39"/>
      <c r="C55" s="39"/>
      <c r="D55" s="39"/>
      <c r="E55" s="39"/>
      <c r="F55" s="39"/>
      <c r="G55" s="39"/>
      <c r="H55" s="8"/>
      <c r="I55" s="8"/>
      <c r="J55" s="8"/>
    </row>
    <row r="56" spans="1:17" s="10" customFormat="1" ht="21">
      <c r="A56" s="39" t="s">
        <v>217</v>
      </c>
      <c r="B56" s="39"/>
      <c r="C56" s="39"/>
      <c r="D56" s="39"/>
      <c r="E56" s="39"/>
      <c r="F56" s="39"/>
      <c r="G56" s="39"/>
      <c r="H56" s="11"/>
      <c r="I56" s="11"/>
      <c r="J56" s="11"/>
    </row>
    <row r="57" spans="1:17" s="13" customFormat="1" ht="22.5" customHeight="1">
      <c r="A57" s="13" t="s">
        <v>259</v>
      </c>
    </row>
    <row r="58" spans="1:17" ht="18.75" customHeight="1">
      <c r="B58" s="124"/>
      <c r="C58" s="214" t="s">
        <v>19</v>
      </c>
      <c r="D58" s="126"/>
      <c r="E58" s="127"/>
      <c r="F58" s="215" t="s">
        <v>39</v>
      </c>
      <c r="G58" s="129"/>
    </row>
    <row r="59" spans="1:17" ht="18.75" customHeight="1">
      <c r="A59" s="47" t="s">
        <v>172</v>
      </c>
      <c r="B59" s="133" t="s">
        <v>74</v>
      </c>
      <c r="C59" s="133" t="s">
        <v>80</v>
      </c>
      <c r="D59" s="133" t="s">
        <v>78</v>
      </c>
      <c r="E59" s="134" t="s">
        <v>74</v>
      </c>
      <c r="F59" s="134" t="s">
        <v>80</v>
      </c>
      <c r="G59" s="134" t="s">
        <v>78</v>
      </c>
      <c r="H59" s="103"/>
      <c r="I59" s="103"/>
    </row>
    <row r="60" spans="1:17" ht="18.75" customHeight="1">
      <c r="A60" s="47">
        <v>0</v>
      </c>
      <c r="B60" s="83">
        <v>7377</v>
      </c>
      <c r="C60" s="83">
        <v>6883</v>
      </c>
      <c r="D60" s="100">
        <f>B60+C60</f>
        <v>14260</v>
      </c>
      <c r="E60" s="83">
        <v>1939</v>
      </c>
      <c r="F60" s="83">
        <v>1736</v>
      </c>
      <c r="G60" s="136">
        <f>E60+F60</f>
        <v>3675</v>
      </c>
      <c r="H60" s="103"/>
      <c r="I60" s="103"/>
      <c r="J60" s="158"/>
      <c r="K60" s="123"/>
      <c r="L60" s="123"/>
      <c r="N60" s="103"/>
    </row>
    <row r="61" spans="1:17" ht="18.75" customHeight="1">
      <c r="A61" s="60" t="s">
        <v>173</v>
      </c>
      <c r="B61" s="83">
        <v>33237</v>
      </c>
      <c r="C61" s="83">
        <v>31082</v>
      </c>
      <c r="D61" s="100">
        <f t="shared" ref="D61:D81" si="9">B61+C61</f>
        <v>64319</v>
      </c>
      <c r="E61" s="83">
        <v>8863</v>
      </c>
      <c r="F61" s="83">
        <v>8381</v>
      </c>
      <c r="G61" s="136">
        <f t="shared" ref="G61:G81" si="10">E61+F61</f>
        <v>17244</v>
      </c>
      <c r="H61" s="103"/>
      <c r="I61" s="103"/>
      <c r="J61" s="158"/>
      <c r="K61" s="123"/>
      <c r="L61" s="123"/>
      <c r="N61" s="103"/>
    </row>
    <row r="62" spans="1:17" ht="18.75" customHeight="1">
      <c r="A62" s="62" t="s">
        <v>174</v>
      </c>
      <c r="B62" s="83">
        <v>48665</v>
      </c>
      <c r="C62" s="83">
        <v>45895</v>
      </c>
      <c r="D62" s="100">
        <f t="shared" si="9"/>
        <v>94560</v>
      </c>
      <c r="E62" s="83">
        <v>13234</v>
      </c>
      <c r="F62" s="83">
        <v>12227</v>
      </c>
      <c r="G62" s="136">
        <f t="shared" si="10"/>
        <v>25461</v>
      </c>
      <c r="H62" s="103"/>
      <c r="I62" s="103"/>
      <c r="J62" s="158"/>
      <c r="K62" s="123"/>
      <c r="L62" s="123"/>
      <c r="N62" s="103"/>
    </row>
    <row r="63" spans="1:17" ht="18.75" customHeight="1">
      <c r="A63" s="47" t="s">
        <v>175</v>
      </c>
      <c r="B63" s="83">
        <v>49949</v>
      </c>
      <c r="C63" s="83">
        <v>46676</v>
      </c>
      <c r="D63" s="100">
        <f t="shared" si="9"/>
        <v>96625</v>
      </c>
      <c r="E63" s="83">
        <v>12971</v>
      </c>
      <c r="F63" s="83">
        <v>12270</v>
      </c>
      <c r="G63" s="136">
        <f t="shared" si="10"/>
        <v>25241</v>
      </c>
      <c r="H63" s="103"/>
      <c r="I63" s="103"/>
      <c r="J63" s="158"/>
      <c r="K63" s="123"/>
      <c r="L63" s="123"/>
      <c r="N63" s="103"/>
    </row>
    <row r="64" spans="1:17" ht="18.75" customHeight="1">
      <c r="A64" s="47" t="s">
        <v>176</v>
      </c>
      <c r="B64" s="83">
        <v>49964</v>
      </c>
      <c r="C64" s="83">
        <v>47653</v>
      </c>
      <c r="D64" s="100">
        <f t="shared" si="9"/>
        <v>97617</v>
      </c>
      <c r="E64" s="83">
        <v>12293</v>
      </c>
      <c r="F64" s="83">
        <v>11841</v>
      </c>
      <c r="G64" s="136">
        <f t="shared" si="10"/>
        <v>24134</v>
      </c>
      <c r="H64" s="103"/>
      <c r="I64" s="103"/>
      <c r="J64" s="158"/>
      <c r="K64" s="123"/>
      <c r="L64" s="123"/>
      <c r="N64" s="103"/>
    </row>
    <row r="65" spans="1:14" ht="18.75" customHeight="1">
      <c r="A65" s="47" t="s">
        <v>177</v>
      </c>
      <c r="B65" s="83">
        <v>53264</v>
      </c>
      <c r="C65" s="83">
        <v>49999</v>
      </c>
      <c r="D65" s="100">
        <f t="shared" si="9"/>
        <v>103263</v>
      </c>
      <c r="E65" s="83">
        <v>12024</v>
      </c>
      <c r="F65" s="83">
        <v>11307</v>
      </c>
      <c r="G65" s="136">
        <f t="shared" si="10"/>
        <v>23331</v>
      </c>
      <c r="H65" s="103"/>
      <c r="I65" s="103"/>
      <c r="J65" s="158"/>
      <c r="K65" s="123"/>
      <c r="L65" s="123"/>
      <c r="N65" s="103"/>
    </row>
    <row r="66" spans="1:14" ht="18.75" customHeight="1">
      <c r="A66" s="47" t="s">
        <v>178</v>
      </c>
      <c r="B66" s="83">
        <v>54074</v>
      </c>
      <c r="C66" s="83">
        <v>51920</v>
      </c>
      <c r="D66" s="100">
        <f t="shared" si="9"/>
        <v>105994</v>
      </c>
      <c r="E66" s="83">
        <v>12660</v>
      </c>
      <c r="F66" s="83">
        <v>12225</v>
      </c>
      <c r="G66" s="136">
        <f t="shared" si="10"/>
        <v>24885</v>
      </c>
      <c r="H66" s="103"/>
      <c r="I66" s="103"/>
      <c r="J66" s="158"/>
      <c r="K66" s="123"/>
      <c r="L66" s="123"/>
      <c r="N66" s="103"/>
    </row>
    <row r="67" spans="1:14" ht="18.75" customHeight="1">
      <c r="A67" s="47" t="s">
        <v>179</v>
      </c>
      <c r="B67" s="83">
        <v>51698</v>
      </c>
      <c r="C67" s="83">
        <v>51379</v>
      </c>
      <c r="D67" s="100">
        <f t="shared" si="9"/>
        <v>103077</v>
      </c>
      <c r="E67" s="83">
        <v>12779</v>
      </c>
      <c r="F67" s="83">
        <v>12417</v>
      </c>
      <c r="G67" s="136">
        <f t="shared" si="10"/>
        <v>25196</v>
      </c>
      <c r="H67" s="103"/>
      <c r="I67" s="103"/>
      <c r="J67" s="158"/>
      <c r="K67" s="123"/>
      <c r="L67" s="123"/>
      <c r="N67" s="103"/>
    </row>
    <row r="68" spans="1:14" ht="18.75" customHeight="1">
      <c r="A68" s="47" t="s">
        <v>180</v>
      </c>
      <c r="B68" s="83">
        <v>52775</v>
      </c>
      <c r="C68" s="83">
        <v>53434</v>
      </c>
      <c r="D68" s="100">
        <f>B68+C68</f>
        <v>106209</v>
      </c>
      <c r="E68" s="83">
        <v>12655</v>
      </c>
      <c r="F68" s="83">
        <v>12359</v>
      </c>
      <c r="G68" s="136">
        <f t="shared" si="10"/>
        <v>25014</v>
      </c>
      <c r="H68" s="103"/>
      <c r="I68" s="103"/>
      <c r="J68" s="158"/>
      <c r="K68" s="123"/>
      <c r="L68" s="123"/>
      <c r="N68" s="103"/>
    </row>
    <row r="69" spans="1:14" ht="18.75" customHeight="1">
      <c r="A69" s="47" t="s">
        <v>181</v>
      </c>
      <c r="B69" s="83">
        <v>52082</v>
      </c>
      <c r="C69" s="83">
        <v>55120</v>
      </c>
      <c r="D69" s="100">
        <f t="shared" si="9"/>
        <v>107202</v>
      </c>
      <c r="E69" s="83">
        <v>12000</v>
      </c>
      <c r="F69" s="83">
        <v>11817</v>
      </c>
      <c r="G69" s="136">
        <f t="shared" si="10"/>
        <v>23817</v>
      </c>
      <c r="H69" s="103"/>
      <c r="I69" s="103"/>
      <c r="J69" s="158"/>
      <c r="K69" s="123"/>
      <c r="L69" s="123"/>
      <c r="N69" s="103"/>
    </row>
    <row r="70" spans="1:14" ht="18.75" customHeight="1">
      <c r="A70" s="47" t="s">
        <v>182</v>
      </c>
      <c r="B70" s="83">
        <v>49712</v>
      </c>
      <c r="C70" s="83">
        <v>55351</v>
      </c>
      <c r="D70" s="100">
        <f t="shared" si="9"/>
        <v>105063</v>
      </c>
      <c r="E70" s="83">
        <v>11051</v>
      </c>
      <c r="F70" s="83">
        <v>11789</v>
      </c>
      <c r="G70" s="136">
        <f t="shared" si="10"/>
        <v>22840</v>
      </c>
      <c r="H70" s="103"/>
      <c r="I70" s="103"/>
      <c r="J70" s="158"/>
      <c r="K70" s="123"/>
      <c r="L70" s="123"/>
      <c r="N70" s="103"/>
    </row>
    <row r="71" spans="1:14" ht="18.75" customHeight="1">
      <c r="A71" s="47" t="s">
        <v>183</v>
      </c>
      <c r="B71" s="83">
        <v>45718</v>
      </c>
      <c r="C71" s="83">
        <v>51872</v>
      </c>
      <c r="D71" s="100">
        <f>B71+C71</f>
        <v>97590</v>
      </c>
      <c r="E71" s="83">
        <v>10148</v>
      </c>
      <c r="F71" s="83">
        <v>10869</v>
      </c>
      <c r="G71" s="136">
        <f t="shared" si="10"/>
        <v>21017</v>
      </c>
      <c r="H71" s="103"/>
      <c r="I71" s="103"/>
      <c r="J71" s="158"/>
      <c r="K71" s="123"/>
      <c r="L71" s="123"/>
      <c r="N71" s="103"/>
    </row>
    <row r="72" spans="1:14" ht="18.75" customHeight="1">
      <c r="A72" s="47" t="s">
        <v>184</v>
      </c>
      <c r="B72" s="83">
        <v>41109</v>
      </c>
      <c r="C72" s="83">
        <v>48231</v>
      </c>
      <c r="D72" s="100">
        <f t="shared" si="9"/>
        <v>89340</v>
      </c>
      <c r="E72" s="83">
        <v>8649</v>
      </c>
      <c r="F72" s="83">
        <v>9607</v>
      </c>
      <c r="G72" s="136">
        <f t="shared" si="10"/>
        <v>18256</v>
      </c>
      <c r="H72" s="103"/>
      <c r="I72" s="103"/>
      <c r="J72" s="158"/>
      <c r="K72" s="123"/>
      <c r="L72" s="123"/>
      <c r="N72" s="103"/>
    </row>
    <row r="73" spans="1:14" ht="18.75" customHeight="1">
      <c r="A73" s="47" t="s">
        <v>185</v>
      </c>
      <c r="B73" s="83">
        <v>32830</v>
      </c>
      <c r="C73" s="83">
        <v>39487</v>
      </c>
      <c r="D73" s="100">
        <f t="shared" si="9"/>
        <v>72317</v>
      </c>
      <c r="E73" s="83">
        <v>6697</v>
      </c>
      <c r="F73" s="83">
        <v>7437</v>
      </c>
      <c r="G73" s="136">
        <f t="shared" si="10"/>
        <v>14134</v>
      </c>
      <c r="H73" s="103"/>
      <c r="I73" s="103"/>
      <c r="J73" s="158"/>
      <c r="K73" s="123"/>
      <c r="L73" s="123"/>
      <c r="N73" s="103"/>
    </row>
    <row r="74" spans="1:14" ht="18.75" customHeight="1">
      <c r="A74" s="47" t="s">
        <v>186</v>
      </c>
      <c r="B74" s="83">
        <v>24294</v>
      </c>
      <c r="C74" s="83">
        <v>30157</v>
      </c>
      <c r="D74" s="100">
        <f t="shared" si="9"/>
        <v>54451</v>
      </c>
      <c r="E74" s="83">
        <v>4852</v>
      </c>
      <c r="F74" s="83">
        <v>5689</v>
      </c>
      <c r="G74" s="136">
        <f t="shared" si="10"/>
        <v>10541</v>
      </c>
      <c r="H74" s="103"/>
      <c r="I74" s="103"/>
      <c r="J74" s="158"/>
      <c r="K74" s="123"/>
      <c r="L74" s="123"/>
      <c r="N74" s="103"/>
    </row>
    <row r="75" spans="1:14" ht="18.75" customHeight="1">
      <c r="A75" s="47" t="s">
        <v>187</v>
      </c>
      <c r="B75" s="83">
        <v>17894</v>
      </c>
      <c r="C75" s="83">
        <v>23463</v>
      </c>
      <c r="D75" s="100">
        <f t="shared" si="9"/>
        <v>41357</v>
      </c>
      <c r="E75" s="83">
        <v>3494</v>
      </c>
      <c r="F75" s="83">
        <v>4067</v>
      </c>
      <c r="G75" s="136">
        <f t="shared" si="10"/>
        <v>7561</v>
      </c>
      <c r="H75" s="103"/>
      <c r="I75" s="103"/>
      <c r="J75" s="158"/>
      <c r="K75" s="123"/>
      <c r="L75" s="123"/>
      <c r="N75" s="103"/>
    </row>
    <row r="76" spans="1:14" ht="18.75" customHeight="1">
      <c r="A76" s="47" t="s">
        <v>188</v>
      </c>
      <c r="B76" s="83">
        <v>11105</v>
      </c>
      <c r="C76" s="83">
        <v>15250</v>
      </c>
      <c r="D76" s="100">
        <f t="shared" si="9"/>
        <v>26355</v>
      </c>
      <c r="E76" s="83">
        <v>2119</v>
      </c>
      <c r="F76" s="83">
        <v>2538</v>
      </c>
      <c r="G76" s="136">
        <f t="shared" si="10"/>
        <v>4657</v>
      </c>
      <c r="H76" s="103"/>
      <c r="I76" s="103"/>
      <c r="J76" s="158"/>
      <c r="K76" s="123"/>
      <c r="L76" s="123"/>
      <c r="N76" s="103"/>
    </row>
    <row r="77" spans="1:14" ht="18.75" customHeight="1">
      <c r="A77" s="47" t="s">
        <v>189</v>
      </c>
      <c r="B77" s="83">
        <v>8302</v>
      </c>
      <c r="C77" s="83">
        <v>12338</v>
      </c>
      <c r="D77" s="100">
        <f t="shared" si="9"/>
        <v>20640</v>
      </c>
      <c r="E77" s="83">
        <v>1545</v>
      </c>
      <c r="F77" s="83">
        <v>2194</v>
      </c>
      <c r="G77" s="136">
        <f t="shared" si="10"/>
        <v>3739</v>
      </c>
      <c r="H77" s="103"/>
      <c r="I77" s="103"/>
      <c r="J77" s="158"/>
      <c r="K77" s="123"/>
      <c r="L77" s="123"/>
      <c r="N77" s="103"/>
    </row>
    <row r="78" spans="1:14" ht="18.75" customHeight="1">
      <c r="A78" s="47" t="s">
        <v>190</v>
      </c>
      <c r="B78" s="83">
        <v>4468</v>
      </c>
      <c r="C78" s="83">
        <v>7637</v>
      </c>
      <c r="D78" s="100">
        <f t="shared" si="9"/>
        <v>12105</v>
      </c>
      <c r="E78" s="83">
        <v>808</v>
      </c>
      <c r="F78" s="83">
        <v>1270</v>
      </c>
      <c r="G78" s="136">
        <f t="shared" si="10"/>
        <v>2078</v>
      </c>
      <c r="H78" s="103"/>
      <c r="I78" s="103"/>
      <c r="J78" s="158"/>
      <c r="K78" s="123"/>
      <c r="L78" s="123"/>
      <c r="N78" s="103"/>
    </row>
    <row r="79" spans="1:14" ht="18.75" customHeight="1">
      <c r="A79" s="47" t="s">
        <v>191</v>
      </c>
      <c r="B79" s="83">
        <v>1880</v>
      </c>
      <c r="C79" s="83">
        <v>3494</v>
      </c>
      <c r="D79" s="100">
        <f t="shared" si="9"/>
        <v>5374</v>
      </c>
      <c r="E79" s="83">
        <v>282</v>
      </c>
      <c r="F79" s="83">
        <v>520</v>
      </c>
      <c r="G79" s="136">
        <f t="shared" si="10"/>
        <v>802</v>
      </c>
      <c r="H79" s="103"/>
      <c r="I79" s="103"/>
      <c r="J79" s="158"/>
      <c r="K79" s="123"/>
      <c r="L79" s="123"/>
      <c r="N79" s="103"/>
    </row>
    <row r="80" spans="1:14" ht="18.75" customHeight="1">
      <c r="A80" s="47" t="s">
        <v>192</v>
      </c>
      <c r="B80" s="83">
        <v>636</v>
      </c>
      <c r="C80" s="83">
        <v>1039</v>
      </c>
      <c r="D80" s="100">
        <f t="shared" si="9"/>
        <v>1675</v>
      </c>
      <c r="E80" s="83">
        <v>81</v>
      </c>
      <c r="F80" s="83">
        <v>143</v>
      </c>
      <c r="G80" s="136">
        <f t="shared" si="10"/>
        <v>224</v>
      </c>
      <c r="H80" s="103"/>
      <c r="I80" s="103"/>
      <c r="J80" s="158"/>
      <c r="K80" s="123"/>
      <c r="L80" s="123"/>
      <c r="N80" s="103"/>
    </row>
    <row r="81" spans="1:14" ht="18.75" customHeight="1">
      <c r="A81" s="47" t="s">
        <v>193</v>
      </c>
      <c r="B81" s="83">
        <v>310</v>
      </c>
      <c r="C81" s="83">
        <v>382</v>
      </c>
      <c r="D81" s="100">
        <f t="shared" si="9"/>
        <v>692</v>
      </c>
      <c r="E81" s="83">
        <v>35</v>
      </c>
      <c r="F81" s="83">
        <v>63</v>
      </c>
      <c r="G81" s="136">
        <f t="shared" si="10"/>
        <v>98</v>
      </c>
      <c r="H81" s="103"/>
      <c r="I81" s="103"/>
      <c r="J81" s="158"/>
      <c r="K81" s="123"/>
      <c r="L81" s="123"/>
      <c r="N81" s="103"/>
    </row>
    <row r="82" spans="1:14" ht="18.75" customHeight="1">
      <c r="A82" s="47" t="s">
        <v>194</v>
      </c>
      <c r="B82" s="83">
        <f t="shared" ref="B82:G82" si="11">SUM(B60:B81)</f>
        <v>691343</v>
      </c>
      <c r="C82" s="83">
        <f t="shared" si="11"/>
        <v>728742</v>
      </c>
      <c r="D82" s="121">
        <f t="shared" si="11"/>
        <v>1420085</v>
      </c>
      <c r="E82" s="83">
        <f t="shared" si="11"/>
        <v>161179</v>
      </c>
      <c r="F82" s="83">
        <f t="shared" si="11"/>
        <v>162766</v>
      </c>
      <c r="G82" s="136">
        <f t="shared" si="11"/>
        <v>323945</v>
      </c>
      <c r="H82" s="103"/>
      <c r="I82" s="103"/>
    </row>
    <row r="83" spans="1:14" s="10" customFormat="1" ht="23.25" customHeight="1">
      <c r="A83" s="39" t="s">
        <v>223</v>
      </c>
      <c r="B83" s="39"/>
      <c r="C83" s="39"/>
      <c r="D83" s="39"/>
      <c r="E83" s="39"/>
      <c r="F83" s="39"/>
      <c r="G83" s="39"/>
      <c r="H83" s="8"/>
      <c r="I83" s="8"/>
      <c r="J83" s="8"/>
    </row>
    <row r="84" spans="1:14" s="10" customFormat="1" ht="21">
      <c r="A84" s="39" t="s">
        <v>217</v>
      </c>
      <c r="B84" s="39"/>
      <c r="C84" s="39"/>
      <c r="D84" s="39"/>
      <c r="E84" s="39"/>
      <c r="F84" s="39"/>
      <c r="G84" s="39"/>
      <c r="H84" s="11"/>
      <c r="I84" s="11"/>
      <c r="J84" s="11"/>
    </row>
  </sheetData>
  <pageMargins left="0.70866141732283472" right="0.70866141732283472" top="0.56999999999999995" bottom="0.5" header="0.31496062992125984" footer="0.31496062992125984"/>
  <pageSetup paperSize="9" scale="96" orientation="landscape" r:id="rId1"/>
  <rowBreaks count="2" manualBreakCount="2">
    <brk id="28" max="16383" man="1"/>
    <brk id="5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30"/>
  <sheetViews>
    <sheetView zoomScaleNormal="100" workbookViewId="0">
      <selection activeCell="M6" sqref="M6"/>
    </sheetView>
  </sheetViews>
  <sheetFormatPr defaultRowHeight="13.8"/>
  <cols>
    <col min="1" max="2" width="12.33203125" style="10" customWidth="1"/>
    <col min="3" max="3" width="12.44140625" style="10" customWidth="1"/>
    <col min="4" max="4" width="13.33203125" style="10" customWidth="1"/>
    <col min="5" max="5" width="12.33203125" style="10" bestFit="1" customWidth="1"/>
    <col min="6" max="6" width="12" style="10" bestFit="1" customWidth="1"/>
    <col min="7" max="7" width="18.33203125" style="10" customWidth="1"/>
    <col min="8" max="10" width="9.109375" style="10"/>
    <col min="11" max="11" width="12" style="10" customWidth="1"/>
    <col min="12" max="256" width="9.109375" style="10"/>
    <col min="257" max="258" width="12.33203125" style="10" customWidth="1"/>
    <col min="259" max="259" width="12.44140625" style="10" customWidth="1"/>
    <col min="260" max="260" width="13.33203125" style="10" customWidth="1"/>
    <col min="261" max="261" width="12.33203125" style="10" bestFit="1" customWidth="1"/>
    <col min="262" max="262" width="12" style="10" bestFit="1" customWidth="1"/>
    <col min="263" max="263" width="18.33203125" style="10" customWidth="1"/>
    <col min="264" max="266" width="9.109375" style="10"/>
    <col min="267" max="267" width="12" style="10" customWidth="1"/>
    <col min="268" max="512" width="9.109375" style="10"/>
    <col min="513" max="514" width="12.33203125" style="10" customWidth="1"/>
    <col min="515" max="515" width="12.44140625" style="10" customWidth="1"/>
    <col min="516" max="516" width="13.33203125" style="10" customWidth="1"/>
    <col min="517" max="517" width="12.33203125" style="10" bestFit="1" customWidth="1"/>
    <col min="518" max="518" width="12" style="10" bestFit="1" customWidth="1"/>
    <col min="519" max="519" width="18.33203125" style="10" customWidth="1"/>
    <col min="520" max="522" width="9.109375" style="10"/>
    <col min="523" max="523" width="12" style="10" customWidth="1"/>
    <col min="524" max="768" width="9.109375" style="10"/>
    <col min="769" max="770" width="12.33203125" style="10" customWidth="1"/>
    <col min="771" max="771" width="12.44140625" style="10" customWidth="1"/>
    <col min="772" max="772" width="13.33203125" style="10" customWidth="1"/>
    <col min="773" max="773" width="12.33203125" style="10" bestFit="1" customWidth="1"/>
    <col min="774" max="774" width="12" style="10" bestFit="1" customWidth="1"/>
    <col min="775" max="775" width="18.33203125" style="10" customWidth="1"/>
    <col min="776" max="778" width="9.109375" style="10"/>
    <col min="779" max="779" width="12" style="10" customWidth="1"/>
    <col min="780" max="1024" width="9.109375" style="10"/>
    <col min="1025" max="1026" width="12.33203125" style="10" customWidth="1"/>
    <col min="1027" max="1027" width="12.44140625" style="10" customWidth="1"/>
    <col min="1028" max="1028" width="13.33203125" style="10" customWidth="1"/>
    <col min="1029" max="1029" width="12.33203125" style="10" bestFit="1" customWidth="1"/>
    <col min="1030" max="1030" width="12" style="10" bestFit="1" customWidth="1"/>
    <col min="1031" max="1031" width="18.33203125" style="10" customWidth="1"/>
    <col min="1032" max="1034" width="9.109375" style="10"/>
    <col min="1035" max="1035" width="12" style="10" customWidth="1"/>
    <col min="1036" max="1280" width="9.109375" style="10"/>
    <col min="1281" max="1282" width="12.33203125" style="10" customWidth="1"/>
    <col min="1283" max="1283" width="12.44140625" style="10" customWidth="1"/>
    <col min="1284" max="1284" width="13.33203125" style="10" customWidth="1"/>
    <col min="1285" max="1285" width="12.33203125" style="10" bestFit="1" customWidth="1"/>
    <col min="1286" max="1286" width="12" style="10" bestFit="1" customWidth="1"/>
    <col min="1287" max="1287" width="18.33203125" style="10" customWidth="1"/>
    <col min="1288" max="1290" width="9.109375" style="10"/>
    <col min="1291" max="1291" width="12" style="10" customWidth="1"/>
    <col min="1292" max="1536" width="9.109375" style="10"/>
    <col min="1537" max="1538" width="12.33203125" style="10" customWidth="1"/>
    <col min="1539" max="1539" width="12.44140625" style="10" customWidth="1"/>
    <col min="1540" max="1540" width="13.33203125" style="10" customWidth="1"/>
    <col min="1541" max="1541" width="12.33203125" style="10" bestFit="1" customWidth="1"/>
    <col min="1542" max="1542" width="12" style="10" bestFit="1" customWidth="1"/>
    <col min="1543" max="1543" width="18.33203125" style="10" customWidth="1"/>
    <col min="1544" max="1546" width="9.109375" style="10"/>
    <col min="1547" max="1547" width="12" style="10" customWidth="1"/>
    <col min="1548" max="1792" width="9.109375" style="10"/>
    <col min="1793" max="1794" width="12.33203125" style="10" customWidth="1"/>
    <col min="1795" max="1795" width="12.44140625" style="10" customWidth="1"/>
    <col min="1796" max="1796" width="13.33203125" style="10" customWidth="1"/>
    <col min="1797" max="1797" width="12.33203125" style="10" bestFit="1" customWidth="1"/>
    <col min="1798" max="1798" width="12" style="10" bestFit="1" customWidth="1"/>
    <col min="1799" max="1799" width="18.33203125" style="10" customWidth="1"/>
    <col min="1800" max="1802" width="9.109375" style="10"/>
    <col min="1803" max="1803" width="12" style="10" customWidth="1"/>
    <col min="1804" max="2048" width="9.109375" style="10"/>
    <col min="2049" max="2050" width="12.33203125" style="10" customWidth="1"/>
    <col min="2051" max="2051" width="12.44140625" style="10" customWidth="1"/>
    <col min="2052" max="2052" width="13.33203125" style="10" customWidth="1"/>
    <col min="2053" max="2053" width="12.33203125" style="10" bestFit="1" customWidth="1"/>
    <col min="2054" max="2054" width="12" style="10" bestFit="1" customWidth="1"/>
    <col min="2055" max="2055" width="18.33203125" style="10" customWidth="1"/>
    <col min="2056" max="2058" width="9.109375" style="10"/>
    <col min="2059" max="2059" width="12" style="10" customWidth="1"/>
    <col min="2060" max="2304" width="9.109375" style="10"/>
    <col min="2305" max="2306" width="12.33203125" style="10" customWidth="1"/>
    <col min="2307" max="2307" width="12.44140625" style="10" customWidth="1"/>
    <col min="2308" max="2308" width="13.33203125" style="10" customWidth="1"/>
    <col min="2309" max="2309" width="12.33203125" style="10" bestFit="1" customWidth="1"/>
    <col min="2310" max="2310" width="12" style="10" bestFit="1" customWidth="1"/>
    <col min="2311" max="2311" width="18.33203125" style="10" customWidth="1"/>
    <col min="2312" max="2314" width="9.109375" style="10"/>
    <col min="2315" max="2315" width="12" style="10" customWidth="1"/>
    <col min="2316" max="2560" width="9.109375" style="10"/>
    <col min="2561" max="2562" width="12.33203125" style="10" customWidth="1"/>
    <col min="2563" max="2563" width="12.44140625" style="10" customWidth="1"/>
    <col min="2564" max="2564" width="13.33203125" style="10" customWidth="1"/>
    <col min="2565" max="2565" width="12.33203125" style="10" bestFit="1" customWidth="1"/>
    <col min="2566" max="2566" width="12" style="10" bestFit="1" customWidth="1"/>
    <col min="2567" max="2567" width="18.33203125" style="10" customWidth="1"/>
    <col min="2568" max="2570" width="9.109375" style="10"/>
    <col min="2571" max="2571" width="12" style="10" customWidth="1"/>
    <col min="2572" max="2816" width="9.109375" style="10"/>
    <col min="2817" max="2818" width="12.33203125" style="10" customWidth="1"/>
    <col min="2819" max="2819" width="12.44140625" style="10" customWidth="1"/>
    <col min="2820" max="2820" width="13.33203125" style="10" customWidth="1"/>
    <col min="2821" max="2821" width="12.33203125" style="10" bestFit="1" customWidth="1"/>
    <col min="2822" max="2822" width="12" style="10" bestFit="1" customWidth="1"/>
    <col min="2823" max="2823" width="18.33203125" style="10" customWidth="1"/>
    <col min="2824" max="2826" width="9.109375" style="10"/>
    <col min="2827" max="2827" width="12" style="10" customWidth="1"/>
    <col min="2828" max="3072" width="9.109375" style="10"/>
    <col min="3073" max="3074" width="12.33203125" style="10" customWidth="1"/>
    <col min="3075" max="3075" width="12.44140625" style="10" customWidth="1"/>
    <col min="3076" max="3076" width="13.33203125" style="10" customWidth="1"/>
    <col min="3077" max="3077" width="12.33203125" style="10" bestFit="1" customWidth="1"/>
    <col min="3078" max="3078" width="12" style="10" bestFit="1" customWidth="1"/>
    <col min="3079" max="3079" width="18.33203125" style="10" customWidth="1"/>
    <col min="3080" max="3082" width="9.109375" style="10"/>
    <col min="3083" max="3083" width="12" style="10" customWidth="1"/>
    <col min="3084" max="3328" width="9.109375" style="10"/>
    <col min="3329" max="3330" width="12.33203125" style="10" customWidth="1"/>
    <col min="3331" max="3331" width="12.44140625" style="10" customWidth="1"/>
    <col min="3332" max="3332" width="13.33203125" style="10" customWidth="1"/>
    <col min="3333" max="3333" width="12.33203125" style="10" bestFit="1" customWidth="1"/>
    <col min="3334" max="3334" width="12" style="10" bestFit="1" customWidth="1"/>
    <col min="3335" max="3335" width="18.33203125" style="10" customWidth="1"/>
    <col min="3336" max="3338" width="9.109375" style="10"/>
    <col min="3339" max="3339" width="12" style="10" customWidth="1"/>
    <col min="3340" max="3584" width="9.109375" style="10"/>
    <col min="3585" max="3586" width="12.33203125" style="10" customWidth="1"/>
    <col min="3587" max="3587" width="12.44140625" style="10" customWidth="1"/>
    <col min="3588" max="3588" width="13.33203125" style="10" customWidth="1"/>
    <col min="3589" max="3589" width="12.33203125" style="10" bestFit="1" customWidth="1"/>
    <col min="3590" max="3590" width="12" style="10" bestFit="1" customWidth="1"/>
    <col min="3591" max="3591" width="18.33203125" style="10" customWidth="1"/>
    <col min="3592" max="3594" width="9.109375" style="10"/>
    <col min="3595" max="3595" width="12" style="10" customWidth="1"/>
    <col min="3596" max="3840" width="9.109375" style="10"/>
    <col min="3841" max="3842" width="12.33203125" style="10" customWidth="1"/>
    <col min="3843" max="3843" width="12.44140625" style="10" customWidth="1"/>
    <col min="3844" max="3844" width="13.33203125" style="10" customWidth="1"/>
    <col min="3845" max="3845" width="12.33203125" style="10" bestFit="1" customWidth="1"/>
    <col min="3846" max="3846" width="12" style="10" bestFit="1" customWidth="1"/>
    <col min="3847" max="3847" width="18.33203125" style="10" customWidth="1"/>
    <col min="3848" max="3850" width="9.109375" style="10"/>
    <col min="3851" max="3851" width="12" style="10" customWidth="1"/>
    <col min="3852" max="4096" width="9.109375" style="10"/>
    <col min="4097" max="4098" width="12.33203125" style="10" customWidth="1"/>
    <col min="4099" max="4099" width="12.44140625" style="10" customWidth="1"/>
    <col min="4100" max="4100" width="13.33203125" style="10" customWidth="1"/>
    <col min="4101" max="4101" width="12.33203125" style="10" bestFit="1" customWidth="1"/>
    <col min="4102" max="4102" width="12" style="10" bestFit="1" customWidth="1"/>
    <col min="4103" max="4103" width="18.33203125" style="10" customWidth="1"/>
    <col min="4104" max="4106" width="9.109375" style="10"/>
    <col min="4107" max="4107" width="12" style="10" customWidth="1"/>
    <col min="4108" max="4352" width="9.109375" style="10"/>
    <col min="4353" max="4354" width="12.33203125" style="10" customWidth="1"/>
    <col min="4355" max="4355" width="12.44140625" style="10" customWidth="1"/>
    <col min="4356" max="4356" width="13.33203125" style="10" customWidth="1"/>
    <col min="4357" max="4357" width="12.33203125" style="10" bestFit="1" customWidth="1"/>
    <col min="4358" max="4358" width="12" style="10" bestFit="1" customWidth="1"/>
    <col min="4359" max="4359" width="18.33203125" style="10" customWidth="1"/>
    <col min="4360" max="4362" width="9.109375" style="10"/>
    <col min="4363" max="4363" width="12" style="10" customWidth="1"/>
    <col min="4364" max="4608" width="9.109375" style="10"/>
    <col min="4609" max="4610" width="12.33203125" style="10" customWidth="1"/>
    <col min="4611" max="4611" width="12.44140625" style="10" customWidth="1"/>
    <col min="4612" max="4612" width="13.33203125" style="10" customWidth="1"/>
    <col min="4613" max="4613" width="12.33203125" style="10" bestFit="1" customWidth="1"/>
    <col min="4614" max="4614" width="12" style="10" bestFit="1" customWidth="1"/>
    <col min="4615" max="4615" width="18.33203125" style="10" customWidth="1"/>
    <col min="4616" max="4618" width="9.109375" style="10"/>
    <col min="4619" max="4619" width="12" style="10" customWidth="1"/>
    <col min="4620" max="4864" width="9.109375" style="10"/>
    <col min="4865" max="4866" width="12.33203125" style="10" customWidth="1"/>
    <col min="4867" max="4867" width="12.44140625" style="10" customWidth="1"/>
    <col min="4868" max="4868" width="13.33203125" style="10" customWidth="1"/>
    <col min="4869" max="4869" width="12.33203125" style="10" bestFit="1" customWidth="1"/>
    <col min="4870" max="4870" width="12" style="10" bestFit="1" customWidth="1"/>
    <col min="4871" max="4871" width="18.33203125" style="10" customWidth="1"/>
    <col min="4872" max="4874" width="9.109375" style="10"/>
    <col min="4875" max="4875" width="12" style="10" customWidth="1"/>
    <col min="4876" max="5120" width="9.109375" style="10"/>
    <col min="5121" max="5122" width="12.33203125" style="10" customWidth="1"/>
    <col min="5123" max="5123" width="12.44140625" style="10" customWidth="1"/>
    <col min="5124" max="5124" width="13.33203125" style="10" customWidth="1"/>
    <col min="5125" max="5125" width="12.33203125" style="10" bestFit="1" customWidth="1"/>
    <col min="5126" max="5126" width="12" style="10" bestFit="1" customWidth="1"/>
    <col min="5127" max="5127" width="18.33203125" style="10" customWidth="1"/>
    <col min="5128" max="5130" width="9.109375" style="10"/>
    <col min="5131" max="5131" width="12" style="10" customWidth="1"/>
    <col min="5132" max="5376" width="9.109375" style="10"/>
    <col min="5377" max="5378" width="12.33203125" style="10" customWidth="1"/>
    <col min="5379" max="5379" width="12.44140625" style="10" customWidth="1"/>
    <col min="5380" max="5380" width="13.33203125" style="10" customWidth="1"/>
    <col min="5381" max="5381" width="12.33203125" style="10" bestFit="1" customWidth="1"/>
    <col min="5382" max="5382" width="12" style="10" bestFit="1" customWidth="1"/>
    <col min="5383" max="5383" width="18.33203125" style="10" customWidth="1"/>
    <col min="5384" max="5386" width="9.109375" style="10"/>
    <col min="5387" max="5387" width="12" style="10" customWidth="1"/>
    <col min="5388" max="5632" width="9.109375" style="10"/>
    <col min="5633" max="5634" width="12.33203125" style="10" customWidth="1"/>
    <col min="5635" max="5635" width="12.44140625" style="10" customWidth="1"/>
    <col min="5636" max="5636" width="13.33203125" style="10" customWidth="1"/>
    <col min="5637" max="5637" width="12.33203125" style="10" bestFit="1" customWidth="1"/>
    <col min="5638" max="5638" width="12" style="10" bestFit="1" customWidth="1"/>
    <col min="5639" max="5639" width="18.33203125" style="10" customWidth="1"/>
    <col min="5640" max="5642" width="9.109375" style="10"/>
    <col min="5643" max="5643" width="12" style="10" customWidth="1"/>
    <col min="5644" max="5888" width="9.109375" style="10"/>
    <col min="5889" max="5890" width="12.33203125" style="10" customWidth="1"/>
    <col min="5891" max="5891" width="12.44140625" style="10" customWidth="1"/>
    <col min="5892" max="5892" width="13.33203125" style="10" customWidth="1"/>
    <col min="5893" max="5893" width="12.33203125" style="10" bestFit="1" customWidth="1"/>
    <col min="5894" max="5894" width="12" style="10" bestFit="1" customWidth="1"/>
    <col min="5895" max="5895" width="18.33203125" style="10" customWidth="1"/>
    <col min="5896" max="5898" width="9.109375" style="10"/>
    <col min="5899" max="5899" width="12" style="10" customWidth="1"/>
    <col min="5900" max="6144" width="9.109375" style="10"/>
    <col min="6145" max="6146" width="12.33203125" style="10" customWidth="1"/>
    <col min="6147" max="6147" width="12.44140625" style="10" customWidth="1"/>
    <col min="6148" max="6148" width="13.33203125" style="10" customWidth="1"/>
    <col min="6149" max="6149" width="12.33203125" style="10" bestFit="1" customWidth="1"/>
    <col min="6150" max="6150" width="12" style="10" bestFit="1" customWidth="1"/>
    <col min="6151" max="6151" width="18.33203125" style="10" customWidth="1"/>
    <col min="6152" max="6154" width="9.109375" style="10"/>
    <col min="6155" max="6155" width="12" style="10" customWidth="1"/>
    <col min="6156" max="6400" width="9.109375" style="10"/>
    <col min="6401" max="6402" width="12.33203125" style="10" customWidth="1"/>
    <col min="6403" max="6403" width="12.44140625" style="10" customWidth="1"/>
    <col min="6404" max="6404" width="13.33203125" style="10" customWidth="1"/>
    <col min="6405" max="6405" width="12.33203125" style="10" bestFit="1" customWidth="1"/>
    <col min="6406" max="6406" width="12" style="10" bestFit="1" customWidth="1"/>
    <col min="6407" max="6407" width="18.33203125" style="10" customWidth="1"/>
    <col min="6408" max="6410" width="9.109375" style="10"/>
    <col min="6411" max="6411" width="12" style="10" customWidth="1"/>
    <col min="6412" max="6656" width="9.109375" style="10"/>
    <col min="6657" max="6658" width="12.33203125" style="10" customWidth="1"/>
    <col min="6659" max="6659" width="12.44140625" style="10" customWidth="1"/>
    <col min="6660" max="6660" width="13.33203125" style="10" customWidth="1"/>
    <col min="6661" max="6661" width="12.33203125" style="10" bestFit="1" customWidth="1"/>
    <col min="6662" max="6662" width="12" style="10" bestFit="1" customWidth="1"/>
    <col min="6663" max="6663" width="18.33203125" style="10" customWidth="1"/>
    <col min="6664" max="6666" width="9.109375" style="10"/>
    <col min="6667" max="6667" width="12" style="10" customWidth="1"/>
    <col min="6668" max="6912" width="9.109375" style="10"/>
    <col min="6913" max="6914" width="12.33203125" style="10" customWidth="1"/>
    <col min="6915" max="6915" width="12.44140625" style="10" customWidth="1"/>
    <col min="6916" max="6916" width="13.33203125" style="10" customWidth="1"/>
    <col min="6917" max="6917" width="12.33203125" style="10" bestFit="1" customWidth="1"/>
    <col min="6918" max="6918" width="12" style="10" bestFit="1" customWidth="1"/>
    <col min="6919" max="6919" width="18.33203125" style="10" customWidth="1"/>
    <col min="6920" max="6922" width="9.109375" style="10"/>
    <col min="6923" max="6923" width="12" style="10" customWidth="1"/>
    <col min="6924" max="7168" width="9.109375" style="10"/>
    <col min="7169" max="7170" width="12.33203125" style="10" customWidth="1"/>
    <col min="7171" max="7171" width="12.44140625" style="10" customWidth="1"/>
    <col min="7172" max="7172" width="13.33203125" style="10" customWidth="1"/>
    <col min="7173" max="7173" width="12.33203125" style="10" bestFit="1" customWidth="1"/>
    <col min="7174" max="7174" width="12" style="10" bestFit="1" customWidth="1"/>
    <col min="7175" max="7175" width="18.33203125" style="10" customWidth="1"/>
    <col min="7176" max="7178" width="9.109375" style="10"/>
    <col min="7179" max="7179" width="12" style="10" customWidth="1"/>
    <col min="7180" max="7424" width="9.109375" style="10"/>
    <col min="7425" max="7426" width="12.33203125" style="10" customWidth="1"/>
    <col min="7427" max="7427" width="12.44140625" style="10" customWidth="1"/>
    <col min="7428" max="7428" width="13.33203125" style="10" customWidth="1"/>
    <col min="7429" max="7429" width="12.33203125" style="10" bestFit="1" customWidth="1"/>
    <col min="7430" max="7430" width="12" style="10" bestFit="1" customWidth="1"/>
    <col min="7431" max="7431" width="18.33203125" style="10" customWidth="1"/>
    <col min="7432" max="7434" width="9.109375" style="10"/>
    <col min="7435" max="7435" width="12" style="10" customWidth="1"/>
    <col min="7436" max="7680" width="9.109375" style="10"/>
    <col min="7681" max="7682" width="12.33203125" style="10" customWidth="1"/>
    <col min="7683" max="7683" width="12.44140625" style="10" customWidth="1"/>
    <col min="7684" max="7684" width="13.33203125" style="10" customWidth="1"/>
    <col min="7685" max="7685" width="12.33203125" style="10" bestFit="1" customWidth="1"/>
    <col min="7686" max="7686" width="12" style="10" bestFit="1" customWidth="1"/>
    <col min="7687" max="7687" width="18.33203125" style="10" customWidth="1"/>
    <col min="7688" max="7690" width="9.109375" style="10"/>
    <col min="7691" max="7691" width="12" style="10" customWidth="1"/>
    <col min="7692" max="7936" width="9.109375" style="10"/>
    <col min="7937" max="7938" width="12.33203125" style="10" customWidth="1"/>
    <col min="7939" max="7939" width="12.44140625" style="10" customWidth="1"/>
    <col min="7940" max="7940" width="13.33203125" style="10" customWidth="1"/>
    <col min="7941" max="7941" width="12.33203125" style="10" bestFit="1" customWidth="1"/>
    <col min="7942" max="7942" width="12" style="10" bestFit="1" customWidth="1"/>
    <col min="7943" max="7943" width="18.33203125" style="10" customWidth="1"/>
    <col min="7944" max="7946" width="9.109375" style="10"/>
    <col min="7947" max="7947" width="12" style="10" customWidth="1"/>
    <col min="7948" max="8192" width="9.109375" style="10"/>
    <col min="8193" max="8194" width="12.33203125" style="10" customWidth="1"/>
    <col min="8195" max="8195" width="12.44140625" style="10" customWidth="1"/>
    <col min="8196" max="8196" width="13.33203125" style="10" customWidth="1"/>
    <col min="8197" max="8197" width="12.33203125" style="10" bestFit="1" customWidth="1"/>
    <col min="8198" max="8198" width="12" style="10" bestFit="1" customWidth="1"/>
    <col min="8199" max="8199" width="18.33203125" style="10" customWidth="1"/>
    <col min="8200" max="8202" width="9.109375" style="10"/>
    <col min="8203" max="8203" width="12" style="10" customWidth="1"/>
    <col min="8204" max="8448" width="9.109375" style="10"/>
    <col min="8449" max="8450" width="12.33203125" style="10" customWidth="1"/>
    <col min="8451" max="8451" width="12.44140625" style="10" customWidth="1"/>
    <col min="8452" max="8452" width="13.33203125" style="10" customWidth="1"/>
    <col min="8453" max="8453" width="12.33203125" style="10" bestFit="1" customWidth="1"/>
    <col min="8454" max="8454" width="12" style="10" bestFit="1" customWidth="1"/>
    <col min="8455" max="8455" width="18.33203125" style="10" customWidth="1"/>
    <col min="8456" max="8458" width="9.109375" style="10"/>
    <col min="8459" max="8459" width="12" style="10" customWidth="1"/>
    <col min="8460" max="8704" width="9.109375" style="10"/>
    <col min="8705" max="8706" width="12.33203125" style="10" customWidth="1"/>
    <col min="8707" max="8707" width="12.44140625" style="10" customWidth="1"/>
    <col min="8708" max="8708" width="13.33203125" style="10" customWidth="1"/>
    <col min="8709" max="8709" width="12.33203125" style="10" bestFit="1" customWidth="1"/>
    <col min="8710" max="8710" width="12" style="10" bestFit="1" customWidth="1"/>
    <col min="8711" max="8711" width="18.33203125" style="10" customWidth="1"/>
    <col min="8712" max="8714" width="9.109375" style="10"/>
    <col min="8715" max="8715" width="12" style="10" customWidth="1"/>
    <col min="8716" max="8960" width="9.109375" style="10"/>
    <col min="8961" max="8962" width="12.33203125" style="10" customWidth="1"/>
    <col min="8963" max="8963" width="12.44140625" style="10" customWidth="1"/>
    <col min="8964" max="8964" width="13.33203125" style="10" customWidth="1"/>
    <col min="8965" max="8965" width="12.33203125" style="10" bestFit="1" customWidth="1"/>
    <col min="8966" max="8966" width="12" style="10" bestFit="1" customWidth="1"/>
    <col min="8967" max="8967" width="18.33203125" style="10" customWidth="1"/>
    <col min="8968" max="8970" width="9.109375" style="10"/>
    <col min="8971" max="8971" width="12" style="10" customWidth="1"/>
    <col min="8972" max="9216" width="9.109375" style="10"/>
    <col min="9217" max="9218" width="12.33203125" style="10" customWidth="1"/>
    <col min="9219" max="9219" width="12.44140625" style="10" customWidth="1"/>
    <col min="9220" max="9220" width="13.33203125" style="10" customWidth="1"/>
    <col min="9221" max="9221" width="12.33203125" style="10" bestFit="1" customWidth="1"/>
    <col min="9222" max="9222" width="12" style="10" bestFit="1" customWidth="1"/>
    <col min="9223" max="9223" width="18.33203125" style="10" customWidth="1"/>
    <col min="9224" max="9226" width="9.109375" style="10"/>
    <col min="9227" max="9227" width="12" style="10" customWidth="1"/>
    <col min="9228" max="9472" width="9.109375" style="10"/>
    <col min="9473" max="9474" width="12.33203125" style="10" customWidth="1"/>
    <col min="9475" max="9475" width="12.44140625" style="10" customWidth="1"/>
    <col min="9476" max="9476" width="13.33203125" style="10" customWidth="1"/>
    <col min="9477" max="9477" width="12.33203125" style="10" bestFit="1" customWidth="1"/>
    <col min="9478" max="9478" width="12" style="10" bestFit="1" customWidth="1"/>
    <col min="9479" max="9479" width="18.33203125" style="10" customWidth="1"/>
    <col min="9480" max="9482" width="9.109375" style="10"/>
    <col min="9483" max="9483" width="12" style="10" customWidth="1"/>
    <col min="9484" max="9728" width="9.109375" style="10"/>
    <col min="9729" max="9730" width="12.33203125" style="10" customWidth="1"/>
    <col min="9731" max="9731" width="12.44140625" style="10" customWidth="1"/>
    <col min="9732" max="9732" width="13.33203125" style="10" customWidth="1"/>
    <col min="9733" max="9733" width="12.33203125" style="10" bestFit="1" customWidth="1"/>
    <col min="9734" max="9734" width="12" style="10" bestFit="1" customWidth="1"/>
    <col min="9735" max="9735" width="18.33203125" style="10" customWidth="1"/>
    <col min="9736" max="9738" width="9.109375" style="10"/>
    <col min="9739" max="9739" width="12" style="10" customWidth="1"/>
    <col min="9740" max="9984" width="9.109375" style="10"/>
    <col min="9985" max="9986" width="12.33203125" style="10" customWidth="1"/>
    <col min="9987" max="9987" width="12.44140625" style="10" customWidth="1"/>
    <col min="9988" max="9988" width="13.33203125" style="10" customWidth="1"/>
    <col min="9989" max="9989" width="12.33203125" style="10" bestFit="1" customWidth="1"/>
    <col min="9990" max="9990" width="12" style="10" bestFit="1" customWidth="1"/>
    <col min="9991" max="9991" width="18.33203125" style="10" customWidth="1"/>
    <col min="9992" max="9994" width="9.109375" style="10"/>
    <col min="9995" max="9995" width="12" style="10" customWidth="1"/>
    <col min="9996" max="10240" width="9.109375" style="10"/>
    <col min="10241" max="10242" width="12.33203125" style="10" customWidth="1"/>
    <col min="10243" max="10243" width="12.44140625" style="10" customWidth="1"/>
    <col min="10244" max="10244" width="13.33203125" style="10" customWidth="1"/>
    <col min="10245" max="10245" width="12.33203125" style="10" bestFit="1" customWidth="1"/>
    <col min="10246" max="10246" width="12" style="10" bestFit="1" customWidth="1"/>
    <col min="10247" max="10247" width="18.33203125" style="10" customWidth="1"/>
    <col min="10248" max="10250" width="9.109375" style="10"/>
    <col min="10251" max="10251" width="12" style="10" customWidth="1"/>
    <col min="10252" max="10496" width="9.109375" style="10"/>
    <col min="10497" max="10498" width="12.33203125" style="10" customWidth="1"/>
    <col min="10499" max="10499" width="12.44140625" style="10" customWidth="1"/>
    <col min="10500" max="10500" width="13.33203125" style="10" customWidth="1"/>
    <col min="10501" max="10501" width="12.33203125" style="10" bestFit="1" customWidth="1"/>
    <col min="10502" max="10502" width="12" style="10" bestFit="1" customWidth="1"/>
    <col min="10503" max="10503" width="18.33203125" style="10" customWidth="1"/>
    <col min="10504" max="10506" width="9.109375" style="10"/>
    <col min="10507" max="10507" width="12" style="10" customWidth="1"/>
    <col min="10508" max="10752" width="9.109375" style="10"/>
    <col min="10753" max="10754" width="12.33203125" style="10" customWidth="1"/>
    <col min="10755" max="10755" width="12.44140625" style="10" customWidth="1"/>
    <col min="10756" max="10756" width="13.33203125" style="10" customWidth="1"/>
    <col min="10757" max="10757" width="12.33203125" style="10" bestFit="1" customWidth="1"/>
    <col min="10758" max="10758" width="12" style="10" bestFit="1" customWidth="1"/>
    <col min="10759" max="10759" width="18.33203125" style="10" customWidth="1"/>
    <col min="10760" max="10762" width="9.109375" style="10"/>
    <col min="10763" max="10763" width="12" style="10" customWidth="1"/>
    <col min="10764" max="11008" width="9.109375" style="10"/>
    <col min="11009" max="11010" width="12.33203125" style="10" customWidth="1"/>
    <col min="11011" max="11011" width="12.44140625" style="10" customWidth="1"/>
    <col min="11012" max="11012" width="13.33203125" style="10" customWidth="1"/>
    <col min="11013" max="11013" width="12.33203125" style="10" bestFit="1" customWidth="1"/>
    <col min="11014" max="11014" width="12" style="10" bestFit="1" customWidth="1"/>
    <col min="11015" max="11015" width="18.33203125" style="10" customWidth="1"/>
    <col min="11016" max="11018" width="9.109375" style="10"/>
    <col min="11019" max="11019" width="12" style="10" customWidth="1"/>
    <col min="11020" max="11264" width="9.109375" style="10"/>
    <col min="11265" max="11266" width="12.33203125" style="10" customWidth="1"/>
    <col min="11267" max="11267" width="12.44140625" style="10" customWidth="1"/>
    <col min="11268" max="11268" width="13.33203125" style="10" customWidth="1"/>
    <col min="11269" max="11269" width="12.33203125" style="10" bestFit="1" customWidth="1"/>
    <col min="11270" max="11270" width="12" style="10" bestFit="1" customWidth="1"/>
    <col min="11271" max="11271" width="18.33203125" style="10" customWidth="1"/>
    <col min="11272" max="11274" width="9.109375" style="10"/>
    <col min="11275" max="11275" width="12" style="10" customWidth="1"/>
    <col min="11276" max="11520" width="9.109375" style="10"/>
    <col min="11521" max="11522" width="12.33203125" style="10" customWidth="1"/>
    <col min="11523" max="11523" width="12.44140625" style="10" customWidth="1"/>
    <col min="11524" max="11524" width="13.33203125" style="10" customWidth="1"/>
    <col min="11525" max="11525" width="12.33203125" style="10" bestFit="1" customWidth="1"/>
    <col min="11526" max="11526" width="12" style="10" bestFit="1" customWidth="1"/>
    <col min="11527" max="11527" width="18.33203125" style="10" customWidth="1"/>
    <col min="11528" max="11530" width="9.109375" style="10"/>
    <col min="11531" max="11531" width="12" style="10" customWidth="1"/>
    <col min="11532" max="11776" width="9.109375" style="10"/>
    <col min="11777" max="11778" width="12.33203125" style="10" customWidth="1"/>
    <col min="11779" max="11779" width="12.44140625" style="10" customWidth="1"/>
    <col min="11780" max="11780" width="13.33203125" style="10" customWidth="1"/>
    <col min="11781" max="11781" width="12.33203125" style="10" bestFit="1" customWidth="1"/>
    <col min="11782" max="11782" width="12" style="10" bestFit="1" customWidth="1"/>
    <col min="11783" max="11783" width="18.33203125" style="10" customWidth="1"/>
    <col min="11784" max="11786" width="9.109375" style="10"/>
    <col min="11787" max="11787" width="12" style="10" customWidth="1"/>
    <col min="11788" max="12032" width="9.109375" style="10"/>
    <col min="12033" max="12034" width="12.33203125" style="10" customWidth="1"/>
    <col min="12035" max="12035" width="12.44140625" style="10" customWidth="1"/>
    <col min="12036" max="12036" width="13.33203125" style="10" customWidth="1"/>
    <col min="12037" max="12037" width="12.33203125" style="10" bestFit="1" customWidth="1"/>
    <col min="12038" max="12038" width="12" style="10" bestFit="1" customWidth="1"/>
    <col min="12039" max="12039" width="18.33203125" style="10" customWidth="1"/>
    <col min="12040" max="12042" width="9.109375" style="10"/>
    <col min="12043" max="12043" width="12" style="10" customWidth="1"/>
    <col min="12044" max="12288" width="9.109375" style="10"/>
    <col min="12289" max="12290" width="12.33203125" style="10" customWidth="1"/>
    <col min="12291" max="12291" width="12.44140625" style="10" customWidth="1"/>
    <col min="12292" max="12292" width="13.33203125" style="10" customWidth="1"/>
    <col min="12293" max="12293" width="12.33203125" style="10" bestFit="1" customWidth="1"/>
    <col min="12294" max="12294" width="12" style="10" bestFit="1" customWidth="1"/>
    <col min="12295" max="12295" width="18.33203125" style="10" customWidth="1"/>
    <col min="12296" max="12298" width="9.109375" style="10"/>
    <col min="12299" max="12299" width="12" style="10" customWidth="1"/>
    <col min="12300" max="12544" width="9.109375" style="10"/>
    <col min="12545" max="12546" width="12.33203125" style="10" customWidth="1"/>
    <col min="12547" max="12547" width="12.44140625" style="10" customWidth="1"/>
    <col min="12548" max="12548" width="13.33203125" style="10" customWidth="1"/>
    <col min="12549" max="12549" width="12.33203125" style="10" bestFit="1" customWidth="1"/>
    <col min="12550" max="12550" width="12" style="10" bestFit="1" customWidth="1"/>
    <col min="12551" max="12551" width="18.33203125" style="10" customWidth="1"/>
    <col min="12552" max="12554" width="9.109375" style="10"/>
    <col min="12555" max="12555" width="12" style="10" customWidth="1"/>
    <col min="12556" max="12800" width="9.109375" style="10"/>
    <col min="12801" max="12802" width="12.33203125" style="10" customWidth="1"/>
    <col min="12803" max="12803" width="12.44140625" style="10" customWidth="1"/>
    <col min="12804" max="12804" width="13.33203125" style="10" customWidth="1"/>
    <col min="12805" max="12805" width="12.33203125" style="10" bestFit="1" customWidth="1"/>
    <col min="12806" max="12806" width="12" style="10" bestFit="1" customWidth="1"/>
    <col min="12807" max="12807" width="18.33203125" style="10" customWidth="1"/>
    <col min="12808" max="12810" width="9.109375" style="10"/>
    <col min="12811" max="12811" width="12" style="10" customWidth="1"/>
    <col min="12812" max="13056" width="9.109375" style="10"/>
    <col min="13057" max="13058" width="12.33203125" style="10" customWidth="1"/>
    <col min="13059" max="13059" width="12.44140625" style="10" customWidth="1"/>
    <col min="13060" max="13060" width="13.33203125" style="10" customWidth="1"/>
    <col min="13061" max="13061" width="12.33203125" style="10" bestFit="1" customWidth="1"/>
    <col min="13062" max="13062" width="12" style="10" bestFit="1" customWidth="1"/>
    <col min="13063" max="13063" width="18.33203125" style="10" customWidth="1"/>
    <col min="13064" max="13066" width="9.109375" style="10"/>
    <col min="13067" max="13067" width="12" style="10" customWidth="1"/>
    <col min="13068" max="13312" width="9.109375" style="10"/>
    <col min="13313" max="13314" width="12.33203125" style="10" customWidth="1"/>
    <col min="13315" max="13315" width="12.44140625" style="10" customWidth="1"/>
    <col min="13316" max="13316" width="13.33203125" style="10" customWidth="1"/>
    <col min="13317" max="13317" width="12.33203125" style="10" bestFit="1" customWidth="1"/>
    <col min="13318" max="13318" width="12" style="10" bestFit="1" customWidth="1"/>
    <col min="13319" max="13319" width="18.33203125" style="10" customWidth="1"/>
    <col min="13320" max="13322" width="9.109375" style="10"/>
    <col min="13323" max="13323" width="12" style="10" customWidth="1"/>
    <col min="13324" max="13568" width="9.109375" style="10"/>
    <col min="13569" max="13570" width="12.33203125" style="10" customWidth="1"/>
    <col min="13571" max="13571" width="12.44140625" style="10" customWidth="1"/>
    <col min="13572" max="13572" width="13.33203125" style="10" customWidth="1"/>
    <col min="13573" max="13573" width="12.33203125" style="10" bestFit="1" customWidth="1"/>
    <col min="13574" max="13574" width="12" style="10" bestFit="1" customWidth="1"/>
    <col min="13575" max="13575" width="18.33203125" style="10" customWidth="1"/>
    <col min="13576" max="13578" width="9.109375" style="10"/>
    <col min="13579" max="13579" width="12" style="10" customWidth="1"/>
    <col min="13580" max="13824" width="9.109375" style="10"/>
    <col min="13825" max="13826" width="12.33203125" style="10" customWidth="1"/>
    <col min="13827" max="13827" width="12.44140625" style="10" customWidth="1"/>
    <col min="13828" max="13828" width="13.33203125" style="10" customWidth="1"/>
    <col min="13829" max="13829" width="12.33203125" style="10" bestFit="1" customWidth="1"/>
    <col min="13830" max="13830" width="12" style="10" bestFit="1" customWidth="1"/>
    <col min="13831" max="13831" width="18.33203125" style="10" customWidth="1"/>
    <col min="13832" max="13834" width="9.109375" style="10"/>
    <col min="13835" max="13835" width="12" style="10" customWidth="1"/>
    <col min="13836" max="14080" width="9.109375" style="10"/>
    <col min="14081" max="14082" width="12.33203125" style="10" customWidth="1"/>
    <col min="14083" max="14083" width="12.44140625" style="10" customWidth="1"/>
    <col min="14084" max="14084" width="13.33203125" style="10" customWidth="1"/>
    <col min="14085" max="14085" width="12.33203125" style="10" bestFit="1" customWidth="1"/>
    <col min="14086" max="14086" width="12" style="10" bestFit="1" customWidth="1"/>
    <col min="14087" max="14087" width="18.33203125" style="10" customWidth="1"/>
    <col min="14088" max="14090" width="9.109375" style="10"/>
    <col min="14091" max="14091" width="12" style="10" customWidth="1"/>
    <col min="14092" max="14336" width="9.109375" style="10"/>
    <col min="14337" max="14338" width="12.33203125" style="10" customWidth="1"/>
    <col min="14339" max="14339" width="12.44140625" style="10" customWidth="1"/>
    <col min="14340" max="14340" width="13.33203125" style="10" customWidth="1"/>
    <col min="14341" max="14341" width="12.33203125" style="10" bestFit="1" customWidth="1"/>
    <col min="14342" max="14342" width="12" style="10" bestFit="1" customWidth="1"/>
    <col min="14343" max="14343" width="18.33203125" style="10" customWidth="1"/>
    <col min="14344" max="14346" width="9.109375" style="10"/>
    <col min="14347" max="14347" width="12" style="10" customWidth="1"/>
    <col min="14348" max="14592" width="9.109375" style="10"/>
    <col min="14593" max="14594" width="12.33203125" style="10" customWidth="1"/>
    <col min="14595" max="14595" width="12.44140625" style="10" customWidth="1"/>
    <col min="14596" max="14596" width="13.33203125" style="10" customWidth="1"/>
    <col min="14597" max="14597" width="12.33203125" style="10" bestFit="1" customWidth="1"/>
    <col min="14598" max="14598" width="12" style="10" bestFit="1" customWidth="1"/>
    <col min="14599" max="14599" width="18.33203125" style="10" customWidth="1"/>
    <col min="14600" max="14602" width="9.109375" style="10"/>
    <col min="14603" max="14603" width="12" style="10" customWidth="1"/>
    <col min="14604" max="14848" width="9.109375" style="10"/>
    <col min="14849" max="14850" width="12.33203125" style="10" customWidth="1"/>
    <col min="14851" max="14851" width="12.44140625" style="10" customWidth="1"/>
    <col min="14852" max="14852" width="13.33203125" style="10" customWidth="1"/>
    <col min="14853" max="14853" width="12.33203125" style="10" bestFit="1" customWidth="1"/>
    <col min="14854" max="14854" width="12" style="10" bestFit="1" customWidth="1"/>
    <col min="14855" max="14855" width="18.33203125" style="10" customWidth="1"/>
    <col min="14856" max="14858" width="9.109375" style="10"/>
    <col min="14859" max="14859" width="12" style="10" customWidth="1"/>
    <col min="14860" max="15104" width="9.109375" style="10"/>
    <col min="15105" max="15106" width="12.33203125" style="10" customWidth="1"/>
    <col min="15107" max="15107" width="12.44140625" style="10" customWidth="1"/>
    <col min="15108" max="15108" width="13.33203125" style="10" customWidth="1"/>
    <col min="15109" max="15109" width="12.33203125" style="10" bestFit="1" customWidth="1"/>
    <col min="15110" max="15110" width="12" style="10" bestFit="1" customWidth="1"/>
    <col min="15111" max="15111" width="18.33203125" style="10" customWidth="1"/>
    <col min="15112" max="15114" width="9.109375" style="10"/>
    <col min="15115" max="15115" width="12" style="10" customWidth="1"/>
    <col min="15116" max="15360" width="9.109375" style="10"/>
    <col min="15361" max="15362" width="12.33203125" style="10" customWidth="1"/>
    <col min="15363" max="15363" width="12.44140625" style="10" customWidth="1"/>
    <col min="15364" max="15364" width="13.33203125" style="10" customWidth="1"/>
    <col min="15365" max="15365" width="12.33203125" style="10" bestFit="1" customWidth="1"/>
    <col min="15366" max="15366" width="12" style="10" bestFit="1" customWidth="1"/>
    <col min="15367" max="15367" width="18.33203125" style="10" customWidth="1"/>
    <col min="15368" max="15370" width="9.109375" style="10"/>
    <col min="15371" max="15371" width="12" style="10" customWidth="1"/>
    <col min="15372" max="15616" width="9.109375" style="10"/>
    <col min="15617" max="15618" width="12.33203125" style="10" customWidth="1"/>
    <col min="15619" max="15619" width="12.44140625" style="10" customWidth="1"/>
    <col min="15620" max="15620" width="13.33203125" style="10" customWidth="1"/>
    <col min="15621" max="15621" width="12.33203125" style="10" bestFit="1" customWidth="1"/>
    <col min="15622" max="15622" width="12" style="10" bestFit="1" customWidth="1"/>
    <col min="15623" max="15623" width="18.33203125" style="10" customWidth="1"/>
    <col min="15624" max="15626" width="9.109375" style="10"/>
    <col min="15627" max="15627" width="12" style="10" customWidth="1"/>
    <col min="15628" max="15872" width="9.109375" style="10"/>
    <col min="15873" max="15874" width="12.33203125" style="10" customWidth="1"/>
    <col min="15875" max="15875" width="12.44140625" style="10" customWidth="1"/>
    <col min="15876" max="15876" width="13.33203125" style="10" customWidth="1"/>
    <col min="15877" max="15877" width="12.33203125" style="10" bestFit="1" customWidth="1"/>
    <col min="15878" max="15878" width="12" style="10" bestFit="1" customWidth="1"/>
    <col min="15879" max="15879" width="18.33203125" style="10" customWidth="1"/>
    <col min="15880" max="15882" width="9.109375" style="10"/>
    <col min="15883" max="15883" width="12" style="10" customWidth="1"/>
    <col min="15884" max="16128" width="9.109375" style="10"/>
    <col min="16129" max="16130" width="12.33203125" style="10" customWidth="1"/>
    <col min="16131" max="16131" width="12.44140625" style="10" customWidth="1"/>
    <col min="16132" max="16132" width="13.33203125" style="10" customWidth="1"/>
    <col min="16133" max="16133" width="12.33203125" style="10" bestFit="1" customWidth="1"/>
    <col min="16134" max="16134" width="12" style="10" bestFit="1" customWidth="1"/>
    <col min="16135" max="16135" width="18.33203125" style="10" customWidth="1"/>
    <col min="16136" max="16138" width="9.109375" style="10"/>
    <col min="16139" max="16139" width="12" style="10" customWidth="1"/>
    <col min="16140" max="16384" width="9.109375" style="10"/>
  </cols>
  <sheetData>
    <row r="1" spans="1:11" s="13" customFormat="1" ht="22.5" customHeight="1">
      <c r="A1" s="13" t="s">
        <v>260</v>
      </c>
    </row>
    <row r="2" spans="1:11" s="13" customFormat="1" ht="14.25" customHeight="1"/>
    <row r="3" spans="1:11" ht="21">
      <c r="A3" s="216"/>
      <c r="B3" s="217"/>
      <c r="C3" s="218" t="s">
        <v>221</v>
      </c>
      <c r="D3" s="219"/>
    </row>
    <row r="4" spans="1:11" ht="21">
      <c r="A4" s="220" t="s">
        <v>172</v>
      </c>
      <c r="B4" s="221" t="s">
        <v>74</v>
      </c>
      <c r="C4" s="221" t="s">
        <v>80</v>
      </c>
      <c r="D4" s="221" t="s">
        <v>78</v>
      </c>
    </row>
    <row r="5" spans="1:11" ht="24.6">
      <c r="A5" s="220">
        <v>0</v>
      </c>
      <c r="B5" s="83">
        <v>20110</v>
      </c>
      <c r="C5" s="83">
        <v>18766</v>
      </c>
      <c r="D5" s="222">
        <f>B5+C5</f>
        <v>38876</v>
      </c>
      <c r="E5" s="202"/>
      <c r="F5" s="302"/>
      <c r="G5" s="223"/>
      <c r="H5" s="224"/>
      <c r="I5" s="224"/>
      <c r="K5" s="202"/>
    </row>
    <row r="6" spans="1:11" ht="24.6">
      <c r="A6" s="225" t="s">
        <v>173</v>
      </c>
      <c r="B6" s="83">
        <v>87640</v>
      </c>
      <c r="C6" s="83">
        <v>83164</v>
      </c>
      <c r="D6" s="222">
        <f t="shared" ref="D6:D26" si="0">B6+C6</f>
        <v>170804</v>
      </c>
      <c r="E6" s="202"/>
      <c r="F6" s="302"/>
      <c r="G6" s="223"/>
      <c r="H6" s="224"/>
      <c r="I6" s="224"/>
      <c r="K6" s="202"/>
    </row>
    <row r="7" spans="1:11" ht="24.6">
      <c r="A7" s="225" t="s">
        <v>174</v>
      </c>
      <c r="B7" s="83">
        <v>131701</v>
      </c>
      <c r="C7" s="83">
        <v>125435</v>
      </c>
      <c r="D7" s="222">
        <f t="shared" si="0"/>
        <v>257136</v>
      </c>
      <c r="E7" s="202"/>
      <c r="F7" s="302"/>
      <c r="G7" s="223"/>
      <c r="H7" s="224"/>
      <c r="I7" s="224"/>
      <c r="K7" s="202"/>
    </row>
    <row r="8" spans="1:11" ht="24.6">
      <c r="A8" s="226" t="s">
        <v>175</v>
      </c>
      <c r="B8" s="83">
        <v>144325</v>
      </c>
      <c r="C8" s="83">
        <v>138080</v>
      </c>
      <c r="D8" s="222">
        <f t="shared" si="0"/>
        <v>282405</v>
      </c>
      <c r="E8" s="202"/>
      <c r="F8" s="302"/>
      <c r="G8" s="223"/>
      <c r="H8" s="224"/>
      <c r="I8" s="224"/>
      <c r="K8" s="202"/>
    </row>
    <row r="9" spans="1:11" ht="24.6">
      <c r="A9" s="220" t="s">
        <v>176</v>
      </c>
      <c r="B9" s="83">
        <v>154178</v>
      </c>
      <c r="C9" s="83">
        <v>150296</v>
      </c>
      <c r="D9" s="222">
        <f t="shared" si="0"/>
        <v>304474</v>
      </c>
      <c r="E9" s="202"/>
      <c r="F9" s="302"/>
      <c r="G9" s="223"/>
      <c r="H9" s="224"/>
      <c r="I9" s="224"/>
      <c r="K9" s="202"/>
    </row>
    <row r="10" spans="1:11" ht="24.6">
      <c r="A10" s="220" t="s">
        <v>177</v>
      </c>
      <c r="B10" s="83">
        <v>185103</v>
      </c>
      <c r="C10" s="83">
        <v>171953</v>
      </c>
      <c r="D10" s="222">
        <f t="shared" si="0"/>
        <v>357056</v>
      </c>
      <c r="E10" s="202"/>
      <c r="F10" s="302"/>
      <c r="G10" s="223"/>
      <c r="H10" s="224"/>
      <c r="I10" s="224"/>
      <c r="K10" s="202"/>
    </row>
    <row r="11" spans="1:11" ht="24.6">
      <c r="A11" s="220" t="s">
        <v>178</v>
      </c>
      <c r="B11" s="83">
        <v>195026</v>
      </c>
      <c r="C11" s="83">
        <v>196588</v>
      </c>
      <c r="D11" s="222">
        <f t="shared" si="0"/>
        <v>391614</v>
      </c>
      <c r="E11" s="202"/>
      <c r="F11" s="302"/>
      <c r="G11" s="223"/>
      <c r="H11" s="224"/>
      <c r="I11" s="224"/>
      <c r="K11" s="202"/>
    </row>
    <row r="12" spans="1:11" ht="24.6">
      <c r="A12" s="220" t="s">
        <v>179</v>
      </c>
      <c r="B12" s="83">
        <v>181659</v>
      </c>
      <c r="C12" s="83">
        <v>192557</v>
      </c>
      <c r="D12" s="222">
        <f t="shared" si="0"/>
        <v>374216</v>
      </c>
      <c r="E12" s="202"/>
      <c r="F12" s="302"/>
      <c r="G12" s="223"/>
      <c r="H12" s="224"/>
      <c r="I12" s="224"/>
      <c r="K12" s="202"/>
    </row>
    <row r="13" spans="1:11" ht="24.6">
      <c r="A13" s="220" t="s">
        <v>180</v>
      </c>
      <c r="B13" s="83">
        <v>194209</v>
      </c>
      <c r="C13" s="83">
        <v>219323</v>
      </c>
      <c r="D13" s="222">
        <f t="shared" si="0"/>
        <v>413532</v>
      </c>
      <c r="E13" s="202"/>
      <c r="F13" s="302"/>
      <c r="G13" s="223"/>
      <c r="H13" s="224"/>
      <c r="I13" s="224"/>
      <c r="K13" s="202"/>
    </row>
    <row r="14" spans="1:11" ht="24.6">
      <c r="A14" s="220" t="s">
        <v>181</v>
      </c>
      <c r="B14" s="83">
        <v>209407</v>
      </c>
      <c r="C14" s="83">
        <v>242386</v>
      </c>
      <c r="D14" s="222">
        <f t="shared" si="0"/>
        <v>451793</v>
      </c>
      <c r="E14" s="202"/>
      <c r="F14" s="302"/>
      <c r="G14" s="223"/>
      <c r="H14" s="224"/>
      <c r="I14" s="224"/>
      <c r="K14" s="202"/>
    </row>
    <row r="15" spans="1:11" ht="24.6">
      <c r="A15" s="220" t="s">
        <v>182</v>
      </c>
      <c r="B15" s="83">
        <v>198345</v>
      </c>
      <c r="C15" s="83">
        <v>235233</v>
      </c>
      <c r="D15" s="222">
        <f t="shared" si="0"/>
        <v>433578</v>
      </c>
      <c r="E15" s="202"/>
      <c r="F15" s="302"/>
      <c r="G15" s="223"/>
      <c r="H15" s="224"/>
      <c r="I15" s="224"/>
      <c r="K15" s="202"/>
    </row>
    <row r="16" spans="1:11" ht="24.6">
      <c r="A16" s="220" t="s">
        <v>183</v>
      </c>
      <c r="B16" s="83">
        <v>196586</v>
      </c>
      <c r="C16" s="83">
        <v>237346</v>
      </c>
      <c r="D16" s="222">
        <f t="shared" si="0"/>
        <v>433932</v>
      </c>
      <c r="E16" s="202"/>
      <c r="F16" s="302"/>
      <c r="G16" s="223"/>
      <c r="H16" s="224"/>
      <c r="I16" s="224"/>
      <c r="K16" s="202"/>
    </row>
    <row r="17" spans="1:11" ht="24.6">
      <c r="A17" s="220" t="s">
        <v>184</v>
      </c>
      <c r="B17" s="83">
        <v>184287</v>
      </c>
      <c r="C17" s="83">
        <v>228026</v>
      </c>
      <c r="D17" s="222">
        <f t="shared" si="0"/>
        <v>412313</v>
      </c>
      <c r="E17" s="202"/>
      <c r="F17" s="302"/>
      <c r="G17" s="223"/>
      <c r="H17" s="224"/>
      <c r="I17" s="224"/>
      <c r="K17" s="202"/>
    </row>
    <row r="18" spans="1:11" ht="24.6">
      <c r="A18" s="220" t="s">
        <v>185</v>
      </c>
      <c r="B18" s="83">
        <v>153278</v>
      </c>
      <c r="C18" s="83">
        <v>199611</v>
      </c>
      <c r="D18" s="222">
        <f t="shared" si="0"/>
        <v>352889</v>
      </c>
      <c r="E18" s="202"/>
      <c r="F18" s="302"/>
      <c r="G18" s="223"/>
      <c r="H18" s="224"/>
      <c r="I18" s="224"/>
      <c r="K18" s="202"/>
    </row>
    <row r="19" spans="1:11" ht="24" customHeight="1">
      <c r="A19" s="220" t="s">
        <v>186</v>
      </c>
      <c r="B19" s="83">
        <v>118518</v>
      </c>
      <c r="C19" s="83">
        <v>162003</v>
      </c>
      <c r="D19" s="222">
        <f t="shared" si="0"/>
        <v>280521</v>
      </c>
      <c r="E19" s="202"/>
      <c r="F19" s="302"/>
      <c r="G19" s="223"/>
      <c r="H19" s="224"/>
      <c r="I19" s="224"/>
      <c r="K19" s="202"/>
    </row>
    <row r="20" spans="1:11" ht="24.6">
      <c r="A20" s="220" t="s">
        <v>187</v>
      </c>
      <c r="B20" s="83">
        <v>84007</v>
      </c>
      <c r="C20" s="83">
        <v>119063</v>
      </c>
      <c r="D20" s="222">
        <f t="shared" si="0"/>
        <v>203070</v>
      </c>
      <c r="E20" s="202"/>
      <c r="F20" s="302"/>
      <c r="G20" s="223"/>
      <c r="H20" s="224"/>
      <c r="I20" s="224"/>
      <c r="K20" s="202"/>
    </row>
    <row r="21" spans="1:11" ht="24.6">
      <c r="A21" s="227" t="s">
        <v>188</v>
      </c>
      <c r="B21" s="83">
        <v>50737</v>
      </c>
      <c r="C21" s="83">
        <v>76086</v>
      </c>
      <c r="D21" s="222">
        <f t="shared" si="0"/>
        <v>126823</v>
      </c>
      <c r="E21" s="202"/>
      <c r="F21" s="302"/>
      <c r="G21" s="223"/>
      <c r="H21" s="224"/>
      <c r="I21" s="224"/>
      <c r="K21" s="202"/>
    </row>
    <row r="22" spans="1:11" ht="24.6">
      <c r="A22" s="227" t="s">
        <v>189</v>
      </c>
      <c r="B22" s="83">
        <v>34356</v>
      </c>
      <c r="C22" s="83">
        <v>54902</v>
      </c>
      <c r="D22" s="222">
        <f t="shared" si="0"/>
        <v>89258</v>
      </c>
      <c r="E22" s="202"/>
      <c r="F22" s="302"/>
      <c r="G22" s="223"/>
      <c r="H22" s="224"/>
      <c r="I22" s="224"/>
      <c r="K22" s="202"/>
    </row>
    <row r="23" spans="1:11" ht="24.6">
      <c r="A23" s="227" t="s">
        <v>190</v>
      </c>
      <c r="B23" s="83">
        <v>18828</v>
      </c>
      <c r="C23" s="83">
        <v>32704</v>
      </c>
      <c r="D23" s="222">
        <f t="shared" si="0"/>
        <v>51532</v>
      </c>
      <c r="E23" s="202"/>
      <c r="F23" s="302"/>
      <c r="G23" s="223"/>
      <c r="H23" s="224"/>
      <c r="I23" s="224"/>
      <c r="K23" s="202"/>
    </row>
    <row r="24" spans="1:11" ht="24.6">
      <c r="A24" s="227" t="s">
        <v>191</v>
      </c>
      <c r="B24" s="83">
        <v>7390</v>
      </c>
      <c r="C24" s="83">
        <v>14156</v>
      </c>
      <c r="D24" s="222">
        <f t="shared" si="0"/>
        <v>21546</v>
      </c>
      <c r="E24" s="202"/>
      <c r="F24" s="302"/>
      <c r="G24" s="223"/>
      <c r="H24" s="224"/>
      <c r="I24" s="224"/>
      <c r="K24" s="202"/>
    </row>
    <row r="25" spans="1:11" ht="24.6">
      <c r="A25" s="227" t="s">
        <v>192</v>
      </c>
      <c r="B25" s="83">
        <v>2714</v>
      </c>
      <c r="C25" s="83">
        <v>4358</v>
      </c>
      <c r="D25" s="222">
        <f t="shared" si="0"/>
        <v>7072</v>
      </c>
      <c r="E25" s="202"/>
      <c r="F25" s="302"/>
      <c r="G25" s="223"/>
      <c r="H25" s="224"/>
      <c r="I25" s="224"/>
      <c r="K25" s="202"/>
    </row>
    <row r="26" spans="1:11" ht="24.6">
      <c r="A26" s="227" t="s">
        <v>193</v>
      </c>
      <c r="B26" s="83">
        <v>1693</v>
      </c>
      <c r="C26" s="83">
        <v>1853</v>
      </c>
      <c r="D26" s="222">
        <f t="shared" si="0"/>
        <v>3546</v>
      </c>
      <c r="E26" s="202"/>
      <c r="F26" s="302"/>
      <c r="G26" s="223"/>
      <c r="H26" s="224"/>
      <c r="I26" s="224"/>
      <c r="K26" s="202"/>
    </row>
    <row r="27" spans="1:11" ht="24.6">
      <c r="A27" s="227" t="s">
        <v>194</v>
      </c>
      <c r="B27" s="83">
        <f>SUM(B5:B26)</f>
        <v>2554097</v>
      </c>
      <c r="C27" s="83">
        <f>SUM(C5:C26)</f>
        <v>2903889</v>
      </c>
      <c r="D27" s="222">
        <f>SUM(D5:D26)</f>
        <v>5457986</v>
      </c>
      <c r="E27" s="202"/>
      <c r="F27" s="302"/>
    </row>
    <row r="28" spans="1:11">
      <c r="I28" s="10" t="s">
        <v>153</v>
      </c>
    </row>
    <row r="29" spans="1:11" ht="21">
      <c r="A29" s="39" t="s">
        <v>223</v>
      </c>
    </row>
    <row r="30" spans="1:11" ht="21">
      <c r="A30" s="39" t="s">
        <v>217</v>
      </c>
    </row>
  </sheetData>
  <pageMargins left="0.71" right="0.5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78"/>
  <sheetViews>
    <sheetView zoomScale="80" zoomScaleNormal="80" workbookViewId="0">
      <selection activeCell="G121" sqref="G121"/>
    </sheetView>
  </sheetViews>
  <sheetFormatPr defaultRowHeight="24.6"/>
  <cols>
    <col min="1" max="1" width="9.109375" style="38"/>
    <col min="2" max="2" width="16.44140625" style="38" customWidth="1"/>
    <col min="3" max="5" width="15.6640625" style="38" customWidth="1"/>
    <col min="6" max="6" width="12.6640625" style="38" bestFit="1" customWidth="1"/>
    <col min="7" max="7" width="15.21875" style="275" bestFit="1" customWidth="1"/>
    <col min="8" max="8" width="14.44140625" style="275" bestFit="1" customWidth="1"/>
    <col min="9" max="9" width="15.6640625" style="275" bestFit="1" customWidth="1"/>
    <col min="10" max="10" width="14.44140625" style="275" bestFit="1" customWidth="1"/>
    <col min="11" max="11" width="15.33203125" style="275" bestFit="1" customWidth="1"/>
    <col min="12" max="12" width="15.6640625" style="275" bestFit="1" customWidth="1"/>
    <col min="13" max="13" width="9.109375" style="275"/>
    <col min="14" max="15" width="13" style="275" bestFit="1" customWidth="1"/>
    <col min="16" max="16" width="13.109375" style="275" bestFit="1" customWidth="1"/>
    <col min="17" max="257" width="9.109375" style="38"/>
    <col min="258" max="258" width="16.44140625" style="38" customWidth="1"/>
    <col min="259" max="261" width="15.6640625" style="38" customWidth="1"/>
    <col min="262" max="262" width="12.6640625" style="38" bestFit="1" customWidth="1"/>
    <col min="263" max="264" width="14.44140625" style="38" bestFit="1" customWidth="1"/>
    <col min="265" max="265" width="15.6640625" style="38" bestFit="1" customWidth="1"/>
    <col min="266" max="266" width="14.44140625" style="38" bestFit="1" customWidth="1"/>
    <col min="267" max="267" width="15.33203125" style="38" bestFit="1" customWidth="1"/>
    <col min="268" max="268" width="15.6640625" style="38" bestFit="1" customWidth="1"/>
    <col min="269" max="269" width="9.109375" style="38"/>
    <col min="270" max="271" width="13" style="38" bestFit="1" customWidth="1"/>
    <col min="272" max="272" width="13.109375" style="38" bestFit="1" customWidth="1"/>
    <col min="273" max="513" width="9.109375" style="38"/>
    <col min="514" max="514" width="16.44140625" style="38" customWidth="1"/>
    <col min="515" max="517" width="15.6640625" style="38" customWidth="1"/>
    <col min="518" max="518" width="12.6640625" style="38" bestFit="1" customWidth="1"/>
    <col min="519" max="520" width="14.44140625" style="38" bestFit="1" customWidth="1"/>
    <col min="521" max="521" width="15.6640625" style="38" bestFit="1" customWidth="1"/>
    <col min="522" max="522" width="14.44140625" style="38" bestFit="1" customWidth="1"/>
    <col min="523" max="523" width="15.33203125" style="38" bestFit="1" customWidth="1"/>
    <col min="524" max="524" width="15.6640625" style="38" bestFit="1" customWidth="1"/>
    <col min="525" max="525" width="9.109375" style="38"/>
    <col min="526" max="527" width="13" style="38" bestFit="1" customWidth="1"/>
    <col min="528" max="528" width="13.109375" style="38" bestFit="1" customWidth="1"/>
    <col min="529" max="769" width="9.109375" style="38"/>
    <col min="770" max="770" width="16.44140625" style="38" customWidth="1"/>
    <col min="771" max="773" width="15.6640625" style="38" customWidth="1"/>
    <col min="774" max="774" width="12.6640625" style="38" bestFit="1" customWidth="1"/>
    <col min="775" max="776" width="14.44140625" style="38" bestFit="1" customWidth="1"/>
    <col min="777" max="777" width="15.6640625" style="38" bestFit="1" customWidth="1"/>
    <col min="778" max="778" width="14.44140625" style="38" bestFit="1" customWidth="1"/>
    <col min="779" max="779" width="15.33203125" style="38" bestFit="1" customWidth="1"/>
    <col min="780" max="780" width="15.6640625" style="38" bestFit="1" customWidth="1"/>
    <col min="781" max="781" width="9.109375" style="38"/>
    <col min="782" max="783" width="13" style="38" bestFit="1" customWidth="1"/>
    <col min="784" max="784" width="13.109375" style="38" bestFit="1" customWidth="1"/>
    <col min="785" max="1025" width="9.109375" style="38"/>
    <col min="1026" max="1026" width="16.44140625" style="38" customWidth="1"/>
    <col min="1027" max="1029" width="15.6640625" style="38" customWidth="1"/>
    <col min="1030" max="1030" width="12.6640625" style="38" bestFit="1" customWidth="1"/>
    <col min="1031" max="1032" width="14.44140625" style="38" bestFit="1" customWidth="1"/>
    <col min="1033" max="1033" width="15.6640625" style="38" bestFit="1" customWidth="1"/>
    <col min="1034" max="1034" width="14.44140625" style="38" bestFit="1" customWidth="1"/>
    <col min="1035" max="1035" width="15.33203125" style="38" bestFit="1" customWidth="1"/>
    <col min="1036" max="1036" width="15.6640625" style="38" bestFit="1" customWidth="1"/>
    <col min="1037" max="1037" width="9.109375" style="38"/>
    <col min="1038" max="1039" width="13" style="38" bestFit="1" customWidth="1"/>
    <col min="1040" max="1040" width="13.109375" style="38" bestFit="1" customWidth="1"/>
    <col min="1041" max="1281" width="9.109375" style="38"/>
    <col min="1282" max="1282" width="16.44140625" style="38" customWidth="1"/>
    <col min="1283" max="1285" width="15.6640625" style="38" customWidth="1"/>
    <col min="1286" max="1286" width="12.6640625" style="38" bestFit="1" customWidth="1"/>
    <col min="1287" max="1288" width="14.44140625" style="38" bestFit="1" customWidth="1"/>
    <col min="1289" max="1289" width="15.6640625" style="38" bestFit="1" customWidth="1"/>
    <col min="1290" max="1290" width="14.44140625" style="38" bestFit="1" customWidth="1"/>
    <col min="1291" max="1291" width="15.33203125" style="38" bestFit="1" customWidth="1"/>
    <col min="1292" max="1292" width="15.6640625" style="38" bestFit="1" customWidth="1"/>
    <col min="1293" max="1293" width="9.109375" style="38"/>
    <col min="1294" max="1295" width="13" style="38" bestFit="1" customWidth="1"/>
    <col min="1296" max="1296" width="13.109375" style="38" bestFit="1" customWidth="1"/>
    <col min="1297" max="1537" width="9.109375" style="38"/>
    <col min="1538" max="1538" width="16.44140625" style="38" customWidth="1"/>
    <col min="1539" max="1541" width="15.6640625" style="38" customWidth="1"/>
    <col min="1542" max="1542" width="12.6640625" style="38" bestFit="1" customWidth="1"/>
    <col min="1543" max="1544" width="14.44140625" style="38" bestFit="1" customWidth="1"/>
    <col min="1545" max="1545" width="15.6640625" style="38" bestFit="1" customWidth="1"/>
    <col min="1546" max="1546" width="14.44140625" style="38" bestFit="1" customWidth="1"/>
    <col min="1547" max="1547" width="15.33203125" style="38" bestFit="1" customWidth="1"/>
    <col min="1548" max="1548" width="15.6640625" style="38" bestFit="1" customWidth="1"/>
    <col min="1549" max="1549" width="9.109375" style="38"/>
    <col min="1550" max="1551" width="13" style="38" bestFit="1" customWidth="1"/>
    <col min="1552" max="1552" width="13.109375" style="38" bestFit="1" customWidth="1"/>
    <col min="1553" max="1793" width="9.109375" style="38"/>
    <col min="1794" max="1794" width="16.44140625" style="38" customWidth="1"/>
    <col min="1795" max="1797" width="15.6640625" style="38" customWidth="1"/>
    <col min="1798" max="1798" width="12.6640625" style="38" bestFit="1" customWidth="1"/>
    <col min="1799" max="1800" width="14.44140625" style="38" bestFit="1" customWidth="1"/>
    <col min="1801" max="1801" width="15.6640625" style="38" bestFit="1" customWidth="1"/>
    <col min="1802" max="1802" width="14.44140625" style="38" bestFit="1" customWidth="1"/>
    <col min="1803" max="1803" width="15.33203125" style="38" bestFit="1" customWidth="1"/>
    <col min="1804" max="1804" width="15.6640625" style="38" bestFit="1" customWidth="1"/>
    <col min="1805" max="1805" width="9.109375" style="38"/>
    <col min="1806" max="1807" width="13" style="38" bestFit="1" customWidth="1"/>
    <col min="1808" max="1808" width="13.109375" style="38" bestFit="1" customWidth="1"/>
    <col min="1809" max="2049" width="9.109375" style="38"/>
    <col min="2050" max="2050" width="16.44140625" style="38" customWidth="1"/>
    <col min="2051" max="2053" width="15.6640625" style="38" customWidth="1"/>
    <col min="2054" max="2054" width="12.6640625" style="38" bestFit="1" customWidth="1"/>
    <col min="2055" max="2056" width="14.44140625" style="38" bestFit="1" customWidth="1"/>
    <col min="2057" max="2057" width="15.6640625" style="38" bestFit="1" customWidth="1"/>
    <col min="2058" max="2058" width="14.44140625" style="38" bestFit="1" customWidth="1"/>
    <col min="2059" max="2059" width="15.33203125" style="38" bestFit="1" customWidth="1"/>
    <col min="2060" max="2060" width="15.6640625" style="38" bestFit="1" customWidth="1"/>
    <col min="2061" max="2061" width="9.109375" style="38"/>
    <col min="2062" max="2063" width="13" style="38" bestFit="1" customWidth="1"/>
    <col min="2064" max="2064" width="13.109375" style="38" bestFit="1" customWidth="1"/>
    <col min="2065" max="2305" width="9.109375" style="38"/>
    <col min="2306" max="2306" width="16.44140625" style="38" customWidth="1"/>
    <col min="2307" max="2309" width="15.6640625" style="38" customWidth="1"/>
    <col min="2310" max="2310" width="12.6640625" style="38" bestFit="1" customWidth="1"/>
    <col min="2311" max="2312" width="14.44140625" style="38" bestFit="1" customWidth="1"/>
    <col min="2313" max="2313" width="15.6640625" style="38" bestFit="1" customWidth="1"/>
    <col min="2314" max="2314" width="14.44140625" style="38" bestFit="1" customWidth="1"/>
    <col min="2315" max="2315" width="15.33203125" style="38" bestFit="1" customWidth="1"/>
    <col min="2316" max="2316" width="15.6640625" style="38" bestFit="1" customWidth="1"/>
    <col min="2317" max="2317" width="9.109375" style="38"/>
    <col min="2318" max="2319" width="13" style="38" bestFit="1" customWidth="1"/>
    <col min="2320" max="2320" width="13.109375" style="38" bestFit="1" customWidth="1"/>
    <col min="2321" max="2561" width="9.109375" style="38"/>
    <col min="2562" max="2562" width="16.44140625" style="38" customWidth="1"/>
    <col min="2563" max="2565" width="15.6640625" style="38" customWidth="1"/>
    <col min="2566" max="2566" width="12.6640625" style="38" bestFit="1" customWidth="1"/>
    <col min="2567" max="2568" width="14.44140625" style="38" bestFit="1" customWidth="1"/>
    <col min="2569" max="2569" width="15.6640625" style="38" bestFit="1" customWidth="1"/>
    <col min="2570" max="2570" width="14.44140625" style="38" bestFit="1" customWidth="1"/>
    <col min="2571" max="2571" width="15.33203125" style="38" bestFit="1" customWidth="1"/>
    <col min="2572" max="2572" width="15.6640625" style="38" bestFit="1" customWidth="1"/>
    <col min="2573" max="2573" width="9.109375" style="38"/>
    <col min="2574" max="2575" width="13" style="38" bestFit="1" customWidth="1"/>
    <col min="2576" max="2576" width="13.109375" style="38" bestFit="1" customWidth="1"/>
    <col min="2577" max="2817" width="9.109375" style="38"/>
    <col min="2818" max="2818" width="16.44140625" style="38" customWidth="1"/>
    <col min="2819" max="2821" width="15.6640625" style="38" customWidth="1"/>
    <col min="2822" max="2822" width="12.6640625" style="38" bestFit="1" customWidth="1"/>
    <col min="2823" max="2824" width="14.44140625" style="38" bestFit="1" customWidth="1"/>
    <col min="2825" max="2825" width="15.6640625" style="38" bestFit="1" customWidth="1"/>
    <col min="2826" max="2826" width="14.44140625" style="38" bestFit="1" customWidth="1"/>
    <col min="2827" max="2827" width="15.33203125" style="38" bestFit="1" customWidth="1"/>
    <col min="2828" max="2828" width="15.6640625" style="38" bestFit="1" customWidth="1"/>
    <col min="2829" max="2829" width="9.109375" style="38"/>
    <col min="2830" max="2831" width="13" style="38" bestFit="1" customWidth="1"/>
    <col min="2832" max="2832" width="13.109375" style="38" bestFit="1" customWidth="1"/>
    <col min="2833" max="3073" width="9.109375" style="38"/>
    <col min="3074" max="3074" width="16.44140625" style="38" customWidth="1"/>
    <col min="3075" max="3077" width="15.6640625" style="38" customWidth="1"/>
    <col min="3078" max="3078" width="12.6640625" style="38" bestFit="1" customWidth="1"/>
    <col min="3079" max="3080" width="14.44140625" style="38" bestFit="1" customWidth="1"/>
    <col min="3081" max="3081" width="15.6640625" style="38" bestFit="1" customWidth="1"/>
    <col min="3082" max="3082" width="14.44140625" style="38" bestFit="1" customWidth="1"/>
    <col min="3083" max="3083" width="15.33203125" style="38" bestFit="1" customWidth="1"/>
    <col min="3084" max="3084" width="15.6640625" style="38" bestFit="1" customWidth="1"/>
    <col min="3085" max="3085" width="9.109375" style="38"/>
    <col min="3086" max="3087" width="13" style="38" bestFit="1" customWidth="1"/>
    <col min="3088" max="3088" width="13.109375" style="38" bestFit="1" customWidth="1"/>
    <col min="3089" max="3329" width="9.109375" style="38"/>
    <col min="3330" max="3330" width="16.44140625" style="38" customWidth="1"/>
    <col min="3331" max="3333" width="15.6640625" style="38" customWidth="1"/>
    <col min="3334" max="3334" width="12.6640625" style="38" bestFit="1" customWidth="1"/>
    <col min="3335" max="3336" width="14.44140625" style="38" bestFit="1" customWidth="1"/>
    <col min="3337" max="3337" width="15.6640625" style="38" bestFit="1" customWidth="1"/>
    <col min="3338" max="3338" width="14.44140625" style="38" bestFit="1" customWidth="1"/>
    <col min="3339" max="3339" width="15.33203125" style="38" bestFit="1" customWidth="1"/>
    <col min="3340" max="3340" width="15.6640625" style="38" bestFit="1" customWidth="1"/>
    <col min="3341" max="3341" width="9.109375" style="38"/>
    <col min="3342" max="3343" width="13" style="38" bestFit="1" customWidth="1"/>
    <col min="3344" max="3344" width="13.109375" style="38" bestFit="1" customWidth="1"/>
    <col min="3345" max="3585" width="9.109375" style="38"/>
    <col min="3586" max="3586" width="16.44140625" style="38" customWidth="1"/>
    <col min="3587" max="3589" width="15.6640625" style="38" customWidth="1"/>
    <col min="3590" max="3590" width="12.6640625" style="38" bestFit="1" customWidth="1"/>
    <col min="3591" max="3592" width="14.44140625" style="38" bestFit="1" customWidth="1"/>
    <col min="3593" max="3593" width="15.6640625" style="38" bestFit="1" customWidth="1"/>
    <col min="3594" max="3594" width="14.44140625" style="38" bestFit="1" customWidth="1"/>
    <col min="3595" max="3595" width="15.33203125" style="38" bestFit="1" customWidth="1"/>
    <col min="3596" max="3596" width="15.6640625" style="38" bestFit="1" customWidth="1"/>
    <col min="3597" max="3597" width="9.109375" style="38"/>
    <col min="3598" max="3599" width="13" style="38" bestFit="1" customWidth="1"/>
    <col min="3600" max="3600" width="13.109375" style="38" bestFit="1" customWidth="1"/>
    <col min="3601" max="3841" width="9.109375" style="38"/>
    <col min="3842" max="3842" width="16.44140625" style="38" customWidth="1"/>
    <col min="3843" max="3845" width="15.6640625" style="38" customWidth="1"/>
    <col min="3846" max="3846" width="12.6640625" style="38" bestFit="1" customWidth="1"/>
    <col min="3847" max="3848" width="14.44140625" style="38" bestFit="1" customWidth="1"/>
    <col min="3849" max="3849" width="15.6640625" style="38" bestFit="1" customWidth="1"/>
    <col min="3850" max="3850" width="14.44140625" style="38" bestFit="1" customWidth="1"/>
    <col min="3851" max="3851" width="15.33203125" style="38" bestFit="1" customWidth="1"/>
    <col min="3852" max="3852" width="15.6640625" style="38" bestFit="1" customWidth="1"/>
    <col min="3853" max="3853" width="9.109375" style="38"/>
    <col min="3854" max="3855" width="13" style="38" bestFit="1" customWidth="1"/>
    <col min="3856" max="3856" width="13.109375" style="38" bestFit="1" customWidth="1"/>
    <col min="3857" max="4097" width="9.109375" style="38"/>
    <col min="4098" max="4098" width="16.44140625" style="38" customWidth="1"/>
    <col min="4099" max="4101" width="15.6640625" style="38" customWidth="1"/>
    <col min="4102" max="4102" width="12.6640625" style="38" bestFit="1" customWidth="1"/>
    <col min="4103" max="4104" width="14.44140625" style="38" bestFit="1" customWidth="1"/>
    <col min="4105" max="4105" width="15.6640625" style="38" bestFit="1" customWidth="1"/>
    <col min="4106" max="4106" width="14.44140625" style="38" bestFit="1" customWidth="1"/>
    <col min="4107" max="4107" width="15.33203125" style="38" bestFit="1" customWidth="1"/>
    <col min="4108" max="4108" width="15.6640625" style="38" bestFit="1" customWidth="1"/>
    <col min="4109" max="4109" width="9.109375" style="38"/>
    <col min="4110" max="4111" width="13" style="38" bestFit="1" customWidth="1"/>
    <col min="4112" max="4112" width="13.109375" style="38" bestFit="1" customWidth="1"/>
    <col min="4113" max="4353" width="9.109375" style="38"/>
    <col min="4354" max="4354" width="16.44140625" style="38" customWidth="1"/>
    <col min="4355" max="4357" width="15.6640625" style="38" customWidth="1"/>
    <col min="4358" max="4358" width="12.6640625" style="38" bestFit="1" customWidth="1"/>
    <col min="4359" max="4360" width="14.44140625" style="38" bestFit="1" customWidth="1"/>
    <col min="4361" max="4361" width="15.6640625" style="38" bestFit="1" customWidth="1"/>
    <col min="4362" max="4362" width="14.44140625" style="38" bestFit="1" customWidth="1"/>
    <col min="4363" max="4363" width="15.33203125" style="38" bestFit="1" customWidth="1"/>
    <col min="4364" max="4364" width="15.6640625" style="38" bestFit="1" customWidth="1"/>
    <col min="4365" max="4365" width="9.109375" style="38"/>
    <col min="4366" max="4367" width="13" style="38" bestFit="1" customWidth="1"/>
    <col min="4368" max="4368" width="13.109375" style="38" bestFit="1" customWidth="1"/>
    <col min="4369" max="4609" width="9.109375" style="38"/>
    <col min="4610" max="4610" width="16.44140625" style="38" customWidth="1"/>
    <col min="4611" max="4613" width="15.6640625" style="38" customWidth="1"/>
    <col min="4614" max="4614" width="12.6640625" style="38" bestFit="1" customWidth="1"/>
    <col min="4615" max="4616" width="14.44140625" style="38" bestFit="1" customWidth="1"/>
    <col min="4617" max="4617" width="15.6640625" style="38" bestFit="1" customWidth="1"/>
    <col min="4618" max="4618" width="14.44140625" style="38" bestFit="1" customWidth="1"/>
    <col min="4619" max="4619" width="15.33203125" style="38" bestFit="1" customWidth="1"/>
    <col min="4620" max="4620" width="15.6640625" style="38" bestFit="1" customWidth="1"/>
    <col min="4621" max="4621" width="9.109375" style="38"/>
    <col min="4622" max="4623" width="13" style="38" bestFit="1" customWidth="1"/>
    <col min="4624" max="4624" width="13.109375" style="38" bestFit="1" customWidth="1"/>
    <col min="4625" max="4865" width="9.109375" style="38"/>
    <col min="4866" max="4866" width="16.44140625" style="38" customWidth="1"/>
    <col min="4867" max="4869" width="15.6640625" style="38" customWidth="1"/>
    <col min="4870" max="4870" width="12.6640625" style="38" bestFit="1" customWidth="1"/>
    <col min="4871" max="4872" width="14.44140625" style="38" bestFit="1" customWidth="1"/>
    <col min="4873" max="4873" width="15.6640625" style="38" bestFit="1" customWidth="1"/>
    <col min="4874" max="4874" width="14.44140625" style="38" bestFit="1" customWidth="1"/>
    <col min="4875" max="4875" width="15.33203125" style="38" bestFit="1" customWidth="1"/>
    <col min="4876" max="4876" width="15.6640625" style="38" bestFit="1" customWidth="1"/>
    <col min="4877" max="4877" width="9.109375" style="38"/>
    <col min="4878" max="4879" width="13" style="38" bestFit="1" customWidth="1"/>
    <col min="4880" max="4880" width="13.109375" style="38" bestFit="1" customWidth="1"/>
    <col min="4881" max="5121" width="9.109375" style="38"/>
    <col min="5122" max="5122" width="16.44140625" style="38" customWidth="1"/>
    <col min="5123" max="5125" width="15.6640625" style="38" customWidth="1"/>
    <col min="5126" max="5126" width="12.6640625" style="38" bestFit="1" customWidth="1"/>
    <col min="5127" max="5128" width="14.44140625" style="38" bestFit="1" customWidth="1"/>
    <col min="5129" max="5129" width="15.6640625" style="38" bestFit="1" customWidth="1"/>
    <col min="5130" max="5130" width="14.44140625" style="38" bestFit="1" customWidth="1"/>
    <col min="5131" max="5131" width="15.33203125" style="38" bestFit="1" customWidth="1"/>
    <col min="5132" max="5132" width="15.6640625" style="38" bestFit="1" customWidth="1"/>
    <col min="5133" max="5133" width="9.109375" style="38"/>
    <col min="5134" max="5135" width="13" style="38" bestFit="1" customWidth="1"/>
    <col min="5136" max="5136" width="13.109375" style="38" bestFit="1" customWidth="1"/>
    <col min="5137" max="5377" width="9.109375" style="38"/>
    <col min="5378" max="5378" width="16.44140625" style="38" customWidth="1"/>
    <col min="5379" max="5381" width="15.6640625" style="38" customWidth="1"/>
    <col min="5382" max="5382" width="12.6640625" style="38" bestFit="1" customWidth="1"/>
    <col min="5383" max="5384" width="14.44140625" style="38" bestFit="1" customWidth="1"/>
    <col min="5385" max="5385" width="15.6640625" style="38" bestFit="1" customWidth="1"/>
    <col min="5386" max="5386" width="14.44140625" style="38" bestFit="1" customWidth="1"/>
    <col min="5387" max="5387" width="15.33203125" style="38" bestFit="1" customWidth="1"/>
    <col min="5388" max="5388" width="15.6640625" style="38" bestFit="1" customWidth="1"/>
    <col min="5389" max="5389" width="9.109375" style="38"/>
    <col min="5390" max="5391" width="13" style="38" bestFit="1" customWidth="1"/>
    <col min="5392" max="5392" width="13.109375" style="38" bestFit="1" customWidth="1"/>
    <col min="5393" max="5633" width="9.109375" style="38"/>
    <col min="5634" max="5634" width="16.44140625" style="38" customWidth="1"/>
    <col min="5635" max="5637" width="15.6640625" style="38" customWidth="1"/>
    <col min="5638" max="5638" width="12.6640625" style="38" bestFit="1" customWidth="1"/>
    <col min="5639" max="5640" width="14.44140625" style="38" bestFit="1" customWidth="1"/>
    <col min="5641" max="5641" width="15.6640625" style="38" bestFit="1" customWidth="1"/>
    <col min="5642" max="5642" width="14.44140625" style="38" bestFit="1" customWidth="1"/>
    <col min="5643" max="5643" width="15.33203125" style="38" bestFit="1" customWidth="1"/>
    <col min="5644" max="5644" width="15.6640625" style="38" bestFit="1" customWidth="1"/>
    <col min="5645" max="5645" width="9.109375" style="38"/>
    <col min="5646" max="5647" width="13" style="38" bestFit="1" customWidth="1"/>
    <col min="5648" max="5648" width="13.109375" style="38" bestFit="1" customWidth="1"/>
    <col min="5649" max="5889" width="9.109375" style="38"/>
    <col min="5890" max="5890" width="16.44140625" style="38" customWidth="1"/>
    <col min="5891" max="5893" width="15.6640625" style="38" customWidth="1"/>
    <col min="5894" max="5894" width="12.6640625" style="38" bestFit="1" customWidth="1"/>
    <col min="5895" max="5896" width="14.44140625" style="38" bestFit="1" customWidth="1"/>
    <col min="5897" max="5897" width="15.6640625" style="38" bestFit="1" customWidth="1"/>
    <col min="5898" max="5898" width="14.44140625" style="38" bestFit="1" customWidth="1"/>
    <col min="5899" max="5899" width="15.33203125" style="38" bestFit="1" customWidth="1"/>
    <col min="5900" max="5900" width="15.6640625" style="38" bestFit="1" customWidth="1"/>
    <col min="5901" max="5901" width="9.109375" style="38"/>
    <col min="5902" max="5903" width="13" style="38" bestFit="1" customWidth="1"/>
    <col min="5904" max="5904" width="13.109375" style="38" bestFit="1" customWidth="1"/>
    <col min="5905" max="6145" width="9.109375" style="38"/>
    <col min="6146" max="6146" width="16.44140625" style="38" customWidth="1"/>
    <col min="6147" max="6149" width="15.6640625" style="38" customWidth="1"/>
    <col min="6150" max="6150" width="12.6640625" style="38" bestFit="1" customWidth="1"/>
    <col min="6151" max="6152" width="14.44140625" style="38" bestFit="1" customWidth="1"/>
    <col min="6153" max="6153" width="15.6640625" style="38" bestFit="1" customWidth="1"/>
    <col min="6154" max="6154" width="14.44140625" style="38" bestFit="1" customWidth="1"/>
    <col min="6155" max="6155" width="15.33203125" style="38" bestFit="1" customWidth="1"/>
    <col min="6156" max="6156" width="15.6640625" style="38" bestFit="1" customWidth="1"/>
    <col min="6157" max="6157" width="9.109375" style="38"/>
    <col min="6158" max="6159" width="13" style="38" bestFit="1" customWidth="1"/>
    <col min="6160" max="6160" width="13.109375" style="38" bestFit="1" customWidth="1"/>
    <col min="6161" max="6401" width="9.109375" style="38"/>
    <col min="6402" max="6402" width="16.44140625" style="38" customWidth="1"/>
    <col min="6403" max="6405" width="15.6640625" style="38" customWidth="1"/>
    <col min="6406" max="6406" width="12.6640625" style="38" bestFit="1" customWidth="1"/>
    <col min="6407" max="6408" width="14.44140625" style="38" bestFit="1" customWidth="1"/>
    <col min="6409" max="6409" width="15.6640625" style="38" bestFit="1" customWidth="1"/>
    <col min="6410" max="6410" width="14.44140625" style="38" bestFit="1" customWidth="1"/>
    <col min="6411" max="6411" width="15.33203125" style="38" bestFit="1" customWidth="1"/>
    <col min="6412" max="6412" width="15.6640625" style="38" bestFit="1" customWidth="1"/>
    <col min="6413" max="6413" width="9.109375" style="38"/>
    <col min="6414" max="6415" width="13" style="38" bestFit="1" customWidth="1"/>
    <col min="6416" max="6416" width="13.109375" style="38" bestFit="1" customWidth="1"/>
    <col min="6417" max="6657" width="9.109375" style="38"/>
    <col min="6658" max="6658" width="16.44140625" style="38" customWidth="1"/>
    <col min="6659" max="6661" width="15.6640625" style="38" customWidth="1"/>
    <col min="6662" max="6662" width="12.6640625" style="38" bestFit="1" customWidth="1"/>
    <col min="6663" max="6664" width="14.44140625" style="38" bestFit="1" customWidth="1"/>
    <col min="6665" max="6665" width="15.6640625" style="38" bestFit="1" customWidth="1"/>
    <col min="6666" max="6666" width="14.44140625" style="38" bestFit="1" customWidth="1"/>
    <col min="6667" max="6667" width="15.33203125" style="38" bestFit="1" customWidth="1"/>
    <col min="6668" max="6668" width="15.6640625" style="38" bestFit="1" customWidth="1"/>
    <col min="6669" max="6669" width="9.109375" style="38"/>
    <col min="6670" max="6671" width="13" style="38" bestFit="1" customWidth="1"/>
    <col min="6672" max="6672" width="13.109375" style="38" bestFit="1" customWidth="1"/>
    <col min="6673" max="6913" width="9.109375" style="38"/>
    <col min="6914" max="6914" width="16.44140625" style="38" customWidth="1"/>
    <col min="6915" max="6917" width="15.6640625" style="38" customWidth="1"/>
    <col min="6918" max="6918" width="12.6640625" style="38" bestFit="1" customWidth="1"/>
    <col min="6919" max="6920" width="14.44140625" style="38" bestFit="1" customWidth="1"/>
    <col min="6921" max="6921" width="15.6640625" style="38" bestFit="1" customWidth="1"/>
    <col min="6922" max="6922" width="14.44140625" style="38" bestFit="1" customWidth="1"/>
    <col min="6923" max="6923" width="15.33203125" style="38" bestFit="1" customWidth="1"/>
    <col min="6924" max="6924" width="15.6640625" style="38" bestFit="1" customWidth="1"/>
    <col min="6925" max="6925" width="9.109375" style="38"/>
    <col min="6926" max="6927" width="13" style="38" bestFit="1" customWidth="1"/>
    <col min="6928" max="6928" width="13.109375" style="38" bestFit="1" customWidth="1"/>
    <col min="6929" max="7169" width="9.109375" style="38"/>
    <col min="7170" max="7170" width="16.44140625" style="38" customWidth="1"/>
    <col min="7171" max="7173" width="15.6640625" style="38" customWidth="1"/>
    <col min="7174" max="7174" width="12.6640625" style="38" bestFit="1" customWidth="1"/>
    <col min="7175" max="7176" width="14.44140625" style="38" bestFit="1" customWidth="1"/>
    <col min="7177" max="7177" width="15.6640625" style="38" bestFit="1" customWidth="1"/>
    <col min="7178" max="7178" width="14.44140625" style="38" bestFit="1" customWidth="1"/>
    <col min="7179" max="7179" width="15.33203125" style="38" bestFit="1" customWidth="1"/>
    <col min="7180" max="7180" width="15.6640625" style="38" bestFit="1" customWidth="1"/>
    <col min="7181" max="7181" width="9.109375" style="38"/>
    <col min="7182" max="7183" width="13" style="38" bestFit="1" customWidth="1"/>
    <col min="7184" max="7184" width="13.109375" style="38" bestFit="1" customWidth="1"/>
    <col min="7185" max="7425" width="9.109375" style="38"/>
    <col min="7426" max="7426" width="16.44140625" style="38" customWidth="1"/>
    <col min="7427" max="7429" width="15.6640625" style="38" customWidth="1"/>
    <col min="7430" max="7430" width="12.6640625" style="38" bestFit="1" customWidth="1"/>
    <col min="7431" max="7432" width="14.44140625" style="38" bestFit="1" customWidth="1"/>
    <col min="7433" max="7433" width="15.6640625" style="38" bestFit="1" customWidth="1"/>
    <col min="7434" max="7434" width="14.44140625" style="38" bestFit="1" customWidth="1"/>
    <col min="7435" max="7435" width="15.33203125" style="38" bestFit="1" customWidth="1"/>
    <col min="7436" max="7436" width="15.6640625" style="38" bestFit="1" customWidth="1"/>
    <col min="7437" max="7437" width="9.109375" style="38"/>
    <col min="7438" max="7439" width="13" style="38" bestFit="1" customWidth="1"/>
    <col min="7440" max="7440" width="13.109375" style="38" bestFit="1" customWidth="1"/>
    <col min="7441" max="7681" width="9.109375" style="38"/>
    <col min="7682" max="7682" width="16.44140625" style="38" customWidth="1"/>
    <col min="7683" max="7685" width="15.6640625" style="38" customWidth="1"/>
    <col min="7686" max="7686" width="12.6640625" style="38" bestFit="1" customWidth="1"/>
    <col min="7687" max="7688" width="14.44140625" style="38" bestFit="1" customWidth="1"/>
    <col min="7689" max="7689" width="15.6640625" style="38" bestFit="1" customWidth="1"/>
    <col min="7690" max="7690" width="14.44140625" style="38" bestFit="1" customWidth="1"/>
    <col min="7691" max="7691" width="15.33203125" style="38" bestFit="1" customWidth="1"/>
    <col min="7692" max="7692" width="15.6640625" style="38" bestFit="1" customWidth="1"/>
    <col min="7693" max="7693" width="9.109375" style="38"/>
    <col min="7694" max="7695" width="13" style="38" bestFit="1" customWidth="1"/>
    <col min="7696" max="7696" width="13.109375" style="38" bestFit="1" customWidth="1"/>
    <col min="7697" max="7937" width="9.109375" style="38"/>
    <col min="7938" max="7938" width="16.44140625" style="38" customWidth="1"/>
    <col min="7939" max="7941" width="15.6640625" style="38" customWidth="1"/>
    <col min="7942" max="7942" width="12.6640625" style="38" bestFit="1" customWidth="1"/>
    <col min="7943" max="7944" width="14.44140625" style="38" bestFit="1" customWidth="1"/>
    <col min="7945" max="7945" width="15.6640625" style="38" bestFit="1" customWidth="1"/>
    <col min="7946" max="7946" width="14.44140625" style="38" bestFit="1" customWidth="1"/>
    <col min="7947" max="7947" width="15.33203125" style="38" bestFit="1" customWidth="1"/>
    <col min="7948" max="7948" width="15.6640625" style="38" bestFit="1" customWidth="1"/>
    <col min="7949" max="7949" width="9.109375" style="38"/>
    <col min="7950" max="7951" width="13" style="38" bestFit="1" customWidth="1"/>
    <col min="7952" max="7952" width="13.109375" style="38" bestFit="1" customWidth="1"/>
    <col min="7953" max="8193" width="9.109375" style="38"/>
    <col min="8194" max="8194" width="16.44140625" style="38" customWidth="1"/>
    <col min="8195" max="8197" width="15.6640625" style="38" customWidth="1"/>
    <col min="8198" max="8198" width="12.6640625" style="38" bestFit="1" customWidth="1"/>
    <col min="8199" max="8200" width="14.44140625" style="38" bestFit="1" customWidth="1"/>
    <col min="8201" max="8201" width="15.6640625" style="38" bestFit="1" customWidth="1"/>
    <col min="8202" max="8202" width="14.44140625" style="38" bestFit="1" customWidth="1"/>
    <col min="8203" max="8203" width="15.33203125" style="38" bestFit="1" customWidth="1"/>
    <col min="8204" max="8204" width="15.6640625" style="38" bestFit="1" customWidth="1"/>
    <col min="8205" max="8205" width="9.109375" style="38"/>
    <col min="8206" max="8207" width="13" style="38" bestFit="1" customWidth="1"/>
    <col min="8208" max="8208" width="13.109375" style="38" bestFit="1" customWidth="1"/>
    <col min="8209" max="8449" width="9.109375" style="38"/>
    <col min="8450" max="8450" width="16.44140625" style="38" customWidth="1"/>
    <col min="8451" max="8453" width="15.6640625" style="38" customWidth="1"/>
    <col min="8454" max="8454" width="12.6640625" style="38" bestFit="1" customWidth="1"/>
    <col min="8455" max="8456" width="14.44140625" style="38" bestFit="1" customWidth="1"/>
    <col min="8457" max="8457" width="15.6640625" style="38" bestFit="1" customWidth="1"/>
    <col min="8458" max="8458" width="14.44140625" style="38" bestFit="1" customWidth="1"/>
    <col min="8459" max="8459" width="15.33203125" style="38" bestFit="1" customWidth="1"/>
    <col min="8460" max="8460" width="15.6640625" style="38" bestFit="1" customWidth="1"/>
    <col min="8461" max="8461" width="9.109375" style="38"/>
    <col min="8462" max="8463" width="13" style="38" bestFit="1" customWidth="1"/>
    <col min="8464" max="8464" width="13.109375" style="38" bestFit="1" customWidth="1"/>
    <col min="8465" max="8705" width="9.109375" style="38"/>
    <col min="8706" max="8706" width="16.44140625" style="38" customWidth="1"/>
    <col min="8707" max="8709" width="15.6640625" style="38" customWidth="1"/>
    <col min="8710" max="8710" width="12.6640625" style="38" bestFit="1" customWidth="1"/>
    <col min="8711" max="8712" width="14.44140625" style="38" bestFit="1" customWidth="1"/>
    <col min="8713" max="8713" width="15.6640625" style="38" bestFit="1" customWidth="1"/>
    <col min="8714" max="8714" width="14.44140625" style="38" bestFit="1" customWidth="1"/>
    <col min="8715" max="8715" width="15.33203125" style="38" bestFit="1" customWidth="1"/>
    <col min="8716" max="8716" width="15.6640625" style="38" bestFit="1" customWidth="1"/>
    <col min="8717" max="8717" width="9.109375" style="38"/>
    <col min="8718" max="8719" width="13" style="38" bestFit="1" customWidth="1"/>
    <col min="8720" max="8720" width="13.109375" style="38" bestFit="1" customWidth="1"/>
    <col min="8721" max="8961" width="9.109375" style="38"/>
    <col min="8962" max="8962" width="16.44140625" style="38" customWidth="1"/>
    <col min="8963" max="8965" width="15.6640625" style="38" customWidth="1"/>
    <col min="8966" max="8966" width="12.6640625" style="38" bestFit="1" customWidth="1"/>
    <col min="8967" max="8968" width="14.44140625" style="38" bestFit="1" customWidth="1"/>
    <col min="8969" max="8969" width="15.6640625" style="38" bestFit="1" customWidth="1"/>
    <col min="8970" max="8970" width="14.44140625" style="38" bestFit="1" customWidth="1"/>
    <col min="8971" max="8971" width="15.33203125" style="38" bestFit="1" customWidth="1"/>
    <col min="8972" max="8972" width="15.6640625" style="38" bestFit="1" customWidth="1"/>
    <col min="8973" max="8973" width="9.109375" style="38"/>
    <col min="8974" max="8975" width="13" style="38" bestFit="1" customWidth="1"/>
    <col min="8976" max="8976" width="13.109375" style="38" bestFit="1" customWidth="1"/>
    <col min="8977" max="9217" width="9.109375" style="38"/>
    <col min="9218" max="9218" width="16.44140625" style="38" customWidth="1"/>
    <col min="9219" max="9221" width="15.6640625" style="38" customWidth="1"/>
    <col min="9222" max="9222" width="12.6640625" style="38" bestFit="1" customWidth="1"/>
    <col min="9223" max="9224" width="14.44140625" style="38" bestFit="1" customWidth="1"/>
    <col min="9225" max="9225" width="15.6640625" style="38" bestFit="1" customWidth="1"/>
    <col min="9226" max="9226" width="14.44140625" style="38" bestFit="1" customWidth="1"/>
    <col min="9227" max="9227" width="15.33203125" style="38" bestFit="1" customWidth="1"/>
    <col min="9228" max="9228" width="15.6640625" style="38" bestFit="1" customWidth="1"/>
    <col min="9229" max="9229" width="9.109375" style="38"/>
    <col min="9230" max="9231" width="13" style="38" bestFit="1" customWidth="1"/>
    <col min="9232" max="9232" width="13.109375" style="38" bestFit="1" customWidth="1"/>
    <col min="9233" max="9473" width="9.109375" style="38"/>
    <col min="9474" max="9474" width="16.44140625" style="38" customWidth="1"/>
    <col min="9475" max="9477" width="15.6640625" style="38" customWidth="1"/>
    <col min="9478" max="9478" width="12.6640625" style="38" bestFit="1" customWidth="1"/>
    <col min="9479" max="9480" width="14.44140625" style="38" bestFit="1" customWidth="1"/>
    <col min="9481" max="9481" width="15.6640625" style="38" bestFit="1" customWidth="1"/>
    <col min="9482" max="9482" width="14.44140625" style="38" bestFit="1" customWidth="1"/>
    <col min="9483" max="9483" width="15.33203125" style="38" bestFit="1" customWidth="1"/>
    <col min="9484" max="9484" width="15.6640625" style="38" bestFit="1" customWidth="1"/>
    <col min="9485" max="9485" width="9.109375" style="38"/>
    <col min="9486" max="9487" width="13" style="38" bestFit="1" customWidth="1"/>
    <col min="9488" max="9488" width="13.109375" style="38" bestFit="1" customWidth="1"/>
    <col min="9489" max="9729" width="9.109375" style="38"/>
    <col min="9730" max="9730" width="16.44140625" style="38" customWidth="1"/>
    <col min="9731" max="9733" width="15.6640625" style="38" customWidth="1"/>
    <col min="9734" max="9734" width="12.6640625" style="38" bestFit="1" customWidth="1"/>
    <col min="9735" max="9736" width="14.44140625" style="38" bestFit="1" customWidth="1"/>
    <col min="9737" max="9737" width="15.6640625" style="38" bestFit="1" customWidth="1"/>
    <col min="9738" max="9738" width="14.44140625" style="38" bestFit="1" customWidth="1"/>
    <col min="9739" max="9739" width="15.33203125" style="38" bestFit="1" customWidth="1"/>
    <col min="9740" max="9740" width="15.6640625" style="38" bestFit="1" customWidth="1"/>
    <col min="9741" max="9741" width="9.109375" style="38"/>
    <col min="9742" max="9743" width="13" style="38" bestFit="1" customWidth="1"/>
    <col min="9744" max="9744" width="13.109375" style="38" bestFit="1" customWidth="1"/>
    <col min="9745" max="9985" width="9.109375" style="38"/>
    <col min="9986" max="9986" width="16.44140625" style="38" customWidth="1"/>
    <col min="9987" max="9989" width="15.6640625" style="38" customWidth="1"/>
    <col min="9990" max="9990" width="12.6640625" style="38" bestFit="1" customWidth="1"/>
    <col min="9991" max="9992" width="14.44140625" style="38" bestFit="1" customWidth="1"/>
    <col min="9993" max="9993" width="15.6640625" style="38" bestFit="1" customWidth="1"/>
    <col min="9994" max="9994" width="14.44140625" style="38" bestFit="1" customWidth="1"/>
    <col min="9995" max="9995" width="15.33203125" style="38" bestFit="1" customWidth="1"/>
    <col min="9996" max="9996" width="15.6640625" style="38" bestFit="1" customWidth="1"/>
    <col min="9997" max="9997" width="9.109375" style="38"/>
    <col min="9998" max="9999" width="13" style="38" bestFit="1" customWidth="1"/>
    <col min="10000" max="10000" width="13.109375" style="38" bestFit="1" customWidth="1"/>
    <col min="10001" max="10241" width="9.109375" style="38"/>
    <col min="10242" max="10242" width="16.44140625" style="38" customWidth="1"/>
    <col min="10243" max="10245" width="15.6640625" style="38" customWidth="1"/>
    <col min="10246" max="10246" width="12.6640625" style="38" bestFit="1" customWidth="1"/>
    <col min="10247" max="10248" width="14.44140625" style="38" bestFit="1" customWidth="1"/>
    <col min="10249" max="10249" width="15.6640625" style="38" bestFit="1" customWidth="1"/>
    <col min="10250" max="10250" width="14.44140625" style="38" bestFit="1" customWidth="1"/>
    <col min="10251" max="10251" width="15.33203125" style="38" bestFit="1" customWidth="1"/>
    <col min="10252" max="10252" width="15.6640625" style="38" bestFit="1" customWidth="1"/>
    <col min="10253" max="10253" width="9.109375" style="38"/>
    <col min="10254" max="10255" width="13" style="38" bestFit="1" customWidth="1"/>
    <col min="10256" max="10256" width="13.109375" style="38" bestFit="1" customWidth="1"/>
    <col min="10257" max="10497" width="9.109375" style="38"/>
    <col min="10498" max="10498" width="16.44140625" style="38" customWidth="1"/>
    <col min="10499" max="10501" width="15.6640625" style="38" customWidth="1"/>
    <col min="10502" max="10502" width="12.6640625" style="38" bestFit="1" customWidth="1"/>
    <col min="10503" max="10504" width="14.44140625" style="38" bestFit="1" customWidth="1"/>
    <col min="10505" max="10505" width="15.6640625" style="38" bestFit="1" customWidth="1"/>
    <col min="10506" max="10506" width="14.44140625" style="38" bestFit="1" customWidth="1"/>
    <col min="10507" max="10507" width="15.33203125" style="38" bestFit="1" customWidth="1"/>
    <col min="10508" max="10508" width="15.6640625" style="38" bestFit="1" customWidth="1"/>
    <col min="10509" max="10509" width="9.109375" style="38"/>
    <col min="10510" max="10511" width="13" style="38" bestFit="1" customWidth="1"/>
    <col min="10512" max="10512" width="13.109375" style="38" bestFit="1" customWidth="1"/>
    <col min="10513" max="10753" width="9.109375" style="38"/>
    <col min="10754" max="10754" width="16.44140625" style="38" customWidth="1"/>
    <col min="10755" max="10757" width="15.6640625" style="38" customWidth="1"/>
    <col min="10758" max="10758" width="12.6640625" style="38" bestFit="1" customWidth="1"/>
    <col min="10759" max="10760" width="14.44140625" style="38" bestFit="1" customWidth="1"/>
    <col min="10761" max="10761" width="15.6640625" style="38" bestFit="1" customWidth="1"/>
    <col min="10762" max="10762" width="14.44140625" style="38" bestFit="1" customWidth="1"/>
    <col min="10763" max="10763" width="15.33203125" style="38" bestFit="1" customWidth="1"/>
    <col min="10764" max="10764" width="15.6640625" style="38" bestFit="1" customWidth="1"/>
    <col min="10765" max="10765" width="9.109375" style="38"/>
    <col min="10766" max="10767" width="13" style="38" bestFit="1" customWidth="1"/>
    <col min="10768" max="10768" width="13.109375" style="38" bestFit="1" customWidth="1"/>
    <col min="10769" max="11009" width="9.109375" style="38"/>
    <col min="11010" max="11010" width="16.44140625" style="38" customWidth="1"/>
    <col min="11011" max="11013" width="15.6640625" style="38" customWidth="1"/>
    <col min="11014" max="11014" width="12.6640625" style="38" bestFit="1" customWidth="1"/>
    <col min="11015" max="11016" width="14.44140625" style="38" bestFit="1" customWidth="1"/>
    <col min="11017" max="11017" width="15.6640625" style="38" bestFit="1" customWidth="1"/>
    <col min="11018" max="11018" width="14.44140625" style="38" bestFit="1" customWidth="1"/>
    <col min="11019" max="11019" width="15.33203125" style="38" bestFit="1" customWidth="1"/>
    <col min="11020" max="11020" width="15.6640625" style="38" bestFit="1" customWidth="1"/>
    <col min="11021" max="11021" width="9.109375" style="38"/>
    <col min="11022" max="11023" width="13" style="38" bestFit="1" customWidth="1"/>
    <col min="11024" max="11024" width="13.109375" style="38" bestFit="1" customWidth="1"/>
    <col min="11025" max="11265" width="9.109375" style="38"/>
    <col min="11266" max="11266" width="16.44140625" style="38" customWidth="1"/>
    <col min="11267" max="11269" width="15.6640625" style="38" customWidth="1"/>
    <col min="11270" max="11270" width="12.6640625" style="38" bestFit="1" customWidth="1"/>
    <col min="11271" max="11272" width="14.44140625" style="38" bestFit="1" customWidth="1"/>
    <col min="11273" max="11273" width="15.6640625" style="38" bestFit="1" customWidth="1"/>
    <col min="11274" max="11274" width="14.44140625" style="38" bestFit="1" customWidth="1"/>
    <col min="11275" max="11275" width="15.33203125" style="38" bestFit="1" customWidth="1"/>
    <col min="11276" max="11276" width="15.6640625" style="38" bestFit="1" customWidth="1"/>
    <col min="11277" max="11277" width="9.109375" style="38"/>
    <col min="11278" max="11279" width="13" style="38" bestFit="1" customWidth="1"/>
    <col min="11280" max="11280" width="13.109375" style="38" bestFit="1" customWidth="1"/>
    <col min="11281" max="11521" width="9.109375" style="38"/>
    <col min="11522" max="11522" width="16.44140625" style="38" customWidth="1"/>
    <col min="11523" max="11525" width="15.6640625" style="38" customWidth="1"/>
    <col min="11526" max="11526" width="12.6640625" style="38" bestFit="1" customWidth="1"/>
    <col min="11527" max="11528" width="14.44140625" style="38" bestFit="1" customWidth="1"/>
    <col min="11529" max="11529" width="15.6640625" style="38" bestFit="1" customWidth="1"/>
    <col min="11530" max="11530" width="14.44140625" style="38" bestFit="1" customWidth="1"/>
    <col min="11531" max="11531" width="15.33203125" style="38" bestFit="1" customWidth="1"/>
    <col min="11532" max="11532" width="15.6640625" style="38" bestFit="1" customWidth="1"/>
    <col min="11533" max="11533" width="9.109375" style="38"/>
    <col min="11534" max="11535" width="13" style="38" bestFit="1" customWidth="1"/>
    <col min="11536" max="11536" width="13.109375" style="38" bestFit="1" customWidth="1"/>
    <col min="11537" max="11777" width="9.109375" style="38"/>
    <col min="11778" max="11778" width="16.44140625" style="38" customWidth="1"/>
    <col min="11779" max="11781" width="15.6640625" style="38" customWidth="1"/>
    <col min="11782" max="11782" width="12.6640625" style="38" bestFit="1" customWidth="1"/>
    <col min="11783" max="11784" width="14.44140625" style="38" bestFit="1" customWidth="1"/>
    <col min="11785" max="11785" width="15.6640625" style="38" bestFit="1" customWidth="1"/>
    <col min="11786" max="11786" width="14.44140625" style="38" bestFit="1" customWidth="1"/>
    <col min="11787" max="11787" width="15.33203125" style="38" bestFit="1" customWidth="1"/>
    <col min="11788" max="11788" width="15.6640625" style="38" bestFit="1" customWidth="1"/>
    <col min="11789" max="11789" width="9.109375" style="38"/>
    <col min="11790" max="11791" width="13" style="38" bestFit="1" customWidth="1"/>
    <col min="11792" max="11792" width="13.109375" style="38" bestFit="1" customWidth="1"/>
    <col min="11793" max="12033" width="9.109375" style="38"/>
    <col min="12034" max="12034" width="16.44140625" style="38" customWidth="1"/>
    <col min="12035" max="12037" width="15.6640625" style="38" customWidth="1"/>
    <col min="12038" max="12038" width="12.6640625" style="38" bestFit="1" customWidth="1"/>
    <col min="12039" max="12040" width="14.44140625" style="38" bestFit="1" customWidth="1"/>
    <col min="12041" max="12041" width="15.6640625" style="38" bestFit="1" customWidth="1"/>
    <col min="12042" max="12042" width="14.44140625" style="38" bestFit="1" customWidth="1"/>
    <col min="12043" max="12043" width="15.33203125" style="38" bestFit="1" customWidth="1"/>
    <col min="12044" max="12044" width="15.6640625" style="38" bestFit="1" customWidth="1"/>
    <col min="12045" max="12045" width="9.109375" style="38"/>
    <col min="12046" max="12047" width="13" style="38" bestFit="1" customWidth="1"/>
    <col min="12048" max="12048" width="13.109375" style="38" bestFit="1" customWidth="1"/>
    <col min="12049" max="12289" width="9.109375" style="38"/>
    <col min="12290" max="12290" width="16.44140625" style="38" customWidth="1"/>
    <col min="12291" max="12293" width="15.6640625" style="38" customWidth="1"/>
    <col min="12294" max="12294" width="12.6640625" style="38" bestFit="1" customWidth="1"/>
    <col min="12295" max="12296" width="14.44140625" style="38" bestFit="1" customWidth="1"/>
    <col min="12297" max="12297" width="15.6640625" style="38" bestFit="1" customWidth="1"/>
    <col min="12298" max="12298" width="14.44140625" style="38" bestFit="1" customWidth="1"/>
    <col min="12299" max="12299" width="15.33203125" style="38" bestFit="1" customWidth="1"/>
    <col min="12300" max="12300" width="15.6640625" style="38" bestFit="1" customWidth="1"/>
    <col min="12301" max="12301" width="9.109375" style="38"/>
    <col min="12302" max="12303" width="13" style="38" bestFit="1" customWidth="1"/>
    <col min="12304" max="12304" width="13.109375" style="38" bestFit="1" customWidth="1"/>
    <col min="12305" max="12545" width="9.109375" style="38"/>
    <col min="12546" max="12546" width="16.44140625" style="38" customWidth="1"/>
    <col min="12547" max="12549" width="15.6640625" style="38" customWidth="1"/>
    <col min="12550" max="12550" width="12.6640625" style="38" bestFit="1" customWidth="1"/>
    <col min="12551" max="12552" width="14.44140625" style="38" bestFit="1" customWidth="1"/>
    <col min="12553" max="12553" width="15.6640625" style="38" bestFit="1" customWidth="1"/>
    <col min="12554" max="12554" width="14.44140625" style="38" bestFit="1" customWidth="1"/>
    <col min="12555" max="12555" width="15.33203125" style="38" bestFit="1" customWidth="1"/>
    <col min="12556" max="12556" width="15.6640625" style="38" bestFit="1" customWidth="1"/>
    <col min="12557" max="12557" width="9.109375" style="38"/>
    <col min="12558" max="12559" width="13" style="38" bestFit="1" customWidth="1"/>
    <col min="12560" max="12560" width="13.109375" style="38" bestFit="1" customWidth="1"/>
    <col min="12561" max="12801" width="9.109375" style="38"/>
    <col min="12802" max="12802" width="16.44140625" style="38" customWidth="1"/>
    <col min="12803" max="12805" width="15.6640625" style="38" customWidth="1"/>
    <col min="12806" max="12806" width="12.6640625" style="38" bestFit="1" customWidth="1"/>
    <col min="12807" max="12808" width="14.44140625" style="38" bestFit="1" customWidth="1"/>
    <col min="12809" max="12809" width="15.6640625" style="38" bestFit="1" customWidth="1"/>
    <col min="12810" max="12810" width="14.44140625" style="38" bestFit="1" customWidth="1"/>
    <col min="12811" max="12811" width="15.33203125" style="38" bestFit="1" customWidth="1"/>
    <col min="12812" max="12812" width="15.6640625" style="38" bestFit="1" customWidth="1"/>
    <col min="12813" max="12813" width="9.109375" style="38"/>
    <col min="12814" max="12815" width="13" style="38" bestFit="1" customWidth="1"/>
    <col min="12816" max="12816" width="13.109375" style="38" bestFit="1" customWidth="1"/>
    <col min="12817" max="13057" width="9.109375" style="38"/>
    <col min="13058" max="13058" width="16.44140625" style="38" customWidth="1"/>
    <col min="13059" max="13061" width="15.6640625" style="38" customWidth="1"/>
    <col min="13062" max="13062" width="12.6640625" style="38" bestFit="1" customWidth="1"/>
    <col min="13063" max="13064" width="14.44140625" style="38" bestFit="1" customWidth="1"/>
    <col min="13065" max="13065" width="15.6640625" style="38" bestFit="1" customWidth="1"/>
    <col min="13066" max="13066" width="14.44140625" style="38" bestFit="1" customWidth="1"/>
    <col min="13067" max="13067" width="15.33203125" style="38" bestFit="1" customWidth="1"/>
    <col min="13068" max="13068" width="15.6640625" style="38" bestFit="1" customWidth="1"/>
    <col min="13069" max="13069" width="9.109375" style="38"/>
    <col min="13070" max="13071" width="13" style="38" bestFit="1" customWidth="1"/>
    <col min="13072" max="13072" width="13.109375" style="38" bestFit="1" customWidth="1"/>
    <col min="13073" max="13313" width="9.109375" style="38"/>
    <col min="13314" max="13314" width="16.44140625" style="38" customWidth="1"/>
    <col min="13315" max="13317" width="15.6640625" style="38" customWidth="1"/>
    <col min="13318" max="13318" width="12.6640625" style="38" bestFit="1" customWidth="1"/>
    <col min="13319" max="13320" width="14.44140625" style="38" bestFit="1" customWidth="1"/>
    <col min="13321" max="13321" width="15.6640625" style="38" bestFit="1" customWidth="1"/>
    <col min="13322" max="13322" width="14.44140625" style="38" bestFit="1" customWidth="1"/>
    <col min="13323" max="13323" width="15.33203125" style="38" bestFit="1" customWidth="1"/>
    <col min="13324" max="13324" width="15.6640625" style="38" bestFit="1" customWidth="1"/>
    <col min="13325" max="13325" width="9.109375" style="38"/>
    <col min="13326" max="13327" width="13" style="38" bestFit="1" customWidth="1"/>
    <col min="13328" max="13328" width="13.109375" style="38" bestFit="1" customWidth="1"/>
    <col min="13329" max="13569" width="9.109375" style="38"/>
    <col min="13570" max="13570" width="16.44140625" style="38" customWidth="1"/>
    <col min="13571" max="13573" width="15.6640625" style="38" customWidth="1"/>
    <col min="13574" max="13574" width="12.6640625" style="38" bestFit="1" customWidth="1"/>
    <col min="13575" max="13576" width="14.44140625" style="38" bestFit="1" customWidth="1"/>
    <col min="13577" max="13577" width="15.6640625" style="38" bestFit="1" customWidth="1"/>
    <col min="13578" max="13578" width="14.44140625" style="38" bestFit="1" customWidth="1"/>
    <col min="13579" max="13579" width="15.33203125" style="38" bestFit="1" customWidth="1"/>
    <col min="13580" max="13580" width="15.6640625" style="38" bestFit="1" customWidth="1"/>
    <col min="13581" max="13581" width="9.109375" style="38"/>
    <col min="13582" max="13583" width="13" style="38" bestFit="1" customWidth="1"/>
    <col min="13584" max="13584" width="13.109375" style="38" bestFit="1" customWidth="1"/>
    <col min="13585" max="13825" width="9.109375" style="38"/>
    <col min="13826" max="13826" width="16.44140625" style="38" customWidth="1"/>
    <col min="13827" max="13829" width="15.6640625" style="38" customWidth="1"/>
    <col min="13830" max="13830" width="12.6640625" style="38" bestFit="1" customWidth="1"/>
    <col min="13831" max="13832" width="14.44140625" style="38" bestFit="1" customWidth="1"/>
    <col min="13833" max="13833" width="15.6640625" style="38" bestFit="1" customWidth="1"/>
    <col min="13834" max="13834" width="14.44140625" style="38" bestFit="1" customWidth="1"/>
    <col min="13835" max="13835" width="15.33203125" style="38" bestFit="1" customWidth="1"/>
    <col min="13836" max="13836" width="15.6640625" style="38" bestFit="1" customWidth="1"/>
    <col min="13837" max="13837" width="9.109375" style="38"/>
    <col min="13838" max="13839" width="13" style="38" bestFit="1" customWidth="1"/>
    <col min="13840" max="13840" width="13.109375" style="38" bestFit="1" customWidth="1"/>
    <col min="13841" max="14081" width="9.109375" style="38"/>
    <col min="14082" max="14082" width="16.44140625" style="38" customWidth="1"/>
    <col min="14083" max="14085" width="15.6640625" style="38" customWidth="1"/>
    <col min="14086" max="14086" width="12.6640625" style="38" bestFit="1" customWidth="1"/>
    <col min="14087" max="14088" width="14.44140625" style="38" bestFit="1" customWidth="1"/>
    <col min="14089" max="14089" width="15.6640625" style="38" bestFit="1" customWidth="1"/>
    <col min="14090" max="14090" width="14.44140625" style="38" bestFit="1" customWidth="1"/>
    <col min="14091" max="14091" width="15.33203125" style="38" bestFit="1" customWidth="1"/>
    <col min="14092" max="14092" width="15.6640625" style="38" bestFit="1" customWidth="1"/>
    <col min="14093" max="14093" width="9.109375" style="38"/>
    <col min="14094" max="14095" width="13" style="38" bestFit="1" customWidth="1"/>
    <col min="14096" max="14096" width="13.109375" style="38" bestFit="1" customWidth="1"/>
    <col min="14097" max="14337" width="9.109375" style="38"/>
    <col min="14338" max="14338" width="16.44140625" style="38" customWidth="1"/>
    <col min="14339" max="14341" width="15.6640625" style="38" customWidth="1"/>
    <col min="14342" max="14342" width="12.6640625" style="38" bestFit="1" customWidth="1"/>
    <col min="14343" max="14344" width="14.44140625" style="38" bestFit="1" customWidth="1"/>
    <col min="14345" max="14345" width="15.6640625" style="38" bestFit="1" customWidth="1"/>
    <col min="14346" max="14346" width="14.44140625" style="38" bestFit="1" customWidth="1"/>
    <col min="14347" max="14347" width="15.33203125" style="38" bestFit="1" customWidth="1"/>
    <col min="14348" max="14348" width="15.6640625" style="38" bestFit="1" customWidth="1"/>
    <col min="14349" max="14349" width="9.109375" style="38"/>
    <col min="14350" max="14351" width="13" style="38" bestFit="1" customWidth="1"/>
    <col min="14352" max="14352" width="13.109375" style="38" bestFit="1" customWidth="1"/>
    <col min="14353" max="14593" width="9.109375" style="38"/>
    <col min="14594" max="14594" width="16.44140625" style="38" customWidth="1"/>
    <col min="14595" max="14597" width="15.6640625" style="38" customWidth="1"/>
    <col min="14598" max="14598" width="12.6640625" style="38" bestFit="1" customWidth="1"/>
    <col min="14599" max="14600" width="14.44140625" style="38" bestFit="1" customWidth="1"/>
    <col min="14601" max="14601" width="15.6640625" style="38" bestFit="1" customWidth="1"/>
    <col min="14602" max="14602" width="14.44140625" style="38" bestFit="1" customWidth="1"/>
    <col min="14603" max="14603" width="15.33203125" style="38" bestFit="1" customWidth="1"/>
    <col min="14604" max="14604" width="15.6640625" style="38" bestFit="1" customWidth="1"/>
    <col min="14605" max="14605" width="9.109375" style="38"/>
    <col min="14606" max="14607" width="13" style="38" bestFit="1" customWidth="1"/>
    <col min="14608" max="14608" width="13.109375" style="38" bestFit="1" customWidth="1"/>
    <col min="14609" max="14849" width="9.109375" style="38"/>
    <col min="14850" max="14850" width="16.44140625" style="38" customWidth="1"/>
    <col min="14851" max="14853" width="15.6640625" style="38" customWidth="1"/>
    <col min="14854" max="14854" width="12.6640625" style="38" bestFit="1" customWidth="1"/>
    <col min="14855" max="14856" width="14.44140625" style="38" bestFit="1" customWidth="1"/>
    <col min="14857" max="14857" width="15.6640625" style="38" bestFit="1" customWidth="1"/>
    <col min="14858" max="14858" width="14.44140625" style="38" bestFit="1" customWidth="1"/>
    <col min="14859" max="14859" width="15.33203125" style="38" bestFit="1" customWidth="1"/>
    <col min="14860" max="14860" width="15.6640625" style="38" bestFit="1" customWidth="1"/>
    <col min="14861" max="14861" width="9.109375" style="38"/>
    <col min="14862" max="14863" width="13" style="38" bestFit="1" customWidth="1"/>
    <col min="14864" max="14864" width="13.109375" style="38" bestFit="1" customWidth="1"/>
    <col min="14865" max="15105" width="9.109375" style="38"/>
    <col min="15106" max="15106" width="16.44140625" style="38" customWidth="1"/>
    <col min="15107" max="15109" width="15.6640625" style="38" customWidth="1"/>
    <col min="15110" max="15110" width="12.6640625" style="38" bestFit="1" customWidth="1"/>
    <col min="15111" max="15112" width="14.44140625" style="38" bestFit="1" customWidth="1"/>
    <col min="15113" max="15113" width="15.6640625" style="38" bestFit="1" customWidth="1"/>
    <col min="15114" max="15114" width="14.44140625" style="38" bestFit="1" customWidth="1"/>
    <col min="15115" max="15115" width="15.33203125" style="38" bestFit="1" customWidth="1"/>
    <col min="15116" max="15116" width="15.6640625" style="38" bestFit="1" customWidth="1"/>
    <col min="15117" max="15117" width="9.109375" style="38"/>
    <col min="15118" max="15119" width="13" style="38" bestFit="1" customWidth="1"/>
    <col min="15120" max="15120" width="13.109375" style="38" bestFit="1" customWidth="1"/>
    <col min="15121" max="15361" width="9.109375" style="38"/>
    <col min="15362" max="15362" width="16.44140625" style="38" customWidth="1"/>
    <col min="15363" max="15365" width="15.6640625" style="38" customWidth="1"/>
    <col min="15366" max="15366" width="12.6640625" style="38" bestFit="1" customWidth="1"/>
    <col min="15367" max="15368" width="14.44140625" style="38" bestFit="1" customWidth="1"/>
    <col min="15369" max="15369" width="15.6640625" style="38" bestFit="1" customWidth="1"/>
    <col min="15370" max="15370" width="14.44140625" style="38" bestFit="1" customWidth="1"/>
    <col min="15371" max="15371" width="15.33203125" style="38" bestFit="1" customWidth="1"/>
    <col min="15372" max="15372" width="15.6640625" style="38" bestFit="1" customWidth="1"/>
    <col min="15373" max="15373" width="9.109375" style="38"/>
    <col min="15374" max="15375" width="13" style="38" bestFit="1" customWidth="1"/>
    <col min="15376" max="15376" width="13.109375" style="38" bestFit="1" customWidth="1"/>
    <col min="15377" max="15617" width="9.109375" style="38"/>
    <col min="15618" max="15618" width="16.44140625" style="38" customWidth="1"/>
    <col min="15619" max="15621" width="15.6640625" style="38" customWidth="1"/>
    <col min="15622" max="15622" width="12.6640625" style="38" bestFit="1" customWidth="1"/>
    <col min="15623" max="15624" width="14.44140625" style="38" bestFit="1" customWidth="1"/>
    <col min="15625" max="15625" width="15.6640625" style="38" bestFit="1" customWidth="1"/>
    <col min="15626" max="15626" width="14.44140625" style="38" bestFit="1" customWidth="1"/>
    <col min="15627" max="15627" width="15.33203125" style="38" bestFit="1" customWidth="1"/>
    <col min="15628" max="15628" width="15.6640625" style="38" bestFit="1" customWidth="1"/>
    <col min="15629" max="15629" width="9.109375" style="38"/>
    <col min="15630" max="15631" width="13" style="38" bestFit="1" customWidth="1"/>
    <col min="15632" max="15632" width="13.109375" style="38" bestFit="1" customWidth="1"/>
    <col min="15633" max="15873" width="9.109375" style="38"/>
    <col min="15874" max="15874" width="16.44140625" style="38" customWidth="1"/>
    <col min="15875" max="15877" width="15.6640625" style="38" customWidth="1"/>
    <col min="15878" max="15878" width="12.6640625" style="38" bestFit="1" customWidth="1"/>
    <col min="15879" max="15880" width="14.44140625" style="38" bestFit="1" customWidth="1"/>
    <col min="15881" max="15881" width="15.6640625" style="38" bestFit="1" customWidth="1"/>
    <col min="15882" max="15882" width="14.44140625" style="38" bestFit="1" customWidth="1"/>
    <col min="15883" max="15883" width="15.33203125" style="38" bestFit="1" customWidth="1"/>
    <col min="15884" max="15884" width="15.6640625" style="38" bestFit="1" customWidth="1"/>
    <col min="15885" max="15885" width="9.109375" style="38"/>
    <col min="15886" max="15887" width="13" style="38" bestFit="1" customWidth="1"/>
    <col min="15888" max="15888" width="13.109375" style="38" bestFit="1" customWidth="1"/>
    <col min="15889" max="16129" width="9.109375" style="38"/>
    <col min="16130" max="16130" width="16.44140625" style="38" customWidth="1"/>
    <col min="16131" max="16133" width="15.6640625" style="38" customWidth="1"/>
    <col min="16134" max="16134" width="12.6640625" style="38" bestFit="1" customWidth="1"/>
    <col min="16135" max="16136" width="14.44140625" style="38" bestFit="1" customWidth="1"/>
    <col min="16137" max="16137" width="15.6640625" style="38" bestFit="1" customWidth="1"/>
    <col min="16138" max="16138" width="14.44140625" style="38" bestFit="1" customWidth="1"/>
    <col min="16139" max="16139" width="15.33203125" style="38" bestFit="1" customWidth="1"/>
    <col min="16140" max="16140" width="15.6640625" style="38" bestFit="1" customWidth="1"/>
    <col min="16141" max="16141" width="9.109375" style="38"/>
    <col min="16142" max="16143" width="13" style="38" bestFit="1" customWidth="1"/>
    <col min="16144" max="16144" width="13.109375" style="38" bestFit="1" customWidth="1"/>
    <col min="16145" max="16384" width="9.109375" style="38"/>
  </cols>
  <sheetData>
    <row r="1" spans="1:16">
      <c r="A1" s="13" t="s">
        <v>224</v>
      </c>
    </row>
    <row r="2" spans="1:16">
      <c r="C2" s="1"/>
    </row>
    <row r="3" spans="1:16">
      <c r="B3" s="2" t="s">
        <v>86</v>
      </c>
      <c r="C3" s="3" t="s">
        <v>74</v>
      </c>
      <c r="D3" s="3" t="s">
        <v>80</v>
      </c>
      <c r="E3" s="2" t="s">
        <v>78</v>
      </c>
    </row>
    <row r="4" spans="1:16">
      <c r="B4" s="276" t="s">
        <v>48</v>
      </c>
      <c r="C4" s="19">
        <v>504862</v>
      </c>
      <c r="D4" s="19">
        <v>530838</v>
      </c>
      <c r="E4" s="20">
        <f>SUM(C4:D4)</f>
        <v>1035700</v>
      </c>
      <c r="G4" s="14"/>
      <c r="H4" s="14"/>
      <c r="I4" s="14"/>
      <c r="J4" s="14"/>
      <c r="K4" s="14"/>
      <c r="L4" s="14"/>
      <c r="N4" s="277"/>
      <c r="O4" s="277"/>
      <c r="P4" s="277"/>
    </row>
    <row r="5" spans="1:16">
      <c r="B5" s="278" t="s">
        <v>0</v>
      </c>
      <c r="C5" s="19">
        <v>158893</v>
      </c>
      <c r="D5" s="19">
        <v>166132</v>
      </c>
      <c r="E5" s="21">
        <f t="shared" ref="E5:E20" si="0">SUM(C5:D5)</f>
        <v>325025</v>
      </c>
      <c r="G5" s="14"/>
      <c r="H5" s="14"/>
      <c r="I5" s="14"/>
      <c r="J5" s="14"/>
      <c r="K5" s="14"/>
      <c r="L5" s="14"/>
      <c r="N5" s="277"/>
      <c r="O5" s="277"/>
      <c r="P5" s="277"/>
    </row>
    <row r="6" spans="1:16">
      <c r="B6" s="278" t="s">
        <v>34</v>
      </c>
      <c r="C6" s="19">
        <v>351292</v>
      </c>
      <c r="D6" s="19">
        <v>360296</v>
      </c>
      <c r="E6" s="21">
        <f t="shared" si="0"/>
        <v>711588</v>
      </c>
      <c r="G6" s="14"/>
      <c r="H6" s="14"/>
      <c r="I6" s="14"/>
      <c r="J6" s="14"/>
      <c r="K6" s="14"/>
      <c r="L6" s="14"/>
      <c r="N6" s="277"/>
      <c r="O6" s="277"/>
      <c r="P6" s="277"/>
    </row>
    <row r="7" spans="1:16">
      <c r="B7" s="278" t="s">
        <v>18</v>
      </c>
      <c r="C7" s="19">
        <v>272644</v>
      </c>
      <c r="D7" s="19">
        <v>271617</v>
      </c>
      <c r="E7" s="21">
        <f t="shared" si="0"/>
        <v>544261</v>
      </c>
      <c r="G7" s="14"/>
      <c r="H7" s="14"/>
      <c r="I7" s="14"/>
      <c r="J7" s="14"/>
      <c r="K7" s="14"/>
      <c r="L7" s="14"/>
      <c r="N7" s="277"/>
      <c r="O7" s="277"/>
      <c r="P7" s="277"/>
    </row>
    <row r="8" spans="1:16">
      <c r="B8" s="278" t="s">
        <v>67</v>
      </c>
      <c r="C8" s="19">
        <v>283793</v>
      </c>
      <c r="D8" s="19">
        <v>302120</v>
      </c>
      <c r="E8" s="21">
        <f t="shared" si="0"/>
        <v>585913</v>
      </c>
      <c r="G8" s="14"/>
      <c r="H8" s="14"/>
      <c r="I8" s="14"/>
      <c r="J8" s="14"/>
      <c r="K8" s="14"/>
      <c r="L8" s="14"/>
      <c r="N8" s="277"/>
      <c r="O8" s="277"/>
      <c r="P8" s="277"/>
    </row>
    <row r="9" spans="1:16">
      <c r="B9" s="278" t="s">
        <v>66</v>
      </c>
      <c r="C9" s="19">
        <v>217752</v>
      </c>
      <c r="D9" s="19">
        <v>228597</v>
      </c>
      <c r="E9" s="21">
        <f t="shared" si="0"/>
        <v>446349</v>
      </c>
      <c r="G9" s="14"/>
      <c r="H9" s="14"/>
      <c r="I9" s="14"/>
      <c r="J9" s="14"/>
      <c r="K9" s="14"/>
      <c r="L9" s="14"/>
      <c r="N9" s="277"/>
      <c r="O9" s="277"/>
      <c r="P9" s="277"/>
    </row>
    <row r="10" spans="1:16">
      <c r="B10" s="278" t="s">
        <v>25</v>
      </c>
      <c r="C10" s="19">
        <v>209836</v>
      </c>
      <c r="D10" s="19">
        <v>225502</v>
      </c>
      <c r="E10" s="21">
        <f t="shared" si="0"/>
        <v>435338</v>
      </c>
      <c r="G10" s="14"/>
      <c r="H10" s="14"/>
      <c r="I10" s="14"/>
      <c r="J10" s="14"/>
      <c r="K10" s="14"/>
      <c r="L10" s="14"/>
      <c r="N10" s="277"/>
      <c r="O10" s="277"/>
      <c r="P10" s="277"/>
    </row>
    <row r="11" spans="1:16">
      <c r="B11" s="278" t="s">
        <v>52</v>
      </c>
      <c r="C11" s="22">
        <v>237563</v>
      </c>
      <c r="D11" s="22">
        <v>236953</v>
      </c>
      <c r="E11" s="21">
        <f t="shared" si="0"/>
        <v>474516</v>
      </c>
      <c r="G11" s="14"/>
      <c r="H11" s="14"/>
      <c r="I11" s="14"/>
      <c r="J11" s="14"/>
      <c r="K11" s="14"/>
      <c r="L11" s="14"/>
      <c r="N11" s="277"/>
      <c r="O11" s="277"/>
      <c r="P11" s="277"/>
    </row>
    <row r="12" spans="1:16">
      <c r="B12" s="278" t="s">
        <v>64</v>
      </c>
      <c r="C12" s="19">
        <v>414425</v>
      </c>
      <c r="D12" s="19">
        <v>432390</v>
      </c>
      <c r="E12" s="21">
        <f t="shared" si="0"/>
        <v>846815</v>
      </c>
      <c r="G12" s="14"/>
      <c r="H12" s="14"/>
      <c r="I12" s="14"/>
      <c r="J12" s="14"/>
      <c r="K12" s="14"/>
      <c r="L12" s="14"/>
      <c r="N12" s="277"/>
      <c r="O12" s="277"/>
      <c r="P12" s="277"/>
    </row>
    <row r="13" spans="1:16">
      <c r="B13" s="278" t="s">
        <v>40</v>
      </c>
      <c r="C13" s="19">
        <v>258485</v>
      </c>
      <c r="D13" s="19">
        <v>271748</v>
      </c>
      <c r="E13" s="21">
        <f t="shared" si="0"/>
        <v>530233</v>
      </c>
      <c r="G13" s="14"/>
      <c r="H13" s="14"/>
      <c r="I13" s="14"/>
      <c r="J13" s="14"/>
      <c r="K13" s="14"/>
      <c r="L13" s="14"/>
      <c r="N13" s="277"/>
      <c r="O13" s="277"/>
      <c r="P13" s="277"/>
    </row>
    <row r="14" spans="1:16">
      <c r="B14" s="278" t="s">
        <v>27</v>
      </c>
      <c r="C14" s="19">
        <v>482353</v>
      </c>
      <c r="D14" s="19">
        <v>495858</v>
      </c>
      <c r="E14" s="21">
        <f t="shared" si="0"/>
        <v>978211</v>
      </c>
      <c r="G14" s="14"/>
      <c r="H14" s="14"/>
      <c r="I14" s="14"/>
      <c r="J14" s="14"/>
      <c r="K14" s="14"/>
      <c r="L14" s="14"/>
      <c r="N14" s="277"/>
      <c r="O14" s="277"/>
      <c r="P14" s="277"/>
    </row>
    <row r="15" spans="1:16">
      <c r="B15" s="278" t="s">
        <v>14</v>
      </c>
      <c r="C15" s="19">
        <v>782835</v>
      </c>
      <c r="D15" s="19">
        <v>845828</v>
      </c>
      <c r="E15" s="21">
        <f t="shared" si="0"/>
        <v>1628663</v>
      </c>
      <c r="G15" s="14"/>
      <c r="H15" s="14"/>
      <c r="I15" s="14"/>
      <c r="J15" s="14"/>
      <c r="K15" s="14"/>
      <c r="L15" s="14"/>
      <c r="N15" s="277"/>
      <c r="O15" s="277"/>
      <c r="P15" s="277"/>
    </row>
    <row r="16" spans="1:16">
      <c r="B16" s="278" t="s">
        <v>32</v>
      </c>
      <c r="C16" s="19">
        <v>191478</v>
      </c>
      <c r="D16" s="19">
        <v>207149</v>
      </c>
      <c r="E16" s="21">
        <f t="shared" si="0"/>
        <v>398627</v>
      </c>
      <c r="G16" s="14"/>
      <c r="H16" s="14"/>
      <c r="I16" s="14"/>
      <c r="J16" s="14"/>
      <c r="K16" s="14"/>
      <c r="L16" s="14"/>
      <c r="N16" s="277"/>
      <c r="O16" s="277"/>
      <c r="P16" s="277"/>
    </row>
    <row r="17" spans="1:16">
      <c r="B17" s="278" t="s">
        <v>30</v>
      </c>
      <c r="C17" s="266">
        <v>352676</v>
      </c>
      <c r="D17" s="266">
        <v>371445</v>
      </c>
      <c r="E17" s="21">
        <f t="shared" si="0"/>
        <v>724121</v>
      </c>
      <c r="G17" s="14"/>
      <c r="H17" s="14"/>
      <c r="I17" s="14"/>
      <c r="J17" s="14"/>
      <c r="K17" s="14"/>
      <c r="L17" s="14"/>
      <c r="N17" s="277"/>
      <c r="O17" s="277"/>
      <c r="P17" s="277"/>
    </row>
    <row r="18" spans="1:16">
      <c r="B18" s="278" t="s">
        <v>65</v>
      </c>
      <c r="C18" s="19">
        <v>225654</v>
      </c>
      <c r="D18" s="19">
        <v>237848</v>
      </c>
      <c r="E18" s="21">
        <f t="shared" si="0"/>
        <v>463502</v>
      </c>
      <c r="G18" s="14"/>
      <c r="H18" s="14"/>
      <c r="I18" s="14"/>
      <c r="J18" s="14"/>
      <c r="K18" s="14"/>
      <c r="L18" s="14"/>
      <c r="N18" s="277"/>
      <c r="O18" s="277"/>
      <c r="P18" s="277"/>
    </row>
    <row r="19" spans="1:16">
      <c r="B19" s="278" t="s">
        <v>42</v>
      </c>
      <c r="C19" s="19">
        <v>570867</v>
      </c>
      <c r="D19" s="19">
        <v>597676</v>
      </c>
      <c r="E19" s="21">
        <f t="shared" si="0"/>
        <v>1168543</v>
      </c>
      <c r="G19" s="14"/>
      <c r="H19" s="14"/>
      <c r="I19" s="14"/>
      <c r="J19" s="14"/>
      <c r="K19" s="14"/>
      <c r="L19" s="14"/>
      <c r="N19" s="277"/>
      <c r="O19" s="277"/>
      <c r="P19" s="277"/>
    </row>
    <row r="20" spans="1:16">
      <c r="B20" s="279" t="s">
        <v>63</v>
      </c>
      <c r="C20" s="19">
        <v>122151</v>
      </c>
      <c r="D20" s="19">
        <v>119071</v>
      </c>
      <c r="E20" s="21">
        <f t="shared" si="0"/>
        <v>241222</v>
      </c>
      <c r="F20" s="280"/>
      <c r="G20" s="14"/>
      <c r="H20" s="14"/>
      <c r="I20" s="14"/>
      <c r="J20" s="14"/>
      <c r="K20" s="14"/>
      <c r="L20" s="14"/>
      <c r="N20" s="277"/>
      <c r="O20" s="277"/>
      <c r="P20" s="277"/>
    </row>
    <row r="21" spans="1:16">
      <c r="B21" s="2" t="s">
        <v>78</v>
      </c>
      <c r="C21" s="15">
        <f>SUM(C4:C20)</f>
        <v>5637559</v>
      </c>
      <c r="D21" s="15">
        <f>SUM(D4:D20)</f>
        <v>5901068</v>
      </c>
      <c r="E21" s="15">
        <f>SUM(E4:E20)</f>
        <v>11538627</v>
      </c>
      <c r="F21" s="274"/>
      <c r="G21" s="14"/>
      <c r="H21" s="14"/>
      <c r="I21" s="14"/>
      <c r="J21" s="14"/>
      <c r="K21" s="14"/>
      <c r="L21" s="14"/>
      <c r="N21" s="277"/>
      <c r="O21" s="277"/>
      <c r="P21" s="277"/>
    </row>
    <row r="22" spans="1:16">
      <c r="C22" s="281"/>
      <c r="D22" s="281"/>
      <c r="G22" s="14"/>
      <c r="H22" s="14"/>
      <c r="I22" s="14"/>
      <c r="J22" s="14"/>
      <c r="K22" s="14"/>
      <c r="L22" s="14"/>
    </row>
    <row r="23" spans="1:16" s="283" customFormat="1" ht="29.25" customHeight="1">
      <c r="A23" s="7" t="s">
        <v>223</v>
      </c>
      <c r="B23" s="8"/>
      <c r="C23" s="16"/>
      <c r="D23" s="16"/>
      <c r="E23" s="9"/>
      <c r="F23" s="9"/>
      <c r="G23" s="14"/>
      <c r="H23" s="14"/>
      <c r="I23" s="14"/>
      <c r="J23" s="14"/>
      <c r="K23" s="17"/>
      <c r="L23" s="14"/>
      <c r="M23" s="282"/>
      <c r="N23" s="282"/>
      <c r="O23" s="282"/>
      <c r="P23" s="282"/>
    </row>
    <row r="24" spans="1:16" s="283" customFormat="1">
      <c r="A24" s="7" t="s">
        <v>85</v>
      </c>
      <c r="B24" s="284"/>
      <c r="C24" s="285"/>
      <c r="D24" s="285"/>
      <c r="E24" s="286"/>
      <c r="F24" s="286"/>
      <c r="G24" s="287"/>
      <c r="H24" s="287"/>
      <c r="I24" s="287"/>
      <c r="J24" s="287"/>
      <c r="K24" s="282"/>
      <c r="L24" s="282"/>
      <c r="M24" s="282"/>
      <c r="N24" s="282"/>
      <c r="O24" s="282"/>
      <c r="P24" s="282"/>
    </row>
    <row r="25" spans="1:16">
      <c r="C25" s="281"/>
      <c r="D25" s="281"/>
    </row>
    <row r="26" spans="1:16">
      <c r="C26" s="281"/>
      <c r="D26" s="281"/>
    </row>
    <row r="27" spans="1:16">
      <c r="C27" s="281"/>
      <c r="D27" s="281"/>
    </row>
    <row r="28" spans="1:16">
      <c r="C28" s="281"/>
      <c r="D28" s="281"/>
    </row>
    <row r="29" spans="1:16">
      <c r="C29" s="281"/>
      <c r="D29" s="281"/>
    </row>
    <row r="30" spans="1:16">
      <c r="C30" s="281"/>
      <c r="D30" s="281"/>
    </row>
    <row r="31" spans="1:16">
      <c r="C31" s="281"/>
      <c r="D31" s="281"/>
    </row>
    <row r="32" spans="1:16">
      <c r="C32" s="281"/>
      <c r="D32" s="281"/>
    </row>
    <row r="33" spans="1:16">
      <c r="C33" s="281"/>
      <c r="D33" s="281"/>
    </row>
    <row r="34" spans="1:16">
      <c r="C34" s="281"/>
      <c r="D34" s="281"/>
    </row>
    <row r="35" spans="1:16">
      <c r="A35" s="13" t="s">
        <v>225</v>
      </c>
      <c r="C35" s="281"/>
      <c r="D35" s="281"/>
    </row>
    <row r="36" spans="1:16">
      <c r="C36" s="288"/>
      <c r="D36" s="281"/>
    </row>
    <row r="37" spans="1:16">
      <c r="B37" s="2" t="s">
        <v>86</v>
      </c>
      <c r="C37" s="18" t="s">
        <v>74</v>
      </c>
      <c r="D37" s="18" t="s">
        <v>80</v>
      </c>
      <c r="E37" s="2" t="s">
        <v>78</v>
      </c>
    </row>
    <row r="38" spans="1:16">
      <c r="B38" s="276" t="s">
        <v>13</v>
      </c>
      <c r="C38" s="19">
        <v>1291415</v>
      </c>
      <c r="D38" s="19">
        <v>1337608</v>
      </c>
      <c r="E38" s="20">
        <f>C38+D38</f>
        <v>2629023</v>
      </c>
      <c r="G38" s="289"/>
      <c r="H38" s="289"/>
      <c r="I38" s="289"/>
      <c r="N38" s="290"/>
      <c r="O38" s="290"/>
      <c r="P38" s="290"/>
    </row>
    <row r="39" spans="1:16">
      <c r="B39" s="278" t="s">
        <v>29</v>
      </c>
      <c r="C39" s="19">
        <v>782916</v>
      </c>
      <c r="D39" s="19">
        <v>795542</v>
      </c>
      <c r="E39" s="21">
        <f t="shared" ref="E39:E57" si="1">C39+D39</f>
        <v>1578458</v>
      </c>
      <c r="G39" s="289"/>
      <c r="H39" s="291"/>
      <c r="I39" s="289"/>
      <c r="N39" s="290"/>
      <c r="O39" s="290"/>
      <c r="P39" s="290"/>
    </row>
    <row r="40" spans="1:16">
      <c r="B40" s="278" t="s">
        <v>47</v>
      </c>
      <c r="C40" s="19">
        <v>684072</v>
      </c>
      <c r="D40" s="19">
        <v>691677</v>
      </c>
      <c r="E40" s="21">
        <f t="shared" si="1"/>
        <v>1375749</v>
      </c>
      <c r="G40" s="289"/>
      <c r="H40" s="289"/>
      <c r="I40" s="289"/>
      <c r="N40" s="290"/>
      <c r="O40" s="290"/>
      <c r="P40" s="290"/>
    </row>
    <row r="41" spans="1:16">
      <c r="B41" s="278" t="s">
        <v>37</v>
      </c>
      <c r="C41" s="19">
        <v>554358</v>
      </c>
      <c r="D41" s="19">
        <v>568094</v>
      </c>
      <c r="E41" s="21">
        <f t="shared" si="1"/>
        <v>1122452</v>
      </c>
      <c r="G41" s="289"/>
      <c r="H41" s="289"/>
      <c r="I41" s="289"/>
      <c r="N41" s="290"/>
      <c r="O41" s="290"/>
      <c r="P41" s="290"/>
    </row>
    <row r="42" spans="1:16">
      <c r="B42" s="278" t="s">
        <v>46</v>
      </c>
      <c r="C42" s="19">
        <v>465733</v>
      </c>
      <c r="D42" s="19">
        <v>484509</v>
      </c>
      <c r="E42" s="21">
        <f t="shared" si="1"/>
        <v>950242</v>
      </c>
      <c r="G42" s="289"/>
      <c r="H42" s="289"/>
      <c r="I42" s="289"/>
      <c r="N42" s="290"/>
      <c r="O42" s="290"/>
      <c r="P42" s="290"/>
    </row>
    <row r="43" spans="1:16">
      <c r="B43" s="278" t="s">
        <v>71</v>
      </c>
      <c r="C43" s="19">
        <v>253541</v>
      </c>
      <c r="D43" s="19">
        <v>255102</v>
      </c>
      <c r="E43" s="21">
        <f>C43+D43</f>
        <v>508643</v>
      </c>
      <c r="G43" s="289"/>
      <c r="H43" s="291"/>
      <c r="I43" s="289"/>
      <c r="N43" s="290"/>
      <c r="O43" s="290"/>
      <c r="P43" s="290"/>
    </row>
    <row r="44" spans="1:16">
      <c r="B44" s="278" t="s">
        <v>49</v>
      </c>
      <c r="C44" s="19">
        <v>878568</v>
      </c>
      <c r="D44" s="19">
        <v>910563</v>
      </c>
      <c r="E44" s="21">
        <f t="shared" si="1"/>
        <v>1789131</v>
      </c>
      <c r="G44" s="289"/>
      <c r="H44" s="289"/>
      <c r="I44" s="289"/>
      <c r="N44" s="290"/>
      <c r="O44" s="290"/>
      <c r="P44" s="290"/>
    </row>
    <row r="45" spans="1:16">
      <c r="B45" s="278" t="s">
        <v>36</v>
      </c>
      <c r="C45" s="19">
        <v>771402</v>
      </c>
      <c r="D45" s="19">
        <v>788458</v>
      </c>
      <c r="E45" s="21">
        <f t="shared" si="1"/>
        <v>1559860</v>
      </c>
      <c r="G45" s="289"/>
      <c r="H45" s="289"/>
      <c r="I45" s="289"/>
      <c r="N45" s="290"/>
      <c r="O45" s="290"/>
      <c r="P45" s="290"/>
    </row>
    <row r="46" spans="1:16">
      <c r="B46" s="278" t="s">
        <v>41</v>
      </c>
      <c r="C46" s="19">
        <v>318451</v>
      </c>
      <c r="D46" s="19">
        <v>316243</v>
      </c>
      <c r="E46" s="21">
        <f t="shared" si="1"/>
        <v>634694</v>
      </c>
      <c r="G46" s="289"/>
      <c r="H46" s="289"/>
      <c r="I46" s="289"/>
      <c r="N46" s="290"/>
      <c r="O46" s="290"/>
      <c r="P46" s="290"/>
    </row>
    <row r="47" spans="1:16">
      <c r="B47" s="278" t="s">
        <v>58</v>
      </c>
      <c r="C47" s="19">
        <v>254292</v>
      </c>
      <c r="D47" s="19">
        <v>258054</v>
      </c>
      <c r="E47" s="21">
        <f t="shared" si="1"/>
        <v>512346</v>
      </c>
      <c r="G47" s="289"/>
      <c r="H47" s="289"/>
      <c r="I47" s="289"/>
      <c r="N47" s="290"/>
      <c r="O47" s="290"/>
      <c r="P47" s="290"/>
    </row>
    <row r="48" spans="1:16">
      <c r="B48" s="278" t="s">
        <v>68</v>
      </c>
      <c r="C48" s="19">
        <v>482065</v>
      </c>
      <c r="D48" s="19">
        <v>493409</v>
      </c>
      <c r="E48" s="21">
        <f t="shared" si="1"/>
        <v>975474</v>
      </c>
      <c r="G48" s="289"/>
      <c r="H48" s="289"/>
      <c r="I48" s="289"/>
      <c r="N48" s="290"/>
      <c r="O48" s="290"/>
      <c r="P48" s="290"/>
    </row>
    <row r="49" spans="1:16">
      <c r="B49" s="278" t="s">
        <v>44</v>
      </c>
      <c r="C49" s="19">
        <v>569192</v>
      </c>
      <c r="D49" s="19">
        <v>576357</v>
      </c>
      <c r="E49" s="21">
        <f t="shared" si="1"/>
        <v>1145549</v>
      </c>
      <c r="G49" s="289"/>
      <c r="H49" s="289"/>
      <c r="I49" s="289"/>
      <c r="N49" s="290"/>
      <c r="O49" s="290"/>
      <c r="P49" s="290"/>
    </row>
    <row r="50" spans="1:16">
      <c r="B50" s="278" t="s">
        <v>22</v>
      </c>
      <c r="C50" s="19">
        <v>725142</v>
      </c>
      <c r="D50" s="19">
        <v>731686</v>
      </c>
      <c r="E50" s="21">
        <f t="shared" si="1"/>
        <v>1456828</v>
      </c>
      <c r="G50" s="289"/>
      <c r="H50" s="289"/>
      <c r="I50" s="289"/>
      <c r="N50" s="290"/>
      <c r="O50" s="290"/>
      <c r="P50" s="290"/>
    </row>
    <row r="51" spans="1:16">
      <c r="B51" s="278" t="s">
        <v>61</v>
      </c>
      <c r="C51" s="22">
        <v>928994</v>
      </c>
      <c r="D51" s="22">
        <v>930500</v>
      </c>
      <c r="E51" s="21">
        <f t="shared" si="1"/>
        <v>1859494</v>
      </c>
      <c r="G51" s="289"/>
      <c r="H51" s="289"/>
      <c r="I51" s="289"/>
      <c r="N51" s="290"/>
      <c r="O51" s="290"/>
      <c r="P51" s="290"/>
    </row>
    <row r="52" spans="1:16">
      <c r="B52" s="278" t="s">
        <v>59</v>
      </c>
      <c r="C52" s="19">
        <v>266279</v>
      </c>
      <c r="D52" s="19">
        <v>267325</v>
      </c>
      <c r="E52" s="21">
        <f t="shared" si="1"/>
        <v>533604</v>
      </c>
      <c r="G52" s="289"/>
      <c r="H52" s="289"/>
      <c r="I52" s="289"/>
      <c r="N52" s="290"/>
      <c r="O52" s="290"/>
      <c r="P52" s="290"/>
    </row>
    <row r="53" spans="1:16">
      <c r="B53" s="278" t="s">
        <v>76</v>
      </c>
      <c r="C53" s="19">
        <v>186874</v>
      </c>
      <c r="D53" s="19">
        <v>188625</v>
      </c>
      <c r="E53" s="21">
        <f t="shared" si="1"/>
        <v>375499</v>
      </c>
      <c r="G53" s="289"/>
      <c r="H53" s="289"/>
      <c r="I53" s="289"/>
      <c r="N53" s="290"/>
      <c r="O53" s="290"/>
      <c r="P53" s="290"/>
    </row>
    <row r="54" spans="1:16">
      <c r="B54" s="278" t="s">
        <v>50</v>
      </c>
      <c r="C54" s="19">
        <v>211171</v>
      </c>
      <c r="D54" s="19">
        <v>210076</v>
      </c>
      <c r="E54" s="21">
        <f t="shared" si="1"/>
        <v>421247</v>
      </c>
      <c r="G54" s="289"/>
      <c r="H54" s="289"/>
      <c r="I54" s="289"/>
      <c r="N54" s="290"/>
      <c r="O54" s="290"/>
      <c r="P54" s="290"/>
    </row>
    <row r="55" spans="1:16">
      <c r="B55" s="278" t="s">
        <v>55</v>
      </c>
      <c r="C55" s="19">
        <v>642249</v>
      </c>
      <c r="D55" s="19">
        <v>653902</v>
      </c>
      <c r="E55" s="21">
        <f t="shared" si="1"/>
        <v>1296151</v>
      </c>
      <c r="G55" s="289"/>
      <c r="H55" s="289"/>
      <c r="I55" s="289"/>
      <c r="N55" s="290"/>
      <c r="O55" s="290"/>
      <c r="P55" s="290"/>
    </row>
    <row r="56" spans="1:16">
      <c r="B56" s="278" t="s">
        <v>56</v>
      </c>
      <c r="C56" s="19">
        <v>356576</v>
      </c>
      <c r="D56" s="19">
        <v>358906</v>
      </c>
      <c r="E56" s="21">
        <f t="shared" si="1"/>
        <v>715482</v>
      </c>
      <c r="G56" s="289"/>
      <c r="H56" s="289"/>
      <c r="I56" s="289"/>
      <c r="N56" s="290"/>
      <c r="O56" s="290"/>
      <c r="P56" s="290"/>
    </row>
    <row r="57" spans="1:16">
      <c r="B57" s="279" t="s">
        <v>77</v>
      </c>
      <c r="C57" s="19">
        <v>174096</v>
      </c>
      <c r="D57" s="19">
        <v>174228</v>
      </c>
      <c r="E57" s="21">
        <f t="shared" si="1"/>
        <v>348324</v>
      </c>
      <c r="G57" s="289"/>
      <c r="H57" s="289"/>
      <c r="I57" s="289"/>
      <c r="N57" s="290"/>
      <c r="O57" s="290"/>
      <c r="P57" s="290"/>
    </row>
    <row r="58" spans="1:16">
      <c r="B58" s="2" t="s">
        <v>78</v>
      </c>
      <c r="C58" s="15">
        <f>SUM(C38:C57)</f>
        <v>10797386</v>
      </c>
      <c r="D58" s="15">
        <f>SUM(D38:D57)</f>
        <v>10990864</v>
      </c>
      <c r="E58" s="15">
        <f>SUM(E38:E57)</f>
        <v>21788250</v>
      </c>
      <c r="G58" s="289"/>
      <c r="H58" s="289"/>
      <c r="I58" s="289"/>
      <c r="J58" s="289"/>
      <c r="K58" s="289"/>
    </row>
    <row r="59" spans="1:16">
      <c r="C59" s="281"/>
      <c r="D59" s="281"/>
      <c r="E59" s="274"/>
    </row>
    <row r="60" spans="1:16" s="283" customFormat="1" ht="29.25" customHeight="1">
      <c r="A60" s="7" t="s">
        <v>223</v>
      </c>
      <c r="B60" s="8"/>
      <c r="C60" s="16"/>
      <c r="D60" s="16"/>
      <c r="E60" s="9"/>
      <c r="F60" s="9"/>
      <c r="G60" s="23"/>
      <c r="H60" s="16"/>
      <c r="I60" s="16"/>
      <c r="J60" s="16"/>
      <c r="K60" s="282"/>
      <c r="L60" s="282"/>
      <c r="M60" s="282"/>
      <c r="N60" s="282"/>
      <c r="O60" s="282"/>
      <c r="P60" s="282"/>
    </row>
    <row r="61" spans="1:16" s="283" customFormat="1">
      <c r="A61" s="7" t="s">
        <v>85</v>
      </c>
      <c r="B61" s="284"/>
      <c r="C61" s="285"/>
      <c r="D61" s="285"/>
      <c r="E61" s="286"/>
      <c r="F61" s="286"/>
      <c r="G61" s="287"/>
      <c r="H61" s="287"/>
      <c r="I61" s="287"/>
      <c r="J61" s="287"/>
      <c r="K61" s="282"/>
      <c r="L61" s="282"/>
      <c r="M61" s="282"/>
      <c r="N61" s="282"/>
      <c r="O61" s="282"/>
      <c r="P61" s="282"/>
    </row>
    <row r="62" spans="1:16">
      <c r="C62" s="281"/>
      <c r="D62" s="281"/>
    </row>
    <row r="63" spans="1:16">
      <c r="C63" s="281"/>
      <c r="D63" s="281"/>
    </row>
    <row r="64" spans="1:16">
      <c r="C64" s="281"/>
      <c r="D64" s="281"/>
    </row>
    <row r="65" spans="1:16">
      <c r="C65" s="281"/>
      <c r="D65" s="281"/>
    </row>
    <row r="66" spans="1:16">
      <c r="C66" s="281"/>
      <c r="D66" s="281"/>
    </row>
    <row r="67" spans="1:16">
      <c r="C67" s="281"/>
      <c r="D67" s="281"/>
    </row>
    <row r="68" spans="1:16">
      <c r="C68" s="281"/>
      <c r="D68" s="281"/>
    </row>
    <row r="69" spans="1:16">
      <c r="A69" s="13" t="s">
        <v>226</v>
      </c>
      <c r="C69" s="281"/>
      <c r="D69" s="281"/>
    </row>
    <row r="70" spans="1:16">
      <c r="C70" s="288"/>
      <c r="D70" s="281"/>
    </row>
    <row r="71" spans="1:16">
      <c r="B71" s="2" t="s">
        <v>86</v>
      </c>
      <c r="C71" s="18" t="s">
        <v>74</v>
      </c>
      <c r="D71" s="18" t="s">
        <v>80</v>
      </c>
      <c r="E71" s="2" t="s">
        <v>78</v>
      </c>
    </row>
    <row r="72" spans="1:16">
      <c r="B72" s="276" t="s">
        <v>11</v>
      </c>
      <c r="C72" s="24">
        <v>2554097</v>
      </c>
      <c r="D72" s="24">
        <v>2903889</v>
      </c>
      <c r="E72" s="25">
        <f>C72+D72</f>
        <v>5457986</v>
      </c>
      <c r="G72" s="289"/>
      <c r="H72" s="289"/>
      <c r="I72" s="289"/>
      <c r="N72" s="290"/>
      <c r="O72" s="290"/>
      <c r="P72" s="290"/>
    </row>
    <row r="73" spans="1:16">
      <c r="B73" s="278" t="s">
        <v>12</v>
      </c>
      <c r="C73" s="26">
        <v>635287</v>
      </c>
      <c r="D73" s="26">
        <v>699914</v>
      </c>
      <c r="E73" s="27">
        <f t="shared" ref="E73:E96" si="2">C73+D73</f>
        <v>1335201</v>
      </c>
      <c r="G73" s="289"/>
      <c r="H73" s="289"/>
      <c r="I73" s="289"/>
      <c r="N73" s="290"/>
      <c r="O73" s="290"/>
      <c r="P73" s="290"/>
    </row>
    <row r="74" spans="1:16">
      <c r="B74" s="278" t="s">
        <v>31</v>
      </c>
      <c r="C74" s="28">
        <v>591284</v>
      </c>
      <c r="D74" s="28">
        <v>681359</v>
      </c>
      <c r="E74" s="27">
        <f t="shared" si="2"/>
        <v>1272643</v>
      </c>
      <c r="G74" s="291"/>
      <c r="H74" s="291"/>
      <c r="I74" s="289"/>
      <c r="N74" s="290"/>
      <c r="O74" s="290"/>
      <c r="P74" s="290"/>
    </row>
    <row r="75" spans="1:16">
      <c r="B75" s="278" t="s">
        <v>17</v>
      </c>
      <c r="C75" s="28">
        <v>555582</v>
      </c>
      <c r="D75" s="28">
        <v>618031</v>
      </c>
      <c r="E75" s="27">
        <f t="shared" si="2"/>
        <v>1173613</v>
      </c>
      <c r="I75" s="289"/>
      <c r="N75" s="290"/>
      <c r="O75" s="290"/>
      <c r="P75" s="290"/>
    </row>
    <row r="76" spans="1:16">
      <c r="B76" s="278" t="s">
        <v>45</v>
      </c>
      <c r="C76" s="28">
        <v>392665</v>
      </c>
      <c r="D76" s="28">
        <v>425023</v>
      </c>
      <c r="E76" s="27">
        <f t="shared" si="2"/>
        <v>817688</v>
      </c>
      <c r="I76" s="289"/>
      <c r="N76" s="290"/>
      <c r="O76" s="290"/>
      <c r="P76" s="290"/>
    </row>
    <row r="77" spans="1:16">
      <c r="B77" s="278" t="s">
        <v>53</v>
      </c>
      <c r="C77" s="28">
        <v>131691</v>
      </c>
      <c r="D77" s="28">
        <v>143573</v>
      </c>
      <c r="E77" s="27">
        <f t="shared" si="2"/>
        <v>275264</v>
      </c>
      <c r="G77" s="289"/>
      <c r="H77" s="289"/>
      <c r="I77" s="289"/>
      <c r="N77" s="290"/>
      <c r="O77" s="290"/>
      <c r="P77" s="290"/>
    </row>
    <row r="78" spans="1:16">
      <c r="B78" s="278" t="s">
        <v>51</v>
      </c>
      <c r="C78" s="28">
        <v>369152</v>
      </c>
      <c r="D78" s="28">
        <v>370635</v>
      </c>
      <c r="E78" s="27">
        <f t="shared" si="2"/>
        <v>739787</v>
      </c>
      <c r="G78" s="289"/>
      <c r="H78" s="289"/>
      <c r="I78" s="289"/>
      <c r="N78" s="290"/>
      <c r="O78" s="290"/>
      <c r="P78" s="290"/>
    </row>
    <row r="79" spans="1:16">
      <c r="B79" s="278" t="s">
        <v>72</v>
      </c>
      <c r="C79" s="28">
        <v>97362</v>
      </c>
      <c r="D79" s="28">
        <v>107556</v>
      </c>
      <c r="E79" s="27">
        <f t="shared" si="2"/>
        <v>204918</v>
      </c>
      <c r="G79" s="289"/>
      <c r="H79" s="289"/>
      <c r="I79" s="289"/>
      <c r="N79" s="290"/>
      <c r="O79" s="290"/>
      <c r="P79" s="290"/>
    </row>
    <row r="80" spans="1:16">
      <c r="B80" s="278" t="s">
        <v>33</v>
      </c>
      <c r="C80" s="28">
        <v>154306</v>
      </c>
      <c r="D80" s="28">
        <v>166802</v>
      </c>
      <c r="E80" s="27">
        <f t="shared" si="2"/>
        <v>321108</v>
      </c>
      <c r="G80" s="289"/>
      <c r="H80" s="291"/>
      <c r="I80" s="289"/>
      <c r="N80" s="290"/>
      <c r="O80" s="290"/>
      <c r="P80" s="290"/>
    </row>
    <row r="81" spans="2:16">
      <c r="B81" s="278" t="s">
        <v>60</v>
      </c>
      <c r="C81" s="28">
        <v>312969</v>
      </c>
      <c r="D81" s="28">
        <v>324495</v>
      </c>
      <c r="E81" s="27">
        <f t="shared" si="2"/>
        <v>637464</v>
      </c>
      <c r="G81" s="289"/>
      <c r="H81" s="289"/>
      <c r="I81" s="289"/>
      <c r="N81" s="290"/>
      <c r="O81" s="290"/>
      <c r="P81" s="290"/>
    </row>
    <row r="82" spans="2:16">
      <c r="B82" s="278" t="s">
        <v>75</v>
      </c>
      <c r="C82" s="28">
        <v>127989</v>
      </c>
      <c r="D82" s="28">
        <v>130871</v>
      </c>
      <c r="E82" s="27">
        <f t="shared" si="2"/>
        <v>258860</v>
      </c>
      <c r="G82" s="289"/>
      <c r="H82" s="289"/>
      <c r="I82" s="289"/>
      <c r="N82" s="290"/>
      <c r="O82" s="290"/>
      <c r="P82" s="290"/>
    </row>
    <row r="83" spans="2:16">
      <c r="B83" s="278" t="s">
        <v>38</v>
      </c>
      <c r="C83" s="28">
        <v>402402</v>
      </c>
      <c r="D83" s="28">
        <v>432078</v>
      </c>
      <c r="E83" s="27">
        <f t="shared" si="2"/>
        <v>834480</v>
      </c>
      <c r="G83" s="289"/>
      <c r="H83" s="289"/>
      <c r="I83" s="289"/>
      <c r="N83" s="290"/>
      <c r="O83" s="290"/>
      <c r="P83" s="290"/>
    </row>
    <row r="84" spans="2:16">
      <c r="B84" s="278" t="s">
        <v>2</v>
      </c>
      <c r="C84" s="28">
        <v>755322</v>
      </c>
      <c r="D84" s="28">
        <v>798239</v>
      </c>
      <c r="E84" s="27">
        <f t="shared" si="2"/>
        <v>1553561</v>
      </c>
      <c r="G84" s="289"/>
      <c r="H84" s="289"/>
      <c r="I84" s="289"/>
      <c r="N84" s="290"/>
      <c r="O84" s="290"/>
      <c r="P84" s="290"/>
    </row>
    <row r="85" spans="2:16">
      <c r="B85" s="278" t="s">
        <v>23</v>
      </c>
      <c r="C85" s="28">
        <v>362278</v>
      </c>
      <c r="D85" s="28">
        <v>376663</v>
      </c>
      <c r="E85" s="27">
        <f t="shared" si="2"/>
        <v>738941</v>
      </c>
      <c r="G85" s="289"/>
      <c r="H85" s="291"/>
      <c r="I85" s="289"/>
      <c r="N85" s="290"/>
      <c r="O85" s="290"/>
      <c r="P85" s="290"/>
    </row>
    <row r="86" spans="2:16">
      <c r="B86" s="278" t="s">
        <v>73</v>
      </c>
      <c r="C86" s="28">
        <v>260234</v>
      </c>
      <c r="D86" s="28">
        <v>272131</v>
      </c>
      <c r="E86" s="27">
        <f t="shared" si="2"/>
        <v>532365</v>
      </c>
      <c r="G86" s="289"/>
      <c r="H86" s="289"/>
      <c r="I86" s="289"/>
      <c r="N86" s="290"/>
      <c r="O86" s="290"/>
      <c r="P86" s="290"/>
    </row>
    <row r="87" spans="2:16">
      <c r="B87" s="278" t="s">
        <v>15</v>
      </c>
      <c r="C87" s="28">
        <v>108244</v>
      </c>
      <c r="D87" s="28">
        <v>110649</v>
      </c>
      <c r="E87" s="27">
        <f t="shared" si="2"/>
        <v>218893</v>
      </c>
      <c r="G87" s="289"/>
      <c r="H87" s="289"/>
      <c r="I87" s="289"/>
      <c r="N87" s="290"/>
      <c r="O87" s="290"/>
      <c r="P87" s="290"/>
    </row>
    <row r="88" spans="2:16">
      <c r="B88" s="278" t="s">
        <v>16</v>
      </c>
      <c r="C88" s="28">
        <v>352066</v>
      </c>
      <c r="D88" s="28">
        <v>366389</v>
      </c>
      <c r="E88" s="27">
        <f t="shared" si="2"/>
        <v>718455</v>
      </c>
      <c r="G88" s="289"/>
      <c r="H88" s="289"/>
      <c r="I88" s="289"/>
      <c r="N88" s="290"/>
      <c r="O88" s="290"/>
      <c r="P88" s="290"/>
    </row>
    <row r="89" spans="2:16">
      <c r="B89" s="278" t="s">
        <v>35</v>
      </c>
      <c r="C89" s="28">
        <v>243755</v>
      </c>
      <c r="D89" s="28">
        <v>249737</v>
      </c>
      <c r="E89" s="27">
        <f t="shared" si="2"/>
        <v>493492</v>
      </c>
      <c r="G89" s="289"/>
      <c r="H89" s="289"/>
      <c r="I89" s="289"/>
      <c r="N89" s="290"/>
      <c r="O89" s="290"/>
      <c r="P89" s="290"/>
    </row>
    <row r="90" spans="2:16">
      <c r="B90" s="278" t="s">
        <v>57</v>
      </c>
      <c r="C90" s="28">
        <v>278509</v>
      </c>
      <c r="D90" s="28">
        <v>278744</v>
      </c>
      <c r="E90" s="27">
        <f t="shared" si="2"/>
        <v>557253</v>
      </c>
      <c r="G90" s="289"/>
      <c r="H90" s="289"/>
      <c r="I90" s="289"/>
      <c r="N90" s="290"/>
      <c r="O90" s="290"/>
      <c r="P90" s="290"/>
    </row>
    <row r="91" spans="2:16">
      <c r="B91" s="278" t="s">
        <v>8</v>
      </c>
      <c r="C91" s="28">
        <v>408278</v>
      </c>
      <c r="D91" s="28">
        <v>434115</v>
      </c>
      <c r="E91" s="27">
        <f t="shared" si="2"/>
        <v>842393</v>
      </c>
      <c r="G91" s="289"/>
      <c r="H91" s="289"/>
      <c r="I91" s="289"/>
      <c r="N91" s="290"/>
      <c r="O91" s="290"/>
      <c r="P91" s="290"/>
    </row>
    <row r="92" spans="2:16">
      <c r="B92" s="278" t="s">
        <v>6</v>
      </c>
      <c r="C92" s="28">
        <v>407164</v>
      </c>
      <c r="D92" s="28">
        <v>408521</v>
      </c>
      <c r="E92" s="27">
        <f t="shared" si="2"/>
        <v>815685</v>
      </c>
      <c r="G92" s="289"/>
      <c r="H92" s="289"/>
      <c r="I92" s="289"/>
      <c r="N92" s="290"/>
      <c r="O92" s="290"/>
      <c r="P92" s="290"/>
    </row>
    <row r="93" spans="2:16">
      <c r="B93" s="278" t="s">
        <v>10</v>
      </c>
      <c r="C93" s="28">
        <v>436777</v>
      </c>
      <c r="D93" s="28">
        <v>474055</v>
      </c>
      <c r="E93" s="27">
        <f t="shared" si="2"/>
        <v>910832</v>
      </c>
      <c r="G93" s="289"/>
      <c r="H93" s="291"/>
      <c r="I93" s="289"/>
      <c r="N93" s="290"/>
      <c r="O93" s="290"/>
      <c r="P93" s="290"/>
    </row>
    <row r="94" spans="2:16">
      <c r="B94" s="278" t="s">
        <v>3</v>
      </c>
      <c r="C94" s="28">
        <v>264593</v>
      </c>
      <c r="D94" s="28">
        <v>287274</v>
      </c>
      <c r="E94" s="27">
        <f t="shared" si="2"/>
        <v>551867</v>
      </c>
      <c r="G94" s="289"/>
      <c r="H94" s="289"/>
      <c r="I94" s="289"/>
      <c r="N94" s="290"/>
      <c r="O94" s="290"/>
      <c r="P94" s="290"/>
    </row>
    <row r="95" spans="2:16">
      <c r="B95" s="278" t="s">
        <v>54</v>
      </c>
      <c r="C95" s="28">
        <v>90565</v>
      </c>
      <c r="D95" s="28">
        <v>99107</v>
      </c>
      <c r="E95" s="27">
        <f t="shared" si="2"/>
        <v>189672</v>
      </c>
      <c r="G95" s="289"/>
      <c r="H95" s="289"/>
      <c r="I95" s="289"/>
      <c r="N95" s="290"/>
      <c r="O95" s="290"/>
      <c r="P95" s="290"/>
    </row>
    <row r="96" spans="2:16">
      <c r="B96" s="278" t="s">
        <v>28</v>
      </c>
      <c r="C96" s="28">
        <v>230495</v>
      </c>
      <c r="D96" s="28">
        <v>247917</v>
      </c>
      <c r="E96" s="27">
        <f t="shared" si="2"/>
        <v>478412</v>
      </c>
      <c r="G96" s="289"/>
      <c r="H96" s="289"/>
      <c r="I96" s="289"/>
      <c r="N96" s="290"/>
      <c r="O96" s="290"/>
      <c r="P96" s="290"/>
    </row>
    <row r="97" spans="1:16">
      <c r="B97" s="279" t="s">
        <v>4</v>
      </c>
      <c r="C97" s="29">
        <v>265936</v>
      </c>
      <c r="D97" s="29">
        <v>273564</v>
      </c>
      <c r="E97" s="27">
        <f>C97+D97</f>
        <v>539500</v>
      </c>
      <c r="G97" s="289"/>
      <c r="H97" s="289"/>
      <c r="I97" s="289"/>
      <c r="N97" s="290"/>
      <c r="O97" s="290"/>
      <c r="P97" s="290"/>
    </row>
    <row r="98" spans="1:16">
      <c r="B98" s="2" t="s">
        <v>78</v>
      </c>
      <c r="C98" s="15">
        <f>SUM(C72:C97)</f>
        <v>10789002</v>
      </c>
      <c r="D98" s="15">
        <f>SUM(D72:D97)</f>
        <v>11681331</v>
      </c>
      <c r="E98" s="15">
        <f>SUM(E72:E97)</f>
        <v>22470333</v>
      </c>
      <c r="G98" s="289"/>
      <c r="H98" s="289"/>
      <c r="I98" s="289"/>
    </row>
    <row r="99" spans="1:16">
      <c r="B99" s="292"/>
      <c r="C99" s="30"/>
      <c r="D99" s="30"/>
      <c r="E99" s="31"/>
    </row>
    <row r="100" spans="1:16" s="283" customFormat="1" ht="29.25" customHeight="1">
      <c r="A100" s="7" t="s">
        <v>223</v>
      </c>
      <c r="B100" s="8"/>
      <c r="C100" s="16"/>
      <c r="D100" s="16"/>
      <c r="E100" s="9"/>
      <c r="F100" s="9"/>
      <c r="G100" s="23"/>
      <c r="H100" s="16"/>
      <c r="I100" s="32"/>
      <c r="J100" s="32"/>
      <c r="K100" s="293"/>
      <c r="L100" s="282"/>
      <c r="M100" s="282"/>
      <c r="N100" s="282"/>
      <c r="O100" s="282"/>
      <c r="P100" s="282"/>
    </row>
    <row r="101" spans="1:16" s="283" customFormat="1">
      <c r="A101" s="7" t="s">
        <v>85</v>
      </c>
      <c r="B101" s="284"/>
      <c r="C101" s="285"/>
      <c r="D101" s="285"/>
      <c r="E101" s="286"/>
      <c r="F101" s="286"/>
      <c r="G101" s="287"/>
      <c r="H101" s="287"/>
      <c r="I101" s="287"/>
      <c r="J101" s="287"/>
      <c r="K101" s="282"/>
      <c r="L101" s="282"/>
      <c r="M101" s="282"/>
      <c r="N101" s="282"/>
      <c r="O101" s="282"/>
      <c r="P101" s="282"/>
    </row>
    <row r="102" spans="1:16" s="283" customFormat="1">
      <c r="A102" s="7"/>
      <c r="B102" s="284"/>
      <c r="C102" s="285"/>
      <c r="D102" s="285"/>
      <c r="E102" s="286"/>
      <c r="F102" s="286"/>
      <c r="G102" s="287"/>
      <c r="H102" s="287"/>
      <c r="I102" s="287"/>
      <c r="J102" s="287"/>
      <c r="K102" s="282"/>
      <c r="L102" s="282"/>
      <c r="M102" s="282"/>
      <c r="N102" s="282"/>
      <c r="O102" s="282"/>
      <c r="P102" s="282"/>
    </row>
    <row r="103" spans="1:16">
      <c r="A103" s="13" t="s">
        <v>227</v>
      </c>
      <c r="C103" s="281"/>
      <c r="D103" s="281"/>
    </row>
    <row r="104" spans="1:16">
      <c r="C104" s="288"/>
      <c r="D104" s="281"/>
    </row>
    <row r="105" spans="1:16">
      <c r="B105" s="2" t="s">
        <v>86</v>
      </c>
      <c r="C105" s="18" t="s">
        <v>74</v>
      </c>
      <c r="D105" s="18" t="s">
        <v>80</v>
      </c>
      <c r="E105" s="2" t="s">
        <v>78</v>
      </c>
    </row>
    <row r="106" spans="1:16">
      <c r="B106" s="276" t="s">
        <v>69</v>
      </c>
      <c r="C106" s="33">
        <v>763342</v>
      </c>
      <c r="D106" s="33">
        <v>783758</v>
      </c>
      <c r="E106" s="20">
        <f>SUM(C106:D106)</f>
        <v>1547100</v>
      </c>
      <c r="G106" s="289"/>
      <c r="H106" s="289"/>
      <c r="I106" s="289"/>
      <c r="N106" s="290"/>
      <c r="O106" s="290"/>
      <c r="P106" s="290"/>
    </row>
    <row r="107" spans="1:16">
      <c r="B107" s="278" t="s">
        <v>9</v>
      </c>
      <c r="C107" s="4">
        <v>236443</v>
      </c>
      <c r="D107" s="4">
        <v>239923</v>
      </c>
      <c r="E107" s="21">
        <f t="shared" ref="E107:E119" si="3">SUM(C107:D107)</f>
        <v>476366</v>
      </c>
      <c r="G107" s="289"/>
      <c r="H107" s="289"/>
      <c r="I107" s="289"/>
      <c r="N107" s="290"/>
      <c r="O107" s="290"/>
      <c r="P107" s="290"/>
    </row>
    <row r="108" spans="1:16">
      <c r="B108" s="278" t="s">
        <v>20</v>
      </c>
      <c r="C108" s="4">
        <v>131577</v>
      </c>
      <c r="D108" s="4">
        <v>132426</v>
      </c>
      <c r="E108" s="21">
        <f t="shared" si="3"/>
        <v>264003</v>
      </c>
      <c r="G108" s="289"/>
      <c r="H108" s="291"/>
      <c r="I108" s="289"/>
      <c r="N108" s="290"/>
      <c r="O108" s="290"/>
      <c r="P108" s="290"/>
    </row>
    <row r="109" spans="1:16">
      <c r="B109" s="278" t="s">
        <v>5</v>
      </c>
      <c r="C109" s="4">
        <v>190445</v>
      </c>
      <c r="D109" s="4">
        <v>214790</v>
      </c>
      <c r="E109" s="21">
        <f t="shared" si="3"/>
        <v>405235</v>
      </c>
      <c r="G109" s="289"/>
      <c r="H109" s="289"/>
      <c r="I109" s="289"/>
      <c r="N109" s="290"/>
      <c r="O109" s="290"/>
      <c r="P109" s="290"/>
    </row>
    <row r="110" spans="1:16">
      <c r="B110" s="278" t="s">
        <v>7</v>
      </c>
      <c r="C110" s="4">
        <v>522143</v>
      </c>
      <c r="D110" s="4">
        <v>540056</v>
      </c>
      <c r="E110" s="21">
        <f t="shared" si="3"/>
        <v>1062199</v>
      </c>
      <c r="G110" s="289"/>
      <c r="H110" s="289"/>
      <c r="I110" s="289"/>
      <c r="N110" s="290"/>
      <c r="O110" s="290"/>
      <c r="P110" s="290"/>
    </row>
    <row r="111" spans="1:16">
      <c r="B111" s="278" t="s">
        <v>43</v>
      </c>
      <c r="C111" s="4">
        <v>90237</v>
      </c>
      <c r="D111" s="4">
        <v>89092</v>
      </c>
      <c r="E111" s="21">
        <f t="shared" si="3"/>
        <v>179329</v>
      </c>
      <c r="G111" s="289"/>
      <c r="H111" s="289"/>
      <c r="I111" s="289"/>
      <c r="N111" s="290"/>
      <c r="O111" s="290"/>
      <c r="P111" s="290"/>
    </row>
    <row r="112" spans="1:16">
      <c r="B112" s="278" t="s">
        <v>21</v>
      </c>
      <c r="C112" s="4">
        <v>249223</v>
      </c>
      <c r="D112" s="4">
        <v>256018</v>
      </c>
      <c r="E112" s="21">
        <f t="shared" si="3"/>
        <v>505241</v>
      </c>
      <c r="G112" s="289"/>
      <c r="H112" s="289"/>
      <c r="I112" s="289"/>
      <c r="N112" s="290"/>
      <c r="O112" s="290"/>
      <c r="P112" s="290"/>
    </row>
    <row r="113" spans="1:16">
      <c r="B113" s="278" t="s">
        <v>19</v>
      </c>
      <c r="C113" s="4">
        <v>691343</v>
      </c>
      <c r="D113" s="4">
        <v>728742</v>
      </c>
      <c r="E113" s="21">
        <f t="shared" si="3"/>
        <v>1420085</v>
      </c>
      <c r="G113" s="289"/>
      <c r="H113" s="289"/>
      <c r="I113" s="289"/>
      <c r="N113" s="290"/>
      <c r="O113" s="290"/>
      <c r="P113" s="290"/>
    </row>
    <row r="114" spans="1:16">
      <c r="B114" s="278" t="s">
        <v>39</v>
      </c>
      <c r="C114" s="4">
        <v>161179</v>
      </c>
      <c r="D114" s="4">
        <v>162766</v>
      </c>
      <c r="E114" s="21">
        <f t="shared" si="3"/>
        <v>323945</v>
      </c>
      <c r="G114" s="289"/>
      <c r="H114" s="289"/>
      <c r="I114" s="289"/>
      <c r="N114" s="290"/>
      <c r="O114" s="290"/>
      <c r="P114" s="290"/>
    </row>
    <row r="115" spans="1:16">
      <c r="B115" s="278" t="s">
        <v>1</v>
      </c>
      <c r="C115" s="4">
        <v>312272</v>
      </c>
      <c r="D115" s="4">
        <v>326501</v>
      </c>
      <c r="E115" s="21">
        <f t="shared" si="3"/>
        <v>638773</v>
      </c>
      <c r="G115" s="289"/>
      <c r="H115" s="289"/>
      <c r="I115" s="289"/>
      <c r="N115" s="290"/>
      <c r="O115" s="290"/>
      <c r="P115" s="290"/>
    </row>
    <row r="116" spans="1:16">
      <c r="B116" s="278" t="s">
        <v>70</v>
      </c>
      <c r="C116" s="4">
        <v>254467</v>
      </c>
      <c r="D116" s="4">
        <v>268005</v>
      </c>
      <c r="E116" s="21">
        <f t="shared" si="3"/>
        <v>522472</v>
      </c>
      <c r="G116" s="289"/>
      <c r="H116" s="289"/>
      <c r="I116" s="289"/>
      <c r="N116" s="290"/>
      <c r="O116" s="290"/>
      <c r="P116" s="290"/>
    </row>
    <row r="117" spans="1:16">
      <c r="B117" s="278" t="s">
        <v>26</v>
      </c>
      <c r="C117" s="4">
        <v>358656</v>
      </c>
      <c r="D117" s="4">
        <v>367549</v>
      </c>
      <c r="E117" s="21">
        <f t="shared" si="3"/>
        <v>726205</v>
      </c>
      <c r="G117" s="289"/>
      <c r="H117" s="289"/>
      <c r="I117" s="289"/>
      <c r="N117" s="290"/>
      <c r="O117" s="290"/>
      <c r="P117" s="290"/>
    </row>
    <row r="118" spans="1:16">
      <c r="B118" s="278" t="s">
        <v>62</v>
      </c>
      <c r="C118" s="4">
        <v>268166</v>
      </c>
      <c r="D118" s="4">
        <v>270794</v>
      </c>
      <c r="E118" s="21">
        <f t="shared" si="3"/>
        <v>538960</v>
      </c>
      <c r="G118" s="289"/>
      <c r="H118" s="289"/>
      <c r="I118" s="289"/>
      <c r="N118" s="290"/>
      <c r="O118" s="290"/>
      <c r="P118" s="290"/>
    </row>
    <row r="119" spans="1:16">
      <c r="B119" s="279" t="s">
        <v>24</v>
      </c>
      <c r="C119" s="34">
        <v>398447</v>
      </c>
      <c r="D119" s="34">
        <v>407381</v>
      </c>
      <c r="E119" s="21">
        <f t="shared" si="3"/>
        <v>805828</v>
      </c>
      <c r="G119" s="289"/>
      <c r="H119" s="289"/>
      <c r="I119" s="289"/>
      <c r="N119" s="290"/>
      <c r="O119" s="290"/>
      <c r="P119" s="290"/>
    </row>
    <row r="120" spans="1:16">
      <c r="B120" s="2" t="s">
        <v>78</v>
      </c>
      <c r="C120" s="15">
        <f>SUM(C106:C119)</f>
        <v>4627940</v>
      </c>
      <c r="D120" s="15">
        <f>SUM(D106:D119)</f>
        <v>4787801</v>
      </c>
      <c r="E120" s="15">
        <f>SUM(E106:E119)</f>
        <v>9415741</v>
      </c>
      <c r="G120" s="289"/>
      <c r="H120" s="289"/>
      <c r="I120" s="289"/>
    </row>
    <row r="121" spans="1:16">
      <c r="C121" s="294"/>
      <c r="D121" s="281"/>
      <c r="E121" s="274"/>
    </row>
    <row r="122" spans="1:16">
      <c r="A122" s="7" t="s">
        <v>223</v>
      </c>
      <c r="C122" s="281"/>
      <c r="D122" s="281"/>
      <c r="I122" s="290"/>
      <c r="J122" s="290"/>
      <c r="K122" s="290"/>
    </row>
    <row r="123" spans="1:16">
      <c r="A123" s="7" t="s">
        <v>85</v>
      </c>
      <c r="C123" s="281"/>
      <c r="D123" s="281"/>
      <c r="I123" s="291"/>
    </row>
    <row r="124" spans="1:16">
      <c r="C124" s="281"/>
      <c r="D124" s="281"/>
      <c r="L124" s="291"/>
    </row>
    <row r="125" spans="1:16">
      <c r="C125" s="281"/>
      <c r="D125" s="281"/>
    </row>
    <row r="126" spans="1:16">
      <c r="C126" s="281"/>
      <c r="D126" s="281"/>
    </row>
    <row r="127" spans="1:16">
      <c r="C127" s="281"/>
      <c r="D127" s="281"/>
    </row>
    <row r="128" spans="1:16">
      <c r="C128" s="281"/>
      <c r="D128" s="281"/>
    </row>
    <row r="129" spans="3:4">
      <c r="C129" s="281"/>
      <c r="D129" s="281"/>
    </row>
    <row r="130" spans="3:4">
      <c r="C130" s="281"/>
      <c r="D130" s="281"/>
    </row>
    <row r="131" spans="3:4">
      <c r="C131" s="281"/>
      <c r="D131" s="281"/>
    </row>
    <row r="132" spans="3:4">
      <c r="C132" s="281"/>
      <c r="D132" s="281"/>
    </row>
    <row r="133" spans="3:4">
      <c r="C133" s="281"/>
      <c r="D133" s="281"/>
    </row>
    <row r="134" spans="3:4">
      <c r="C134" s="281"/>
      <c r="D134" s="281"/>
    </row>
    <row r="135" spans="3:4">
      <c r="C135" s="281"/>
      <c r="D135" s="281"/>
    </row>
    <row r="136" spans="3:4">
      <c r="C136" s="281"/>
      <c r="D136" s="281"/>
    </row>
    <row r="137" spans="3:4">
      <c r="C137" s="281"/>
      <c r="D137" s="281"/>
    </row>
    <row r="138" spans="3:4">
      <c r="C138" s="281"/>
      <c r="D138" s="281"/>
    </row>
    <row r="139" spans="3:4">
      <c r="C139" s="281"/>
      <c r="D139" s="281"/>
    </row>
    <row r="140" spans="3:4">
      <c r="C140" s="281"/>
      <c r="D140" s="281"/>
    </row>
    <row r="141" spans="3:4">
      <c r="C141" s="281"/>
      <c r="D141" s="281"/>
    </row>
    <row r="142" spans="3:4">
      <c r="C142" s="281"/>
      <c r="D142" s="281"/>
    </row>
    <row r="143" spans="3:4">
      <c r="C143" s="281"/>
      <c r="D143" s="281"/>
    </row>
    <row r="144" spans="3:4">
      <c r="C144" s="281"/>
      <c r="D144" s="281"/>
    </row>
    <row r="145" spans="3:4">
      <c r="C145" s="281"/>
      <c r="D145" s="281"/>
    </row>
    <row r="146" spans="3:4">
      <c r="C146" s="281"/>
      <c r="D146" s="281"/>
    </row>
    <row r="147" spans="3:4">
      <c r="C147" s="281"/>
      <c r="D147" s="281"/>
    </row>
    <row r="148" spans="3:4">
      <c r="C148" s="281"/>
      <c r="D148" s="281"/>
    </row>
    <row r="149" spans="3:4">
      <c r="C149" s="281"/>
      <c r="D149" s="281"/>
    </row>
    <row r="150" spans="3:4">
      <c r="C150" s="281"/>
      <c r="D150" s="281"/>
    </row>
    <row r="151" spans="3:4">
      <c r="C151" s="281"/>
      <c r="D151" s="281"/>
    </row>
    <row r="152" spans="3:4">
      <c r="C152" s="281"/>
      <c r="D152" s="281"/>
    </row>
    <row r="153" spans="3:4">
      <c r="C153" s="281"/>
      <c r="D153" s="281"/>
    </row>
    <row r="154" spans="3:4">
      <c r="C154" s="281"/>
      <c r="D154" s="281"/>
    </row>
    <row r="155" spans="3:4">
      <c r="C155" s="281"/>
      <c r="D155" s="281"/>
    </row>
    <row r="156" spans="3:4">
      <c r="C156" s="281"/>
      <c r="D156" s="281"/>
    </row>
    <row r="157" spans="3:4">
      <c r="C157" s="281"/>
      <c r="D157" s="281"/>
    </row>
    <row r="158" spans="3:4">
      <c r="C158" s="281"/>
      <c r="D158" s="281"/>
    </row>
    <row r="159" spans="3:4">
      <c r="C159" s="281"/>
      <c r="D159" s="281"/>
    </row>
    <row r="160" spans="3:4">
      <c r="C160" s="281"/>
      <c r="D160" s="281"/>
    </row>
    <row r="161" spans="3:4">
      <c r="C161" s="281"/>
      <c r="D161" s="281"/>
    </row>
    <row r="162" spans="3:4">
      <c r="C162" s="281"/>
      <c r="D162" s="281"/>
    </row>
    <row r="163" spans="3:4">
      <c r="C163" s="281"/>
      <c r="D163" s="281"/>
    </row>
    <row r="164" spans="3:4">
      <c r="C164" s="281"/>
      <c r="D164" s="281"/>
    </row>
    <row r="165" spans="3:4">
      <c r="C165" s="281"/>
      <c r="D165" s="281"/>
    </row>
    <row r="166" spans="3:4">
      <c r="C166" s="281"/>
      <c r="D166" s="281"/>
    </row>
    <row r="167" spans="3:4">
      <c r="C167" s="281"/>
      <c r="D167" s="281"/>
    </row>
    <row r="168" spans="3:4">
      <c r="C168" s="281"/>
      <c r="D168" s="281"/>
    </row>
    <row r="169" spans="3:4">
      <c r="C169" s="281"/>
      <c r="D169" s="281"/>
    </row>
    <row r="170" spans="3:4">
      <c r="C170" s="281"/>
      <c r="D170" s="281"/>
    </row>
    <row r="171" spans="3:4">
      <c r="C171" s="281"/>
      <c r="D171" s="281"/>
    </row>
    <row r="172" spans="3:4">
      <c r="C172" s="281"/>
      <c r="D172" s="281"/>
    </row>
    <row r="173" spans="3:4">
      <c r="C173" s="281"/>
      <c r="D173" s="281"/>
    </row>
    <row r="174" spans="3:4">
      <c r="C174" s="281"/>
      <c r="D174" s="281"/>
    </row>
    <row r="175" spans="3:4">
      <c r="C175" s="281"/>
      <c r="D175" s="281"/>
    </row>
    <row r="176" spans="3:4">
      <c r="C176" s="281"/>
      <c r="D176" s="281"/>
    </row>
    <row r="177" spans="3:4">
      <c r="C177" s="281"/>
      <c r="D177" s="281"/>
    </row>
    <row r="178" spans="3:4">
      <c r="C178" s="281"/>
      <c r="D178" s="281"/>
    </row>
    <row r="179" spans="3:4">
      <c r="C179" s="281"/>
      <c r="D179" s="281"/>
    </row>
    <row r="180" spans="3:4">
      <c r="C180" s="281"/>
      <c r="D180" s="281"/>
    </row>
    <row r="181" spans="3:4">
      <c r="C181" s="281"/>
      <c r="D181" s="281"/>
    </row>
    <row r="182" spans="3:4">
      <c r="C182" s="281"/>
      <c r="D182" s="281"/>
    </row>
    <row r="183" spans="3:4">
      <c r="C183" s="281"/>
      <c r="D183" s="281"/>
    </row>
    <row r="184" spans="3:4">
      <c r="C184" s="281"/>
      <c r="D184" s="281"/>
    </row>
    <row r="185" spans="3:4">
      <c r="C185" s="281"/>
      <c r="D185" s="281"/>
    </row>
    <row r="186" spans="3:4">
      <c r="C186" s="281"/>
      <c r="D186" s="281"/>
    </row>
    <row r="187" spans="3:4">
      <c r="C187" s="281"/>
      <c r="D187" s="281"/>
    </row>
    <row r="188" spans="3:4">
      <c r="C188" s="281"/>
      <c r="D188" s="281"/>
    </row>
    <row r="189" spans="3:4">
      <c r="C189" s="281"/>
      <c r="D189" s="281"/>
    </row>
    <row r="190" spans="3:4">
      <c r="C190" s="281"/>
      <c r="D190" s="281"/>
    </row>
    <row r="191" spans="3:4">
      <c r="C191" s="281"/>
      <c r="D191" s="281"/>
    </row>
    <row r="192" spans="3:4">
      <c r="C192" s="281"/>
      <c r="D192" s="281"/>
    </row>
    <row r="193" spans="3:4">
      <c r="C193" s="281"/>
      <c r="D193" s="281"/>
    </row>
    <row r="194" spans="3:4">
      <c r="C194" s="281"/>
      <c r="D194" s="281"/>
    </row>
    <row r="195" spans="3:4">
      <c r="C195" s="281"/>
      <c r="D195" s="281"/>
    </row>
    <row r="196" spans="3:4">
      <c r="C196" s="281"/>
      <c r="D196" s="281"/>
    </row>
    <row r="197" spans="3:4">
      <c r="C197" s="281"/>
      <c r="D197" s="281"/>
    </row>
    <row r="198" spans="3:4">
      <c r="C198" s="281"/>
      <c r="D198" s="281"/>
    </row>
    <row r="199" spans="3:4">
      <c r="C199" s="281"/>
      <c r="D199" s="281"/>
    </row>
    <row r="200" spans="3:4">
      <c r="C200" s="281"/>
      <c r="D200" s="281"/>
    </row>
    <row r="201" spans="3:4">
      <c r="C201" s="281"/>
      <c r="D201" s="281"/>
    </row>
    <row r="202" spans="3:4">
      <c r="C202" s="281"/>
      <c r="D202" s="281"/>
    </row>
    <row r="203" spans="3:4">
      <c r="C203" s="281"/>
      <c r="D203" s="281"/>
    </row>
    <row r="204" spans="3:4">
      <c r="C204" s="281"/>
      <c r="D204" s="281"/>
    </row>
    <row r="205" spans="3:4">
      <c r="C205" s="281"/>
      <c r="D205" s="281"/>
    </row>
    <row r="206" spans="3:4">
      <c r="C206" s="281"/>
      <c r="D206" s="281"/>
    </row>
    <row r="207" spans="3:4">
      <c r="C207" s="281"/>
      <c r="D207" s="281"/>
    </row>
    <row r="208" spans="3:4">
      <c r="C208" s="281"/>
      <c r="D208" s="281"/>
    </row>
    <row r="209" spans="3:4">
      <c r="C209" s="281"/>
      <c r="D209" s="281"/>
    </row>
    <row r="210" spans="3:4">
      <c r="C210" s="281"/>
      <c r="D210" s="281"/>
    </row>
    <row r="211" spans="3:4">
      <c r="C211" s="281"/>
      <c r="D211" s="281"/>
    </row>
    <row r="212" spans="3:4">
      <c r="C212" s="281"/>
      <c r="D212" s="281"/>
    </row>
    <row r="213" spans="3:4">
      <c r="C213" s="281"/>
      <c r="D213" s="281"/>
    </row>
    <row r="214" spans="3:4">
      <c r="C214" s="281"/>
      <c r="D214" s="281"/>
    </row>
    <row r="215" spans="3:4">
      <c r="C215" s="281"/>
      <c r="D215" s="281"/>
    </row>
    <row r="216" spans="3:4">
      <c r="C216" s="281"/>
      <c r="D216" s="281"/>
    </row>
    <row r="217" spans="3:4">
      <c r="C217" s="281"/>
      <c r="D217" s="281"/>
    </row>
    <row r="218" spans="3:4">
      <c r="C218" s="281"/>
      <c r="D218" s="281"/>
    </row>
    <row r="219" spans="3:4">
      <c r="C219" s="281"/>
      <c r="D219" s="281"/>
    </row>
    <row r="220" spans="3:4">
      <c r="C220" s="281"/>
      <c r="D220" s="281"/>
    </row>
    <row r="221" spans="3:4">
      <c r="C221" s="281"/>
      <c r="D221" s="281"/>
    </row>
    <row r="222" spans="3:4">
      <c r="C222" s="281"/>
      <c r="D222" s="281"/>
    </row>
    <row r="223" spans="3:4">
      <c r="C223" s="281"/>
      <c r="D223" s="281"/>
    </row>
    <row r="224" spans="3:4">
      <c r="C224" s="281"/>
      <c r="D224" s="281"/>
    </row>
    <row r="225" spans="3:4">
      <c r="C225" s="281"/>
      <c r="D225" s="281"/>
    </row>
    <row r="226" spans="3:4">
      <c r="C226" s="281"/>
      <c r="D226" s="281"/>
    </row>
    <row r="227" spans="3:4">
      <c r="C227" s="281"/>
      <c r="D227" s="281"/>
    </row>
    <row r="228" spans="3:4">
      <c r="C228" s="281"/>
      <c r="D228" s="281"/>
    </row>
    <row r="229" spans="3:4">
      <c r="C229" s="281"/>
      <c r="D229" s="281"/>
    </row>
    <row r="230" spans="3:4">
      <c r="C230" s="281"/>
      <c r="D230" s="281"/>
    </row>
    <row r="231" spans="3:4">
      <c r="C231" s="281"/>
      <c r="D231" s="281"/>
    </row>
    <row r="232" spans="3:4">
      <c r="C232" s="281"/>
      <c r="D232" s="281"/>
    </row>
    <row r="233" spans="3:4">
      <c r="C233" s="281"/>
      <c r="D233" s="281"/>
    </row>
    <row r="234" spans="3:4">
      <c r="C234" s="281"/>
      <c r="D234" s="281"/>
    </row>
    <row r="235" spans="3:4">
      <c r="C235" s="281"/>
      <c r="D235" s="281"/>
    </row>
    <row r="236" spans="3:4">
      <c r="C236" s="281"/>
      <c r="D236" s="281"/>
    </row>
    <row r="237" spans="3:4">
      <c r="C237" s="281"/>
      <c r="D237" s="281"/>
    </row>
    <row r="238" spans="3:4">
      <c r="C238" s="281"/>
      <c r="D238" s="281"/>
    </row>
    <row r="239" spans="3:4">
      <c r="C239" s="281"/>
      <c r="D239" s="281"/>
    </row>
    <row r="240" spans="3:4">
      <c r="C240" s="281"/>
      <c r="D240" s="281"/>
    </row>
    <row r="241" spans="3:4">
      <c r="C241" s="281"/>
      <c r="D241" s="281"/>
    </row>
    <row r="242" spans="3:4">
      <c r="C242" s="281"/>
      <c r="D242" s="281"/>
    </row>
    <row r="243" spans="3:4">
      <c r="C243" s="281"/>
      <c r="D243" s="281"/>
    </row>
    <row r="244" spans="3:4">
      <c r="C244" s="281"/>
      <c r="D244" s="281"/>
    </row>
    <row r="245" spans="3:4">
      <c r="C245" s="281"/>
      <c r="D245" s="281"/>
    </row>
    <row r="246" spans="3:4">
      <c r="C246" s="281"/>
      <c r="D246" s="281"/>
    </row>
    <row r="247" spans="3:4">
      <c r="C247" s="281"/>
      <c r="D247" s="281"/>
    </row>
    <row r="248" spans="3:4">
      <c r="C248" s="281"/>
      <c r="D248" s="281"/>
    </row>
    <row r="249" spans="3:4">
      <c r="C249" s="281"/>
      <c r="D249" s="281"/>
    </row>
    <row r="250" spans="3:4">
      <c r="C250" s="281"/>
      <c r="D250" s="281"/>
    </row>
    <row r="251" spans="3:4">
      <c r="C251" s="281"/>
      <c r="D251" s="281"/>
    </row>
    <row r="252" spans="3:4">
      <c r="C252" s="281"/>
      <c r="D252" s="281"/>
    </row>
    <row r="253" spans="3:4">
      <c r="C253" s="281"/>
      <c r="D253" s="281"/>
    </row>
    <row r="254" spans="3:4">
      <c r="C254" s="281"/>
      <c r="D254" s="281"/>
    </row>
    <row r="255" spans="3:4">
      <c r="C255" s="281"/>
      <c r="D255" s="281"/>
    </row>
    <row r="256" spans="3:4">
      <c r="C256" s="281"/>
      <c r="D256" s="281"/>
    </row>
    <row r="257" spans="3:4">
      <c r="C257" s="281"/>
      <c r="D257" s="281"/>
    </row>
    <row r="258" spans="3:4">
      <c r="C258" s="281"/>
      <c r="D258" s="281"/>
    </row>
    <row r="259" spans="3:4">
      <c r="C259" s="281"/>
      <c r="D259" s="281"/>
    </row>
    <row r="260" spans="3:4">
      <c r="C260" s="281"/>
      <c r="D260" s="281"/>
    </row>
    <row r="261" spans="3:4">
      <c r="C261" s="281"/>
      <c r="D261" s="281"/>
    </row>
    <row r="262" spans="3:4">
      <c r="C262" s="281"/>
      <c r="D262" s="281"/>
    </row>
    <row r="263" spans="3:4">
      <c r="C263" s="281"/>
      <c r="D263" s="281"/>
    </row>
    <row r="264" spans="3:4">
      <c r="C264" s="281"/>
      <c r="D264" s="281"/>
    </row>
    <row r="265" spans="3:4">
      <c r="C265" s="281"/>
      <c r="D265" s="281"/>
    </row>
    <row r="266" spans="3:4">
      <c r="C266" s="281"/>
      <c r="D266" s="281"/>
    </row>
    <row r="267" spans="3:4">
      <c r="C267" s="281"/>
      <c r="D267" s="281"/>
    </row>
    <row r="268" spans="3:4">
      <c r="C268" s="281"/>
      <c r="D268" s="281"/>
    </row>
    <row r="269" spans="3:4">
      <c r="C269" s="281"/>
      <c r="D269" s="281"/>
    </row>
    <row r="270" spans="3:4">
      <c r="C270" s="281"/>
      <c r="D270" s="281"/>
    </row>
    <row r="271" spans="3:4">
      <c r="C271" s="281"/>
      <c r="D271" s="281"/>
    </row>
    <row r="272" spans="3:4">
      <c r="C272" s="281"/>
      <c r="D272" s="281"/>
    </row>
    <row r="273" spans="3:4">
      <c r="C273" s="281"/>
      <c r="D273" s="281"/>
    </row>
    <row r="274" spans="3:4">
      <c r="C274" s="281"/>
      <c r="D274" s="281"/>
    </row>
    <row r="275" spans="3:4">
      <c r="C275" s="281"/>
      <c r="D275" s="281"/>
    </row>
    <row r="276" spans="3:4">
      <c r="C276" s="281"/>
      <c r="D276" s="281"/>
    </row>
    <row r="277" spans="3:4">
      <c r="C277" s="281"/>
      <c r="D277" s="281"/>
    </row>
    <row r="278" spans="3:4">
      <c r="C278" s="281"/>
      <c r="D278" s="281"/>
    </row>
  </sheetData>
  <pageMargins left="0.75" right="0.75" top="1" bottom="0.53" header="0.5" footer="0.5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7"/>
  <sheetViews>
    <sheetView zoomScale="80" zoomScaleNormal="80" workbookViewId="0">
      <selection activeCell="C5" sqref="C5"/>
    </sheetView>
  </sheetViews>
  <sheetFormatPr defaultRowHeight="24.6"/>
  <cols>
    <col min="1" max="1" width="7.33203125" style="38" customWidth="1"/>
    <col min="2" max="2" width="24.109375" style="38" customWidth="1"/>
    <col min="3" max="4" width="14.44140625" style="38" bestFit="1" customWidth="1"/>
    <col min="5" max="5" width="13.6640625" style="38" customWidth="1"/>
    <col min="6" max="6" width="19.6640625" style="38" customWidth="1"/>
    <col min="7" max="7" width="12" style="38" customWidth="1"/>
    <col min="8" max="256" width="9.109375" style="38"/>
    <col min="257" max="257" width="7.33203125" style="38" customWidth="1"/>
    <col min="258" max="258" width="24.109375" style="38" customWidth="1"/>
    <col min="259" max="260" width="14.44140625" style="38" bestFit="1" customWidth="1"/>
    <col min="261" max="261" width="13.6640625" style="38" customWidth="1"/>
    <col min="262" max="262" width="19.6640625" style="38" customWidth="1"/>
    <col min="263" max="263" width="12" style="38" customWidth="1"/>
    <col min="264" max="512" width="9.109375" style="38"/>
    <col min="513" max="513" width="7.33203125" style="38" customWidth="1"/>
    <col min="514" max="514" width="24.109375" style="38" customWidth="1"/>
    <col min="515" max="516" width="14.44140625" style="38" bestFit="1" customWidth="1"/>
    <col min="517" max="517" width="13.6640625" style="38" customWidth="1"/>
    <col min="518" max="518" width="19.6640625" style="38" customWidth="1"/>
    <col min="519" max="519" width="12" style="38" customWidth="1"/>
    <col min="520" max="768" width="9.109375" style="38"/>
    <col min="769" max="769" width="7.33203125" style="38" customWidth="1"/>
    <col min="770" max="770" width="24.109375" style="38" customWidth="1"/>
    <col min="771" max="772" width="14.44140625" style="38" bestFit="1" customWidth="1"/>
    <col min="773" max="773" width="13.6640625" style="38" customWidth="1"/>
    <col min="774" max="774" width="19.6640625" style="38" customWidth="1"/>
    <col min="775" max="775" width="12" style="38" customWidth="1"/>
    <col min="776" max="1024" width="9.109375" style="38"/>
    <col min="1025" max="1025" width="7.33203125" style="38" customWidth="1"/>
    <col min="1026" max="1026" width="24.109375" style="38" customWidth="1"/>
    <col min="1027" max="1028" width="14.44140625" style="38" bestFit="1" customWidth="1"/>
    <col min="1029" max="1029" width="13.6640625" style="38" customWidth="1"/>
    <col min="1030" max="1030" width="19.6640625" style="38" customWidth="1"/>
    <col min="1031" max="1031" width="12" style="38" customWidth="1"/>
    <col min="1032" max="1280" width="9.109375" style="38"/>
    <col min="1281" max="1281" width="7.33203125" style="38" customWidth="1"/>
    <col min="1282" max="1282" width="24.109375" style="38" customWidth="1"/>
    <col min="1283" max="1284" width="14.44140625" style="38" bestFit="1" customWidth="1"/>
    <col min="1285" max="1285" width="13.6640625" style="38" customWidth="1"/>
    <col min="1286" max="1286" width="19.6640625" style="38" customWidth="1"/>
    <col min="1287" max="1287" width="12" style="38" customWidth="1"/>
    <col min="1288" max="1536" width="9.109375" style="38"/>
    <col min="1537" max="1537" width="7.33203125" style="38" customWidth="1"/>
    <col min="1538" max="1538" width="24.109375" style="38" customWidth="1"/>
    <col min="1539" max="1540" width="14.44140625" style="38" bestFit="1" customWidth="1"/>
    <col min="1541" max="1541" width="13.6640625" style="38" customWidth="1"/>
    <col min="1542" max="1542" width="19.6640625" style="38" customWidth="1"/>
    <col min="1543" max="1543" width="12" style="38" customWidth="1"/>
    <col min="1544" max="1792" width="9.109375" style="38"/>
    <col min="1793" max="1793" width="7.33203125" style="38" customWidth="1"/>
    <col min="1794" max="1794" width="24.109375" style="38" customWidth="1"/>
    <col min="1795" max="1796" width="14.44140625" style="38" bestFit="1" customWidth="1"/>
    <col min="1797" max="1797" width="13.6640625" style="38" customWidth="1"/>
    <col min="1798" max="1798" width="19.6640625" style="38" customWidth="1"/>
    <col min="1799" max="1799" width="12" style="38" customWidth="1"/>
    <col min="1800" max="2048" width="9.109375" style="38"/>
    <col min="2049" max="2049" width="7.33203125" style="38" customWidth="1"/>
    <col min="2050" max="2050" width="24.109375" style="38" customWidth="1"/>
    <col min="2051" max="2052" width="14.44140625" style="38" bestFit="1" customWidth="1"/>
    <col min="2053" max="2053" width="13.6640625" style="38" customWidth="1"/>
    <col min="2054" max="2054" width="19.6640625" style="38" customWidth="1"/>
    <col min="2055" max="2055" width="12" style="38" customWidth="1"/>
    <col min="2056" max="2304" width="9.109375" style="38"/>
    <col min="2305" max="2305" width="7.33203125" style="38" customWidth="1"/>
    <col min="2306" max="2306" width="24.109375" style="38" customWidth="1"/>
    <col min="2307" max="2308" width="14.44140625" style="38" bestFit="1" customWidth="1"/>
    <col min="2309" max="2309" width="13.6640625" style="38" customWidth="1"/>
    <col min="2310" max="2310" width="19.6640625" style="38" customWidth="1"/>
    <col min="2311" max="2311" width="12" style="38" customWidth="1"/>
    <col min="2312" max="2560" width="9.109375" style="38"/>
    <col min="2561" max="2561" width="7.33203125" style="38" customWidth="1"/>
    <col min="2562" max="2562" width="24.109375" style="38" customWidth="1"/>
    <col min="2563" max="2564" width="14.44140625" style="38" bestFit="1" customWidth="1"/>
    <col min="2565" max="2565" width="13.6640625" style="38" customWidth="1"/>
    <col min="2566" max="2566" width="19.6640625" style="38" customWidth="1"/>
    <col min="2567" max="2567" width="12" style="38" customWidth="1"/>
    <col min="2568" max="2816" width="9.109375" style="38"/>
    <col min="2817" max="2817" width="7.33203125" style="38" customWidth="1"/>
    <col min="2818" max="2818" width="24.109375" style="38" customWidth="1"/>
    <col min="2819" max="2820" width="14.44140625" style="38" bestFit="1" customWidth="1"/>
    <col min="2821" max="2821" width="13.6640625" style="38" customWidth="1"/>
    <col min="2822" max="2822" width="19.6640625" style="38" customWidth="1"/>
    <col min="2823" max="2823" width="12" style="38" customWidth="1"/>
    <col min="2824" max="3072" width="9.109375" style="38"/>
    <col min="3073" max="3073" width="7.33203125" style="38" customWidth="1"/>
    <col min="3074" max="3074" width="24.109375" style="38" customWidth="1"/>
    <col min="3075" max="3076" width="14.44140625" style="38" bestFit="1" customWidth="1"/>
    <col min="3077" max="3077" width="13.6640625" style="38" customWidth="1"/>
    <col min="3078" max="3078" width="19.6640625" style="38" customWidth="1"/>
    <col min="3079" max="3079" width="12" style="38" customWidth="1"/>
    <col min="3080" max="3328" width="9.109375" style="38"/>
    <col min="3329" max="3329" width="7.33203125" style="38" customWidth="1"/>
    <col min="3330" max="3330" width="24.109375" style="38" customWidth="1"/>
    <col min="3331" max="3332" width="14.44140625" style="38" bestFit="1" customWidth="1"/>
    <col min="3333" max="3333" width="13.6640625" style="38" customWidth="1"/>
    <col min="3334" max="3334" width="19.6640625" style="38" customWidth="1"/>
    <col min="3335" max="3335" width="12" style="38" customWidth="1"/>
    <col min="3336" max="3584" width="9.109375" style="38"/>
    <col min="3585" max="3585" width="7.33203125" style="38" customWidth="1"/>
    <col min="3586" max="3586" width="24.109375" style="38" customWidth="1"/>
    <col min="3587" max="3588" width="14.44140625" style="38" bestFit="1" customWidth="1"/>
    <col min="3589" max="3589" width="13.6640625" style="38" customWidth="1"/>
    <col min="3590" max="3590" width="19.6640625" style="38" customWidth="1"/>
    <col min="3591" max="3591" width="12" style="38" customWidth="1"/>
    <col min="3592" max="3840" width="9.109375" style="38"/>
    <col min="3841" max="3841" width="7.33203125" style="38" customWidth="1"/>
    <col min="3842" max="3842" width="24.109375" style="38" customWidth="1"/>
    <col min="3843" max="3844" width="14.44140625" style="38" bestFit="1" customWidth="1"/>
    <col min="3845" max="3845" width="13.6640625" style="38" customWidth="1"/>
    <col min="3846" max="3846" width="19.6640625" style="38" customWidth="1"/>
    <col min="3847" max="3847" width="12" style="38" customWidth="1"/>
    <col min="3848" max="4096" width="9.109375" style="38"/>
    <col min="4097" max="4097" width="7.33203125" style="38" customWidth="1"/>
    <col min="4098" max="4098" width="24.109375" style="38" customWidth="1"/>
    <col min="4099" max="4100" width="14.44140625" style="38" bestFit="1" customWidth="1"/>
    <col min="4101" max="4101" width="13.6640625" style="38" customWidth="1"/>
    <col min="4102" max="4102" width="19.6640625" style="38" customWidth="1"/>
    <col min="4103" max="4103" width="12" style="38" customWidth="1"/>
    <col min="4104" max="4352" width="9.109375" style="38"/>
    <col min="4353" max="4353" width="7.33203125" style="38" customWidth="1"/>
    <col min="4354" max="4354" width="24.109375" style="38" customWidth="1"/>
    <col min="4355" max="4356" width="14.44140625" style="38" bestFit="1" customWidth="1"/>
    <col min="4357" max="4357" width="13.6640625" style="38" customWidth="1"/>
    <col min="4358" max="4358" width="19.6640625" style="38" customWidth="1"/>
    <col min="4359" max="4359" width="12" style="38" customWidth="1"/>
    <col min="4360" max="4608" width="9.109375" style="38"/>
    <col min="4609" max="4609" width="7.33203125" style="38" customWidth="1"/>
    <col min="4610" max="4610" width="24.109375" style="38" customWidth="1"/>
    <col min="4611" max="4612" width="14.44140625" style="38" bestFit="1" customWidth="1"/>
    <col min="4613" max="4613" width="13.6640625" style="38" customWidth="1"/>
    <col min="4614" max="4614" width="19.6640625" style="38" customWidth="1"/>
    <col min="4615" max="4615" width="12" style="38" customWidth="1"/>
    <col min="4616" max="4864" width="9.109375" style="38"/>
    <col min="4865" max="4865" width="7.33203125" style="38" customWidth="1"/>
    <col min="4866" max="4866" width="24.109375" style="38" customWidth="1"/>
    <col min="4867" max="4868" width="14.44140625" style="38" bestFit="1" customWidth="1"/>
    <col min="4869" max="4869" width="13.6640625" style="38" customWidth="1"/>
    <col min="4870" max="4870" width="19.6640625" style="38" customWidth="1"/>
    <col min="4871" max="4871" width="12" style="38" customWidth="1"/>
    <col min="4872" max="5120" width="9.109375" style="38"/>
    <col min="5121" max="5121" width="7.33203125" style="38" customWidth="1"/>
    <col min="5122" max="5122" width="24.109375" style="38" customWidth="1"/>
    <col min="5123" max="5124" width="14.44140625" style="38" bestFit="1" customWidth="1"/>
    <col min="5125" max="5125" width="13.6640625" style="38" customWidth="1"/>
    <col min="5126" max="5126" width="19.6640625" style="38" customWidth="1"/>
    <col min="5127" max="5127" width="12" style="38" customWidth="1"/>
    <col min="5128" max="5376" width="9.109375" style="38"/>
    <col min="5377" max="5377" width="7.33203125" style="38" customWidth="1"/>
    <col min="5378" max="5378" width="24.109375" style="38" customWidth="1"/>
    <col min="5379" max="5380" width="14.44140625" style="38" bestFit="1" customWidth="1"/>
    <col min="5381" max="5381" width="13.6640625" style="38" customWidth="1"/>
    <col min="5382" max="5382" width="19.6640625" style="38" customWidth="1"/>
    <col min="5383" max="5383" width="12" style="38" customWidth="1"/>
    <col min="5384" max="5632" width="9.109375" style="38"/>
    <col min="5633" max="5633" width="7.33203125" style="38" customWidth="1"/>
    <col min="5634" max="5634" width="24.109375" style="38" customWidth="1"/>
    <col min="5635" max="5636" width="14.44140625" style="38" bestFit="1" customWidth="1"/>
    <col min="5637" max="5637" width="13.6640625" style="38" customWidth="1"/>
    <col min="5638" max="5638" width="19.6640625" style="38" customWidth="1"/>
    <col min="5639" max="5639" width="12" style="38" customWidth="1"/>
    <col min="5640" max="5888" width="9.109375" style="38"/>
    <col min="5889" max="5889" width="7.33203125" style="38" customWidth="1"/>
    <col min="5890" max="5890" width="24.109375" style="38" customWidth="1"/>
    <col min="5891" max="5892" width="14.44140625" style="38" bestFit="1" customWidth="1"/>
    <col min="5893" max="5893" width="13.6640625" style="38" customWidth="1"/>
    <col min="5894" max="5894" width="19.6640625" style="38" customWidth="1"/>
    <col min="5895" max="5895" width="12" style="38" customWidth="1"/>
    <col min="5896" max="6144" width="9.109375" style="38"/>
    <col min="6145" max="6145" width="7.33203125" style="38" customWidth="1"/>
    <col min="6146" max="6146" width="24.109375" style="38" customWidth="1"/>
    <col min="6147" max="6148" width="14.44140625" style="38" bestFit="1" customWidth="1"/>
    <col min="6149" max="6149" width="13.6640625" style="38" customWidth="1"/>
    <col min="6150" max="6150" width="19.6640625" style="38" customWidth="1"/>
    <col min="6151" max="6151" width="12" style="38" customWidth="1"/>
    <col min="6152" max="6400" width="9.109375" style="38"/>
    <col min="6401" max="6401" width="7.33203125" style="38" customWidth="1"/>
    <col min="6402" max="6402" width="24.109375" style="38" customWidth="1"/>
    <col min="6403" max="6404" width="14.44140625" style="38" bestFit="1" customWidth="1"/>
    <col min="6405" max="6405" width="13.6640625" style="38" customWidth="1"/>
    <col min="6406" max="6406" width="19.6640625" style="38" customWidth="1"/>
    <col min="6407" max="6407" width="12" style="38" customWidth="1"/>
    <col min="6408" max="6656" width="9.109375" style="38"/>
    <col min="6657" max="6657" width="7.33203125" style="38" customWidth="1"/>
    <col min="6658" max="6658" width="24.109375" style="38" customWidth="1"/>
    <col min="6659" max="6660" width="14.44140625" style="38" bestFit="1" customWidth="1"/>
    <col min="6661" max="6661" width="13.6640625" style="38" customWidth="1"/>
    <col min="6662" max="6662" width="19.6640625" style="38" customWidth="1"/>
    <col min="6663" max="6663" width="12" style="38" customWidth="1"/>
    <col min="6664" max="6912" width="9.109375" style="38"/>
    <col min="6913" max="6913" width="7.33203125" style="38" customWidth="1"/>
    <col min="6914" max="6914" width="24.109375" style="38" customWidth="1"/>
    <col min="6915" max="6916" width="14.44140625" style="38" bestFit="1" customWidth="1"/>
    <col min="6917" max="6917" width="13.6640625" style="38" customWidth="1"/>
    <col min="6918" max="6918" width="19.6640625" style="38" customWidth="1"/>
    <col min="6919" max="6919" width="12" style="38" customWidth="1"/>
    <col min="6920" max="7168" width="9.109375" style="38"/>
    <col min="7169" max="7169" width="7.33203125" style="38" customWidth="1"/>
    <col min="7170" max="7170" width="24.109375" style="38" customWidth="1"/>
    <col min="7171" max="7172" width="14.44140625" style="38" bestFit="1" customWidth="1"/>
    <col min="7173" max="7173" width="13.6640625" style="38" customWidth="1"/>
    <col min="7174" max="7174" width="19.6640625" style="38" customWidth="1"/>
    <col min="7175" max="7175" width="12" style="38" customWidth="1"/>
    <col min="7176" max="7424" width="9.109375" style="38"/>
    <col min="7425" max="7425" width="7.33203125" style="38" customWidth="1"/>
    <col min="7426" max="7426" width="24.109375" style="38" customWidth="1"/>
    <col min="7427" max="7428" width="14.44140625" style="38" bestFit="1" customWidth="1"/>
    <col min="7429" max="7429" width="13.6640625" style="38" customWidth="1"/>
    <col min="7430" max="7430" width="19.6640625" style="38" customWidth="1"/>
    <col min="7431" max="7431" width="12" style="38" customWidth="1"/>
    <col min="7432" max="7680" width="9.109375" style="38"/>
    <col min="7681" max="7681" width="7.33203125" style="38" customWidth="1"/>
    <col min="7682" max="7682" width="24.109375" style="38" customWidth="1"/>
    <col min="7683" max="7684" width="14.44140625" style="38" bestFit="1" customWidth="1"/>
    <col min="7685" max="7685" width="13.6640625" style="38" customWidth="1"/>
    <col min="7686" max="7686" width="19.6640625" style="38" customWidth="1"/>
    <col min="7687" max="7687" width="12" style="38" customWidth="1"/>
    <col min="7688" max="7936" width="9.109375" style="38"/>
    <col min="7937" max="7937" width="7.33203125" style="38" customWidth="1"/>
    <col min="7938" max="7938" width="24.109375" style="38" customWidth="1"/>
    <col min="7939" max="7940" width="14.44140625" style="38" bestFit="1" customWidth="1"/>
    <col min="7941" max="7941" width="13.6640625" style="38" customWidth="1"/>
    <col min="7942" max="7942" width="19.6640625" style="38" customWidth="1"/>
    <col min="7943" max="7943" width="12" style="38" customWidth="1"/>
    <col min="7944" max="8192" width="9.109375" style="38"/>
    <col min="8193" max="8193" width="7.33203125" style="38" customWidth="1"/>
    <col min="8194" max="8194" width="24.109375" style="38" customWidth="1"/>
    <col min="8195" max="8196" width="14.44140625" style="38" bestFit="1" customWidth="1"/>
    <col min="8197" max="8197" width="13.6640625" style="38" customWidth="1"/>
    <col min="8198" max="8198" width="19.6640625" style="38" customWidth="1"/>
    <col min="8199" max="8199" width="12" style="38" customWidth="1"/>
    <col min="8200" max="8448" width="9.109375" style="38"/>
    <col min="8449" max="8449" width="7.33203125" style="38" customWidth="1"/>
    <col min="8450" max="8450" width="24.109375" style="38" customWidth="1"/>
    <col min="8451" max="8452" width="14.44140625" style="38" bestFit="1" customWidth="1"/>
    <col min="8453" max="8453" width="13.6640625" style="38" customWidth="1"/>
    <col min="8454" max="8454" width="19.6640625" style="38" customWidth="1"/>
    <col min="8455" max="8455" width="12" style="38" customWidth="1"/>
    <col min="8456" max="8704" width="9.109375" style="38"/>
    <col min="8705" max="8705" width="7.33203125" style="38" customWidth="1"/>
    <col min="8706" max="8706" width="24.109375" style="38" customWidth="1"/>
    <col min="8707" max="8708" width="14.44140625" style="38" bestFit="1" customWidth="1"/>
    <col min="8709" max="8709" width="13.6640625" style="38" customWidth="1"/>
    <col min="8710" max="8710" width="19.6640625" style="38" customWidth="1"/>
    <col min="8711" max="8711" width="12" style="38" customWidth="1"/>
    <col min="8712" max="8960" width="9.109375" style="38"/>
    <col min="8961" max="8961" width="7.33203125" style="38" customWidth="1"/>
    <col min="8962" max="8962" width="24.109375" style="38" customWidth="1"/>
    <col min="8963" max="8964" width="14.44140625" style="38" bestFit="1" customWidth="1"/>
    <col min="8965" max="8965" width="13.6640625" style="38" customWidth="1"/>
    <col min="8966" max="8966" width="19.6640625" style="38" customWidth="1"/>
    <col min="8967" max="8967" width="12" style="38" customWidth="1"/>
    <col min="8968" max="9216" width="9.109375" style="38"/>
    <col min="9217" max="9217" width="7.33203125" style="38" customWidth="1"/>
    <col min="9218" max="9218" width="24.109375" style="38" customWidth="1"/>
    <col min="9219" max="9220" width="14.44140625" style="38" bestFit="1" customWidth="1"/>
    <col min="9221" max="9221" width="13.6640625" style="38" customWidth="1"/>
    <col min="9222" max="9222" width="19.6640625" style="38" customWidth="1"/>
    <col min="9223" max="9223" width="12" style="38" customWidth="1"/>
    <col min="9224" max="9472" width="9.109375" style="38"/>
    <col min="9473" max="9473" width="7.33203125" style="38" customWidth="1"/>
    <col min="9474" max="9474" width="24.109375" style="38" customWidth="1"/>
    <col min="9475" max="9476" width="14.44140625" style="38" bestFit="1" customWidth="1"/>
    <col min="9477" max="9477" width="13.6640625" style="38" customWidth="1"/>
    <col min="9478" max="9478" width="19.6640625" style="38" customWidth="1"/>
    <col min="9479" max="9479" width="12" style="38" customWidth="1"/>
    <col min="9480" max="9728" width="9.109375" style="38"/>
    <col min="9729" max="9729" width="7.33203125" style="38" customWidth="1"/>
    <col min="9730" max="9730" width="24.109375" style="38" customWidth="1"/>
    <col min="9731" max="9732" width="14.44140625" style="38" bestFit="1" customWidth="1"/>
    <col min="9733" max="9733" width="13.6640625" style="38" customWidth="1"/>
    <col min="9734" max="9734" width="19.6640625" style="38" customWidth="1"/>
    <col min="9735" max="9735" width="12" style="38" customWidth="1"/>
    <col min="9736" max="9984" width="9.109375" style="38"/>
    <col min="9985" max="9985" width="7.33203125" style="38" customWidth="1"/>
    <col min="9986" max="9986" width="24.109375" style="38" customWidth="1"/>
    <col min="9987" max="9988" width="14.44140625" style="38" bestFit="1" customWidth="1"/>
    <col min="9989" max="9989" width="13.6640625" style="38" customWidth="1"/>
    <col min="9990" max="9990" width="19.6640625" style="38" customWidth="1"/>
    <col min="9991" max="9991" width="12" style="38" customWidth="1"/>
    <col min="9992" max="10240" width="9.109375" style="38"/>
    <col min="10241" max="10241" width="7.33203125" style="38" customWidth="1"/>
    <col min="10242" max="10242" width="24.109375" style="38" customWidth="1"/>
    <col min="10243" max="10244" width="14.44140625" style="38" bestFit="1" customWidth="1"/>
    <col min="10245" max="10245" width="13.6640625" style="38" customWidth="1"/>
    <col min="10246" max="10246" width="19.6640625" style="38" customWidth="1"/>
    <col min="10247" max="10247" width="12" style="38" customWidth="1"/>
    <col min="10248" max="10496" width="9.109375" style="38"/>
    <col min="10497" max="10497" width="7.33203125" style="38" customWidth="1"/>
    <col min="10498" max="10498" width="24.109375" style="38" customWidth="1"/>
    <col min="10499" max="10500" width="14.44140625" style="38" bestFit="1" customWidth="1"/>
    <col min="10501" max="10501" width="13.6640625" style="38" customWidth="1"/>
    <col min="10502" max="10502" width="19.6640625" style="38" customWidth="1"/>
    <col min="10503" max="10503" width="12" style="38" customWidth="1"/>
    <col min="10504" max="10752" width="9.109375" style="38"/>
    <col min="10753" max="10753" width="7.33203125" style="38" customWidth="1"/>
    <col min="10754" max="10754" width="24.109375" style="38" customWidth="1"/>
    <col min="10755" max="10756" width="14.44140625" style="38" bestFit="1" customWidth="1"/>
    <col min="10757" max="10757" width="13.6640625" style="38" customWidth="1"/>
    <col min="10758" max="10758" width="19.6640625" style="38" customWidth="1"/>
    <col min="10759" max="10759" width="12" style="38" customWidth="1"/>
    <col min="10760" max="11008" width="9.109375" style="38"/>
    <col min="11009" max="11009" width="7.33203125" style="38" customWidth="1"/>
    <col min="11010" max="11010" width="24.109375" style="38" customWidth="1"/>
    <col min="11011" max="11012" width="14.44140625" style="38" bestFit="1" customWidth="1"/>
    <col min="11013" max="11013" width="13.6640625" style="38" customWidth="1"/>
    <col min="11014" max="11014" width="19.6640625" style="38" customWidth="1"/>
    <col min="11015" max="11015" width="12" style="38" customWidth="1"/>
    <col min="11016" max="11264" width="9.109375" style="38"/>
    <col min="11265" max="11265" width="7.33203125" style="38" customWidth="1"/>
    <col min="11266" max="11266" width="24.109375" style="38" customWidth="1"/>
    <col min="11267" max="11268" width="14.44140625" style="38" bestFit="1" customWidth="1"/>
    <col min="11269" max="11269" width="13.6640625" style="38" customWidth="1"/>
    <col min="11270" max="11270" width="19.6640625" style="38" customWidth="1"/>
    <col min="11271" max="11271" width="12" style="38" customWidth="1"/>
    <col min="11272" max="11520" width="9.109375" style="38"/>
    <col min="11521" max="11521" width="7.33203125" style="38" customWidth="1"/>
    <col min="11522" max="11522" width="24.109375" style="38" customWidth="1"/>
    <col min="11523" max="11524" width="14.44140625" style="38" bestFit="1" customWidth="1"/>
    <col min="11525" max="11525" width="13.6640625" style="38" customWidth="1"/>
    <col min="11526" max="11526" width="19.6640625" style="38" customWidth="1"/>
    <col min="11527" max="11527" width="12" style="38" customWidth="1"/>
    <col min="11528" max="11776" width="9.109375" style="38"/>
    <col min="11777" max="11777" width="7.33203125" style="38" customWidth="1"/>
    <col min="11778" max="11778" width="24.109375" style="38" customWidth="1"/>
    <col min="11779" max="11780" width="14.44140625" style="38" bestFit="1" customWidth="1"/>
    <col min="11781" max="11781" width="13.6640625" style="38" customWidth="1"/>
    <col min="11782" max="11782" width="19.6640625" style="38" customWidth="1"/>
    <col min="11783" max="11783" width="12" style="38" customWidth="1"/>
    <col min="11784" max="12032" width="9.109375" style="38"/>
    <col min="12033" max="12033" width="7.33203125" style="38" customWidth="1"/>
    <col min="12034" max="12034" width="24.109375" style="38" customWidth="1"/>
    <col min="12035" max="12036" width="14.44140625" style="38" bestFit="1" customWidth="1"/>
    <col min="12037" max="12037" width="13.6640625" style="38" customWidth="1"/>
    <col min="12038" max="12038" width="19.6640625" style="38" customWidth="1"/>
    <col min="12039" max="12039" width="12" style="38" customWidth="1"/>
    <col min="12040" max="12288" width="9.109375" style="38"/>
    <col min="12289" max="12289" width="7.33203125" style="38" customWidth="1"/>
    <col min="12290" max="12290" width="24.109375" style="38" customWidth="1"/>
    <col min="12291" max="12292" width="14.44140625" style="38" bestFit="1" customWidth="1"/>
    <col min="12293" max="12293" width="13.6640625" style="38" customWidth="1"/>
    <col min="12294" max="12294" width="19.6640625" style="38" customWidth="1"/>
    <col min="12295" max="12295" width="12" style="38" customWidth="1"/>
    <col min="12296" max="12544" width="9.109375" style="38"/>
    <col min="12545" max="12545" width="7.33203125" style="38" customWidth="1"/>
    <col min="12546" max="12546" width="24.109375" style="38" customWidth="1"/>
    <col min="12547" max="12548" width="14.44140625" style="38" bestFit="1" customWidth="1"/>
    <col min="12549" max="12549" width="13.6640625" style="38" customWidth="1"/>
    <col min="12550" max="12550" width="19.6640625" style="38" customWidth="1"/>
    <col min="12551" max="12551" width="12" style="38" customWidth="1"/>
    <col min="12552" max="12800" width="9.109375" style="38"/>
    <col min="12801" max="12801" width="7.33203125" style="38" customWidth="1"/>
    <col min="12802" max="12802" width="24.109375" style="38" customWidth="1"/>
    <col min="12803" max="12804" width="14.44140625" style="38" bestFit="1" customWidth="1"/>
    <col min="12805" max="12805" width="13.6640625" style="38" customWidth="1"/>
    <col min="12806" max="12806" width="19.6640625" style="38" customWidth="1"/>
    <col min="12807" max="12807" width="12" style="38" customWidth="1"/>
    <col min="12808" max="13056" width="9.109375" style="38"/>
    <col min="13057" max="13057" width="7.33203125" style="38" customWidth="1"/>
    <col min="13058" max="13058" width="24.109375" style="38" customWidth="1"/>
    <col min="13059" max="13060" width="14.44140625" style="38" bestFit="1" customWidth="1"/>
    <col min="13061" max="13061" width="13.6640625" style="38" customWidth="1"/>
    <col min="13062" max="13062" width="19.6640625" style="38" customWidth="1"/>
    <col min="13063" max="13063" width="12" style="38" customWidth="1"/>
    <col min="13064" max="13312" width="9.109375" style="38"/>
    <col min="13313" max="13313" width="7.33203125" style="38" customWidth="1"/>
    <col min="13314" max="13314" width="24.109375" style="38" customWidth="1"/>
    <col min="13315" max="13316" width="14.44140625" style="38" bestFit="1" customWidth="1"/>
    <col min="13317" max="13317" width="13.6640625" style="38" customWidth="1"/>
    <col min="13318" max="13318" width="19.6640625" style="38" customWidth="1"/>
    <col min="13319" max="13319" width="12" style="38" customWidth="1"/>
    <col min="13320" max="13568" width="9.109375" style="38"/>
    <col min="13569" max="13569" width="7.33203125" style="38" customWidth="1"/>
    <col min="13570" max="13570" width="24.109375" style="38" customWidth="1"/>
    <col min="13571" max="13572" width="14.44140625" style="38" bestFit="1" customWidth="1"/>
    <col min="13573" max="13573" width="13.6640625" style="38" customWidth="1"/>
    <col min="13574" max="13574" width="19.6640625" style="38" customWidth="1"/>
    <col min="13575" max="13575" width="12" style="38" customWidth="1"/>
    <col min="13576" max="13824" width="9.109375" style="38"/>
    <col min="13825" max="13825" width="7.33203125" style="38" customWidth="1"/>
    <col min="13826" max="13826" width="24.109375" style="38" customWidth="1"/>
    <col min="13827" max="13828" width="14.44140625" style="38" bestFit="1" customWidth="1"/>
    <col min="13829" max="13829" width="13.6640625" style="38" customWidth="1"/>
    <col min="13830" max="13830" width="19.6640625" style="38" customWidth="1"/>
    <col min="13831" max="13831" width="12" style="38" customWidth="1"/>
    <col min="13832" max="14080" width="9.109375" style="38"/>
    <col min="14081" max="14081" width="7.33203125" style="38" customWidth="1"/>
    <col min="14082" max="14082" width="24.109375" style="38" customWidth="1"/>
    <col min="14083" max="14084" width="14.44140625" style="38" bestFit="1" customWidth="1"/>
    <col min="14085" max="14085" width="13.6640625" style="38" customWidth="1"/>
    <col min="14086" max="14086" width="19.6640625" style="38" customWidth="1"/>
    <col min="14087" max="14087" width="12" style="38" customWidth="1"/>
    <col min="14088" max="14336" width="9.109375" style="38"/>
    <col min="14337" max="14337" width="7.33203125" style="38" customWidth="1"/>
    <col min="14338" max="14338" width="24.109375" style="38" customWidth="1"/>
    <col min="14339" max="14340" width="14.44140625" style="38" bestFit="1" customWidth="1"/>
    <col min="14341" max="14341" width="13.6640625" style="38" customWidth="1"/>
    <col min="14342" max="14342" width="19.6640625" style="38" customWidth="1"/>
    <col min="14343" max="14343" width="12" style="38" customWidth="1"/>
    <col min="14344" max="14592" width="9.109375" style="38"/>
    <col min="14593" max="14593" width="7.33203125" style="38" customWidth="1"/>
    <col min="14594" max="14594" width="24.109375" style="38" customWidth="1"/>
    <col min="14595" max="14596" width="14.44140625" style="38" bestFit="1" customWidth="1"/>
    <col min="14597" max="14597" width="13.6640625" style="38" customWidth="1"/>
    <col min="14598" max="14598" width="19.6640625" style="38" customWidth="1"/>
    <col min="14599" max="14599" width="12" style="38" customWidth="1"/>
    <col min="14600" max="14848" width="9.109375" style="38"/>
    <col min="14849" max="14849" width="7.33203125" style="38" customWidth="1"/>
    <col min="14850" max="14850" width="24.109375" style="38" customWidth="1"/>
    <col min="14851" max="14852" width="14.44140625" style="38" bestFit="1" customWidth="1"/>
    <col min="14853" max="14853" width="13.6640625" style="38" customWidth="1"/>
    <col min="14854" max="14854" width="19.6640625" style="38" customWidth="1"/>
    <col min="14855" max="14855" width="12" style="38" customWidth="1"/>
    <col min="14856" max="15104" width="9.109375" style="38"/>
    <col min="15105" max="15105" width="7.33203125" style="38" customWidth="1"/>
    <col min="15106" max="15106" width="24.109375" style="38" customWidth="1"/>
    <col min="15107" max="15108" width="14.44140625" style="38" bestFit="1" customWidth="1"/>
    <col min="15109" max="15109" width="13.6640625" style="38" customWidth="1"/>
    <col min="15110" max="15110" width="19.6640625" style="38" customWidth="1"/>
    <col min="15111" max="15111" width="12" style="38" customWidth="1"/>
    <col min="15112" max="15360" width="9.109375" style="38"/>
    <col min="15361" max="15361" width="7.33203125" style="38" customWidth="1"/>
    <col min="15362" max="15362" width="24.109375" style="38" customWidth="1"/>
    <col min="15363" max="15364" width="14.44140625" style="38" bestFit="1" customWidth="1"/>
    <col min="15365" max="15365" width="13.6640625" style="38" customWidth="1"/>
    <col min="15366" max="15366" width="19.6640625" style="38" customWidth="1"/>
    <col min="15367" max="15367" width="12" style="38" customWidth="1"/>
    <col min="15368" max="15616" width="9.109375" style="38"/>
    <col min="15617" max="15617" width="7.33203125" style="38" customWidth="1"/>
    <col min="15618" max="15618" width="24.109375" style="38" customWidth="1"/>
    <col min="15619" max="15620" width="14.44140625" style="38" bestFit="1" customWidth="1"/>
    <col min="15621" max="15621" width="13.6640625" style="38" customWidth="1"/>
    <col min="15622" max="15622" width="19.6640625" style="38" customWidth="1"/>
    <col min="15623" max="15623" width="12" style="38" customWidth="1"/>
    <col min="15624" max="15872" width="9.109375" style="38"/>
    <col min="15873" max="15873" width="7.33203125" style="38" customWidth="1"/>
    <col min="15874" max="15874" width="24.109375" style="38" customWidth="1"/>
    <col min="15875" max="15876" width="14.44140625" style="38" bestFit="1" customWidth="1"/>
    <col min="15877" max="15877" width="13.6640625" style="38" customWidth="1"/>
    <col min="15878" max="15878" width="19.6640625" style="38" customWidth="1"/>
    <col min="15879" max="15879" width="12" style="38" customWidth="1"/>
    <col min="15880" max="16128" width="9.109375" style="38"/>
    <col min="16129" max="16129" width="7.33203125" style="38" customWidth="1"/>
    <col min="16130" max="16130" width="24.109375" style="38" customWidth="1"/>
    <col min="16131" max="16132" width="14.44140625" style="38" bestFit="1" customWidth="1"/>
    <col min="16133" max="16133" width="13.6640625" style="38" customWidth="1"/>
    <col min="16134" max="16134" width="19.6640625" style="38" customWidth="1"/>
    <col min="16135" max="16135" width="12" style="38" customWidth="1"/>
    <col min="16136" max="16384" width="9.109375" style="38"/>
  </cols>
  <sheetData>
    <row r="1" spans="1:5">
      <c r="A1" s="13" t="s">
        <v>228</v>
      </c>
    </row>
    <row r="2" spans="1:5" ht="16.5" customHeight="1">
      <c r="A2" s="13"/>
    </row>
    <row r="3" spans="1:5">
      <c r="A3" s="35" t="s">
        <v>229</v>
      </c>
      <c r="B3" s="36"/>
      <c r="C3" s="36"/>
      <c r="D3" s="36"/>
      <c r="E3" s="37"/>
    </row>
    <row r="4" spans="1:5">
      <c r="A4" s="228" t="s">
        <v>87</v>
      </c>
      <c r="B4" s="229"/>
      <c r="C4" s="2" t="s">
        <v>74</v>
      </c>
      <c r="D4" s="2" t="s">
        <v>80</v>
      </c>
      <c r="E4" s="2" t="s">
        <v>78</v>
      </c>
    </row>
    <row r="5" spans="1:5">
      <c r="A5" s="230" t="s">
        <v>88</v>
      </c>
      <c r="B5" s="231" t="s">
        <v>89</v>
      </c>
      <c r="C5" s="232">
        <f>SUM(C6:C94)</f>
        <v>31851887</v>
      </c>
      <c r="D5" s="232">
        <f>SUM(D6:D94)</f>
        <v>33361064</v>
      </c>
      <c r="E5" s="233">
        <f>SUM(E6:E94)</f>
        <v>65212951</v>
      </c>
    </row>
    <row r="6" spans="1:5">
      <c r="A6" s="234">
        <v>1</v>
      </c>
      <c r="B6" s="235" t="s">
        <v>11</v>
      </c>
      <c r="C6" s="236">
        <v>2554097</v>
      </c>
      <c r="D6" s="236">
        <v>2903889</v>
      </c>
      <c r="E6" s="237">
        <f t="shared" ref="E6:E81" si="0">C6+D6</f>
        <v>5457986</v>
      </c>
    </row>
    <row r="7" spans="1:5">
      <c r="A7" s="238">
        <v>2</v>
      </c>
      <c r="B7" s="239" t="s">
        <v>90</v>
      </c>
      <c r="C7" s="240">
        <v>236443</v>
      </c>
      <c r="D7" s="240">
        <v>239923</v>
      </c>
      <c r="E7" s="237">
        <f t="shared" si="0"/>
        <v>476366</v>
      </c>
    </row>
    <row r="8" spans="1:5">
      <c r="A8" s="241">
        <v>3</v>
      </c>
      <c r="B8" s="242" t="s">
        <v>91</v>
      </c>
      <c r="C8" s="240">
        <v>407164</v>
      </c>
      <c r="D8" s="240">
        <v>408521</v>
      </c>
      <c r="E8" s="237">
        <f t="shared" si="0"/>
        <v>815685</v>
      </c>
    </row>
    <row r="9" spans="1:5">
      <c r="A9" s="238">
        <v>4</v>
      </c>
      <c r="B9" s="239" t="s">
        <v>92</v>
      </c>
      <c r="C9" s="240">
        <v>482065</v>
      </c>
      <c r="D9" s="240">
        <v>493409</v>
      </c>
      <c r="E9" s="237">
        <f t="shared" si="0"/>
        <v>975474</v>
      </c>
    </row>
    <row r="10" spans="1:5">
      <c r="A10" s="241">
        <v>5</v>
      </c>
      <c r="B10" s="242" t="s">
        <v>93</v>
      </c>
      <c r="C10" s="240">
        <v>351292</v>
      </c>
      <c r="D10" s="240">
        <v>360296</v>
      </c>
      <c r="E10" s="237">
        <f t="shared" si="0"/>
        <v>711588</v>
      </c>
    </row>
    <row r="11" spans="1:5">
      <c r="A11" s="238">
        <v>6</v>
      </c>
      <c r="B11" s="239" t="s">
        <v>94</v>
      </c>
      <c r="C11" s="240">
        <v>878568</v>
      </c>
      <c r="D11" s="240">
        <v>910563</v>
      </c>
      <c r="E11" s="237">
        <f t="shared" si="0"/>
        <v>1789131</v>
      </c>
    </row>
    <row r="12" spans="1:5">
      <c r="A12" s="241">
        <v>7</v>
      </c>
      <c r="B12" s="242" t="s">
        <v>95</v>
      </c>
      <c r="C12" s="240">
        <v>260234</v>
      </c>
      <c r="D12" s="240">
        <v>272131</v>
      </c>
      <c r="E12" s="237">
        <f t="shared" si="0"/>
        <v>532365</v>
      </c>
    </row>
    <row r="13" spans="1:5">
      <c r="A13" s="238">
        <v>8</v>
      </c>
      <c r="B13" s="239" t="s">
        <v>96</v>
      </c>
      <c r="C13" s="240">
        <v>352066</v>
      </c>
      <c r="D13" s="240">
        <v>366389</v>
      </c>
      <c r="E13" s="237">
        <f t="shared" si="0"/>
        <v>718455</v>
      </c>
    </row>
    <row r="14" spans="1:5">
      <c r="A14" s="241">
        <v>9</v>
      </c>
      <c r="B14" s="242" t="s">
        <v>97</v>
      </c>
      <c r="C14" s="240">
        <v>755322</v>
      </c>
      <c r="D14" s="240">
        <v>798239</v>
      </c>
      <c r="E14" s="237">
        <f t="shared" si="0"/>
        <v>1553561</v>
      </c>
    </row>
    <row r="15" spans="1:5">
      <c r="A15" s="238">
        <v>10</v>
      </c>
      <c r="B15" s="239" t="s">
        <v>98</v>
      </c>
      <c r="C15" s="240">
        <v>154306</v>
      </c>
      <c r="D15" s="240">
        <v>166802</v>
      </c>
      <c r="E15" s="237">
        <f t="shared" si="0"/>
        <v>321108</v>
      </c>
    </row>
    <row r="16" spans="1:5">
      <c r="A16" s="241">
        <v>11</v>
      </c>
      <c r="B16" s="242" t="s">
        <v>99</v>
      </c>
      <c r="C16" s="240">
        <v>554358</v>
      </c>
      <c r="D16" s="240">
        <v>568094</v>
      </c>
      <c r="E16" s="237">
        <f t="shared" si="0"/>
        <v>1122452</v>
      </c>
    </row>
    <row r="17" spans="1:5">
      <c r="A17" s="238">
        <v>12</v>
      </c>
      <c r="B17" s="239" t="s">
        <v>100</v>
      </c>
      <c r="C17" s="240">
        <v>249223</v>
      </c>
      <c r="D17" s="240">
        <v>256018</v>
      </c>
      <c r="E17" s="237">
        <f t="shared" si="0"/>
        <v>505241</v>
      </c>
    </row>
    <row r="18" spans="1:5">
      <c r="A18" s="241">
        <v>13</v>
      </c>
      <c r="B18" s="242" t="s">
        <v>101</v>
      </c>
      <c r="C18" s="240">
        <v>570867</v>
      </c>
      <c r="D18" s="240">
        <v>597676</v>
      </c>
      <c r="E18" s="237">
        <f t="shared" si="0"/>
        <v>1168543</v>
      </c>
    </row>
    <row r="19" spans="1:5">
      <c r="A19" s="238">
        <v>14</v>
      </c>
      <c r="B19" s="239" t="s">
        <v>102</v>
      </c>
      <c r="C19" s="240">
        <v>782835</v>
      </c>
      <c r="D19" s="240">
        <v>845828</v>
      </c>
      <c r="E19" s="237">
        <f t="shared" si="0"/>
        <v>1628663</v>
      </c>
    </row>
    <row r="20" spans="1:5">
      <c r="A20" s="241">
        <v>15</v>
      </c>
      <c r="B20" s="242" t="s">
        <v>103</v>
      </c>
      <c r="C20" s="240">
        <v>312272</v>
      </c>
      <c r="D20" s="240">
        <v>326501</v>
      </c>
      <c r="E20" s="237">
        <f t="shared" si="0"/>
        <v>638773</v>
      </c>
    </row>
    <row r="21" spans="1:5">
      <c r="A21" s="238">
        <v>16</v>
      </c>
      <c r="B21" s="239" t="s">
        <v>104</v>
      </c>
      <c r="C21" s="240">
        <v>108244</v>
      </c>
      <c r="D21" s="240">
        <v>110649</v>
      </c>
      <c r="E21" s="237">
        <f t="shared" si="0"/>
        <v>218893</v>
      </c>
    </row>
    <row r="22" spans="1:5">
      <c r="A22" s="241">
        <v>17</v>
      </c>
      <c r="B22" s="242" t="s">
        <v>105</v>
      </c>
      <c r="C22" s="240">
        <v>272644</v>
      </c>
      <c r="D22" s="240">
        <v>271617</v>
      </c>
      <c r="E22" s="237">
        <f t="shared" si="0"/>
        <v>544261</v>
      </c>
    </row>
    <row r="23" spans="1:5">
      <c r="A23" s="238">
        <v>18</v>
      </c>
      <c r="B23" s="239" t="s">
        <v>106</v>
      </c>
      <c r="C23" s="240">
        <v>127989</v>
      </c>
      <c r="D23" s="240">
        <v>130871</v>
      </c>
      <c r="E23" s="237">
        <f t="shared" si="0"/>
        <v>258860</v>
      </c>
    </row>
    <row r="24" spans="1:5">
      <c r="A24" s="241">
        <v>19</v>
      </c>
      <c r="B24" s="242" t="s">
        <v>107</v>
      </c>
      <c r="C24" s="240">
        <v>436777</v>
      </c>
      <c r="D24" s="240">
        <v>474055</v>
      </c>
      <c r="E24" s="237">
        <f t="shared" si="0"/>
        <v>910832</v>
      </c>
    </row>
    <row r="25" spans="1:5">
      <c r="A25" s="238">
        <v>20</v>
      </c>
      <c r="B25" s="239" t="s">
        <v>108</v>
      </c>
      <c r="C25" s="243">
        <v>356576</v>
      </c>
      <c r="D25" s="243">
        <v>358906</v>
      </c>
      <c r="E25" s="237">
        <f t="shared" si="0"/>
        <v>715482</v>
      </c>
    </row>
    <row r="26" spans="1:5">
      <c r="A26" s="241">
        <v>21</v>
      </c>
      <c r="B26" s="244" t="s">
        <v>109</v>
      </c>
      <c r="C26" s="245">
        <v>1291415</v>
      </c>
      <c r="D26" s="246">
        <v>1337608</v>
      </c>
      <c r="E26" s="247">
        <f t="shared" si="0"/>
        <v>2629023</v>
      </c>
    </row>
    <row r="27" spans="1:5">
      <c r="A27" s="238">
        <v>22</v>
      </c>
      <c r="B27" s="239" t="s">
        <v>110</v>
      </c>
      <c r="C27" s="248">
        <v>763342</v>
      </c>
      <c r="D27" s="248">
        <v>783758</v>
      </c>
      <c r="E27" s="237">
        <f t="shared" si="0"/>
        <v>1547100</v>
      </c>
    </row>
    <row r="28" spans="1:5">
      <c r="A28" s="241">
        <v>23</v>
      </c>
      <c r="B28" s="242" t="s">
        <v>111</v>
      </c>
      <c r="C28" s="240">
        <v>504862</v>
      </c>
      <c r="D28" s="240">
        <v>530838</v>
      </c>
      <c r="E28" s="237">
        <f t="shared" si="0"/>
        <v>1035700</v>
      </c>
    </row>
    <row r="29" spans="1:5">
      <c r="A29" s="238">
        <v>24</v>
      </c>
      <c r="B29" s="239" t="s">
        <v>112</v>
      </c>
      <c r="C29" s="240">
        <v>591284</v>
      </c>
      <c r="D29" s="240">
        <v>681359</v>
      </c>
      <c r="E29" s="237">
        <f t="shared" si="0"/>
        <v>1272643</v>
      </c>
    </row>
    <row r="30" spans="1:5">
      <c r="A30" s="241">
        <v>25</v>
      </c>
      <c r="B30" s="242" t="s">
        <v>113</v>
      </c>
      <c r="C30" s="243">
        <v>398447</v>
      </c>
      <c r="D30" s="243">
        <v>407381</v>
      </c>
      <c r="E30" s="237">
        <f>C30+D30</f>
        <v>805828</v>
      </c>
    </row>
    <row r="31" spans="1:5">
      <c r="A31" s="249">
        <v>26</v>
      </c>
      <c r="B31" s="250" t="s">
        <v>114</v>
      </c>
      <c r="C31" s="251">
        <v>237563</v>
      </c>
      <c r="D31" s="252">
        <v>236953</v>
      </c>
      <c r="E31" s="253">
        <f>C31+D31</f>
        <v>474516</v>
      </c>
    </row>
    <row r="32" spans="1:5">
      <c r="A32" s="254"/>
      <c r="B32" s="255"/>
      <c r="C32" s="256"/>
      <c r="D32" s="256"/>
      <c r="E32" s="256"/>
    </row>
    <row r="33" spans="1:5" ht="18.75" customHeight="1">
      <c r="A33" s="7" t="s">
        <v>223</v>
      </c>
    </row>
    <row r="34" spans="1:5">
      <c r="A34" s="7" t="s">
        <v>115</v>
      </c>
    </row>
    <row r="35" spans="1:5">
      <c r="A35" s="13" t="s">
        <v>230</v>
      </c>
    </row>
    <row r="36" spans="1:5" ht="15.75" customHeight="1">
      <c r="A36" s="13"/>
    </row>
    <row r="37" spans="1:5">
      <c r="A37" s="2" t="s">
        <v>116</v>
      </c>
      <c r="B37" s="2" t="s">
        <v>86</v>
      </c>
      <c r="C37" s="2" t="s">
        <v>74</v>
      </c>
      <c r="D37" s="2" t="s">
        <v>80</v>
      </c>
      <c r="E37" s="2" t="s">
        <v>78</v>
      </c>
    </row>
    <row r="38" spans="1:5">
      <c r="A38" s="257">
        <v>27</v>
      </c>
      <c r="B38" s="258" t="s">
        <v>117</v>
      </c>
      <c r="C38" s="19">
        <v>211171</v>
      </c>
      <c r="D38" s="19">
        <v>210076</v>
      </c>
      <c r="E38" s="259">
        <f t="shared" si="0"/>
        <v>421247</v>
      </c>
    </row>
    <row r="39" spans="1:5">
      <c r="A39" s="257">
        <v>28</v>
      </c>
      <c r="B39" s="242" t="s">
        <v>118</v>
      </c>
      <c r="C39" s="19">
        <v>782916</v>
      </c>
      <c r="D39" s="19">
        <v>795542</v>
      </c>
      <c r="E39" s="259">
        <f t="shared" si="0"/>
        <v>1578458</v>
      </c>
    </row>
    <row r="40" spans="1:5">
      <c r="A40" s="257">
        <v>29</v>
      </c>
      <c r="B40" s="239" t="s">
        <v>119</v>
      </c>
      <c r="C40" s="260">
        <v>555582</v>
      </c>
      <c r="D40" s="260">
        <v>618031</v>
      </c>
      <c r="E40" s="259">
        <f t="shared" si="0"/>
        <v>1173613</v>
      </c>
    </row>
    <row r="41" spans="1:5">
      <c r="A41" s="257">
        <v>30</v>
      </c>
      <c r="B41" s="244" t="s">
        <v>120</v>
      </c>
      <c r="C41" s="261">
        <v>265936</v>
      </c>
      <c r="D41" s="262">
        <v>273564</v>
      </c>
      <c r="E41" s="263">
        <f t="shared" si="0"/>
        <v>539500</v>
      </c>
    </row>
    <row r="42" spans="1:5">
      <c r="A42" s="257">
        <v>31</v>
      </c>
      <c r="B42" s="239" t="s">
        <v>121</v>
      </c>
      <c r="C42" s="264">
        <v>243755</v>
      </c>
      <c r="D42" s="264">
        <v>249737</v>
      </c>
      <c r="E42" s="265">
        <f t="shared" si="0"/>
        <v>493492</v>
      </c>
    </row>
    <row r="43" spans="1:5">
      <c r="A43" s="257">
        <v>32</v>
      </c>
      <c r="B43" s="242" t="s">
        <v>122</v>
      </c>
      <c r="C43" s="4">
        <v>358656</v>
      </c>
      <c r="D43" s="4">
        <v>367549</v>
      </c>
      <c r="E43" s="265">
        <f t="shared" si="0"/>
        <v>726205</v>
      </c>
    </row>
    <row r="44" spans="1:5">
      <c r="A44" s="257">
        <v>33</v>
      </c>
      <c r="B44" s="239" t="s">
        <v>123</v>
      </c>
      <c r="C44" s="4">
        <v>392665</v>
      </c>
      <c r="D44" s="4">
        <v>425023</v>
      </c>
      <c r="E44" s="265">
        <f t="shared" si="0"/>
        <v>817688</v>
      </c>
    </row>
    <row r="45" spans="1:5">
      <c r="A45" s="257">
        <v>34</v>
      </c>
      <c r="B45" s="242" t="s">
        <v>124</v>
      </c>
      <c r="C45" s="19">
        <v>225654</v>
      </c>
      <c r="D45" s="19">
        <v>237848</v>
      </c>
      <c r="E45" s="265">
        <f t="shared" si="0"/>
        <v>463502</v>
      </c>
    </row>
    <row r="46" spans="1:5">
      <c r="A46" s="257">
        <v>35</v>
      </c>
      <c r="B46" s="239" t="s">
        <v>125</v>
      </c>
      <c r="C46" s="4">
        <v>131577</v>
      </c>
      <c r="D46" s="4">
        <v>132426</v>
      </c>
      <c r="E46" s="265">
        <f t="shared" si="0"/>
        <v>264003</v>
      </c>
    </row>
    <row r="47" spans="1:5">
      <c r="A47" s="257">
        <v>36</v>
      </c>
      <c r="B47" s="242" t="s">
        <v>126</v>
      </c>
      <c r="C47" s="4">
        <v>254467</v>
      </c>
      <c r="D47" s="4">
        <v>268005</v>
      </c>
      <c r="E47" s="265">
        <f t="shared" si="0"/>
        <v>522472</v>
      </c>
    </row>
    <row r="48" spans="1:5">
      <c r="A48" s="257">
        <v>37</v>
      </c>
      <c r="B48" s="239" t="s">
        <v>127</v>
      </c>
      <c r="C48" s="19">
        <v>258485</v>
      </c>
      <c r="D48" s="19">
        <v>271748</v>
      </c>
      <c r="E48" s="265">
        <f t="shared" si="0"/>
        <v>530233</v>
      </c>
    </row>
    <row r="49" spans="1:5">
      <c r="A49" s="257">
        <v>38</v>
      </c>
      <c r="B49" s="242" t="s">
        <v>128</v>
      </c>
      <c r="C49" s="19">
        <v>414425</v>
      </c>
      <c r="D49" s="19">
        <v>432390</v>
      </c>
      <c r="E49" s="265">
        <f t="shared" si="0"/>
        <v>846815</v>
      </c>
    </row>
    <row r="50" spans="1:5">
      <c r="A50" s="257">
        <v>39</v>
      </c>
      <c r="B50" s="239" t="s">
        <v>129</v>
      </c>
      <c r="C50" s="4">
        <v>230495</v>
      </c>
      <c r="D50" s="4">
        <v>247917</v>
      </c>
      <c r="E50" s="265">
        <f t="shared" si="0"/>
        <v>478412</v>
      </c>
    </row>
    <row r="51" spans="1:5">
      <c r="A51" s="257">
        <v>40</v>
      </c>
      <c r="B51" s="242" t="s">
        <v>130</v>
      </c>
      <c r="C51" s="19">
        <v>482353</v>
      </c>
      <c r="D51" s="19">
        <v>495858</v>
      </c>
      <c r="E51" s="265">
        <f t="shared" si="0"/>
        <v>978211</v>
      </c>
    </row>
    <row r="52" spans="1:5">
      <c r="A52" s="257">
        <v>41</v>
      </c>
      <c r="B52" s="239" t="s">
        <v>131</v>
      </c>
      <c r="C52" s="19">
        <v>209836</v>
      </c>
      <c r="D52" s="19">
        <v>225502</v>
      </c>
      <c r="E52" s="265">
        <f t="shared" si="0"/>
        <v>435338</v>
      </c>
    </row>
    <row r="53" spans="1:5">
      <c r="A53" s="257">
        <v>42</v>
      </c>
      <c r="B53" s="242" t="s">
        <v>132</v>
      </c>
      <c r="C53" s="4">
        <v>190445</v>
      </c>
      <c r="D53" s="4">
        <v>214790</v>
      </c>
      <c r="E53" s="265">
        <f t="shared" si="0"/>
        <v>405235</v>
      </c>
    </row>
    <row r="54" spans="1:5">
      <c r="A54" s="257">
        <v>43</v>
      </c>
      <c r="B54" s="239" t="s">
        <v>133</v>
      </c>
      <c r="C54" s="19">
        <v>465733</v>
      </c>
      <c r="D54" s="19">
        <v>484509</v>
      </c>
      <c r="E54" s="265">
        <f t="shared" si="0"/>
        <v>950242</v>
      </c>
    </row>
    <row r="55" spans="1:5">
      <c r="A55" s="257">
        <v>44</v>
      </c>
      <c r="B55" s="242" t="s">
        <v>134</v>
      </c>
      <c r="C55" s="19">
        <v>174096</v>
      </c>
      <c r="D55" s="19">
        <v>174228</v>
      </c>
      <c r="E55" s="265">
        <f t="shared" si="0"/>
        <v>348324</v>
      </c>
    </row>
    <row r="56" spans="1:5">
      <c r="A56" s="257">
        <v>45</v>
      </c>
      <c r="B56" s="239" t="s">
        <v>135</v>
      </c>
      <c r="C56" s="19">
        <v>122151</v>
      </c>
      <c r="D56" s="19">
        <v>119071</v>
      </c>
      <c r="E56" s="265">
        <f t="shared" si="0"/>
        <v>241222</v>
      </c>
    </row>
    <row r="57" spans="1:5">
      <c r="A57" s="257">
        <v>46</v>
      </c>
      <c r="B57" s="242" t="s">
        <v>136</v>
      </c>
      <c r="C57" s="19">
        <v>266279</v>
      </c>
      <c r="D57" s="19">
        <v>267325</v>
      </c>
      <c r="E57" s="265">
        <f t="shared" si="0"/>
        <v>533604</v>
      </c>
    </row>
    <row r="58" spans="1:5">
      <c r="A58" s="257">
        <v>47</v>
      </c>
      <c r="B58" s="239" t="s">
        <v>137</v>
      </c>
      <c r="C58" s="4">
        <v>268166</v>
      </c>
      <c r="D58" s="4">
        <v>270794</v>
      </c>
      <c r="E58" s="265">
        <f t="shared" si="0"/>
        <v>538960</v>
      </c>
    </row>
    <row r="59" spans="1:5">
      <c r="A59" s="257">
        <v>48</v>
      </c>
      <c r="B59" s="242" t="s">
        <v>138</v>
      </c>
      <c r="C59" s="19">
        <v>642249</v>
      </c>
      <c r="D59" s="19">
        <v>653902</v>
      </c>
      <c r="E59" s="265">
        <f t="shared" si="0"/>
        <v>1296151</v>
      </c>
    </row>
    <row r="60" spans="1:5">
      <c r="A60" s="257">
        <v>49</v>
      </c>
      <c r="B60" s="239" t="s">
        <v>139</v>
      </c>
      <c r="C60" s="4">
        <v>90237</v>
      </c>
      <c r="D60" s="4">
        <v>89092</v>
      </c>
      <c r="E60" s="265">
        <f t="shared" si="0"/>
        <v>179329</v>
      </c>
    </row>
    <row r="61" spans="1:5">
      <c r="A61" s="257">
        <v>50</v>
      </c>
      <c r="B61" s="242" t="s">
        <v>140</v>
      </c>
      <c r="C61" s="4">
        <v>362278</v>
      </c>
      <c r="D61" s="4">
        <v>376663</v>
      </c>
      <c r="E61" s="265">
        <f t="shared" si="0"/>
        <v>738941</v>
      </c>
    </row>
    <row r="62" spans="1:5">
      <c r="A62" s="257">
        <v>51</v>
      </c>
      <c r="B62" s="239" t="s">
        <v>141</v>
      </c>
      <c r="C62" s="4">
        <v>408278</v>
      </c>
      <c r="D62" s="4">
        <v>434115</v>
      </c>
      <c r="E62" s="265">
        <f t="shared" si="0"/>
        <v>842393</v>
      </c>
    </row>
    <row r="63" spans="1:5">
      <c r="A63" s="257">
        <v>52</v>
      </c>
      <c r="B63" s="242" t="s">
        <v>142</v>
      </c>
      <c r="C63" s="4">
        <v>369152</v>
      </c>
      <c r="D63" s="4">
        <v>370635</v>
      </c>
      <c r="E63" s="265">
        <f t="shared" si="0"/>
        <v>739787</v>
      </c>
    </row>
    <row r="64" spans="1:5">
      <c r="A64" s="257">
        <v>53</v>
      </c>
      <c r="B64" s="239" t="s">
        <v>143</v>
      </c>
      <c r="C64" s="266">
        <v>352676</v>
      </c>
      <c r="D64" s="266">
        <v>371445</v>
      </c>
      <c r="E64" s="265">
        <f>C64+D64</f>
        <v>724121</v>
      </c>
    </row>
    <row r="65" spans="1:10">
      <c r="A65" s="267">
        <v>54</v>
      </c>
      <c r="B65" s="268" t="s">
        <v>144</v>
      </c>
      <c r="C65" s="269">
        <v>191478</v>
      </c>
      <c r="D65" s="269">
        <v>207149</v>
      </c>
      <c r="E65" s="270">
        <f>C65+D65</f>
        <v>398627</v>
      </c>
    </row>
    <row r="66" spans="1:10">
      <c r="A66" s="271"/>
      <c r="B66" s="272"/>
      <c r="C66" s="256"/>
      <c r="D66" s="256"/>
      <c r="E66" s="256"/>
    </row>
    <row r="67" spans="1:10">
      <c r="A67" s="7" t="s">
        <v>223</v>
      </c>
    </row>
    <row r="68" spans="1:10">
      <c r="A68" s="7" t="s">
        <v>85</v>
      </c>
    </row>
    <row r="69" spans="1:10">
      <c r="A69" s="13" t="s">
        <v>230</v>
      </c>
    </row>
    <row r="70" spans="1:10" ht="18" customHeight="1">
      <c r="A70" s="13"/>
    </row>
    <row r="71" spans="1:10">
      <c r="A71" s="2" t="s">
        <v>116</v>
      </c>
      <c r="B71" s="2" t="s">
        <v>86</v>
      </c>
      <c r="C71" s="2" t="s">
        <v>74</v>
      </c>
      <c r="D71" s="2" t="s">
        <v>80</v>
      </c>
      <c r="E71" s="2" t="s">
        <v>78</v>
      </c>
    </row>
    <row r="72" spans="1:10">
      <c r="A72" s="257">
        <v>55</v>
      </c>
      <c r="B72" s="239" t="s">
        <v>145</v>
      </c>
      <c r="C72" s="19">
        <v>318451</v>
      </c>
      <c r="D72" s="19">
        <v>316243</v>
      </c>
      <c r="E72" s="265">
        <f>C72+D72</f>
        <v>634694</v>
      </c>
    </row>
    <row r="73" spans="1:10">
      <c r="A73" s="257">
        <v>56</v>
      </c>
      <c r="B73" s="242" t="s">
        <v>146</v>
      </c>
      <c r="C73" s="19">
        <v>725142</v>
      </c>
      <c r="D73" s="19">
        <v>731686</v>
      </c>
      <c r="E73" s="265">
        <f t="shared" si="0"/>
        <v>1456828</v>
      </c>
    </row>
    <row r="74" spans="1:10">
      <c r="A74" s="257">
        <v>57</v>
      </c>
      <c r="B74" s="239" t="s">
        <v>147</v>
      </c>
      <c r="C74" s="19">
        <v>569192</v>
      </c>
      <c r="D74" s="19">
        <v>576357</v>
      </c>
      <c r="E74" s="265">
        <f t="shared" si="0"/>
        <v>1145549</v>
      </c>
    </row>
    <row r="75" spans="1:10">
      <c r="A75" s="257">
        <v>58</v>
      </c>
      <c r="B75" s="242" t="s">
        <v>148</v>
      </c>
      <c r="C75" s="4">
        <v>691343</v>
      </c>
      <c r="D75" s="4">
        <v>728742</v>
      </c>
      <c r="E75" s="259">
        <f t="shared" si="0"/>
        <v>1420085</v>
      </c>
    </row>
    <row r="76" spans="1:10">
      <c r="A76" s="257">
        <v>59</v>
      </c>
      <c r="B76" s="239" t="s">
        <v>149</v>
      </c>
      <c r="C76" s="4">
        <v>161179</v>
      </c>
      <c r="D76" s="4">
        <v>162766</v>
      </c>
      <c r="E76" s="259">
        <f t="shared" si="0"/>
        <v>323945</v>
      </c>
    </row>
    <row r="77" spans="1:10">
      <c r="A77" s="257">
        <v>60</v>
      </c>
      <c r="B77" s="242" t="s">
        <v>150</v>
      </c>
      <c r="C77" s="264">
        <v>635287</v>
      </c>
      <c r="D77" s="264">
        <v>699914</v>
      </c>
      <c r="E77" s="259">
        <f t="shared" si="0"/>
        <v>1335201</v>
      </c>
    </row>
    <row r="78" spans="1:10">
      <c r="A78" s="257">
        <v>61</v>
      </c>
      <c r="B78" s="239" t="s">
        <v>151</v>
      </c>
      <c r="C78" s="4">
        <v>90565</v>
      </c>
      <c r="D78" s="4">
        <v>99107</v>
      </c>
      <c r="E78" s="265">
        <f t="shared" si="0"/>
        <v>189672</v>
      </c>
    </row>
    <row r="79" spans="1:10">
      <c r="A79" s="257">
        <v>62</v>
      </c>
      <c r="B79" s="242" t="s">
        <v>152</v>
      </c>
      <c r="C79" s="4">
        <v>264593</v>
      </c>
      <c r="D79" s="4">
        <v>287274</v>
      </c>
      <c r="E79" s="265">
        <f t="shared" si="0"/>
        <v>551867</v>
      </c>
      <c r="J79" s="38" t="s">
        <v>153</v>
      </c>
    </row>
    <row r="80" spans="1:10">
      <c r="A80" s="257">
        <v>63</v>
      </c>
      <c r="B80" s="239" t="s">
        <v>154</v>
      </c>
      <c r="C80" s="4">
        <v>278509</v>
      </c>
      <c r="D80" s="4">
        <v>278744</v>
      </c>
      <c r="E80" s="265">
        <f t="shared" si="0"/>
        <v>557253</v>
      </c>
    </row>
    <row r="81" spans="1:5">
      <c r="A81" s="257">
        <v>64</v>
      </c>
      <c r="B81" s="242" t="s">
        <v>155</v>
      </c>
      <c r="C81" s="4">
        <v>312969</v>
      </c>
      <c r="D81" s="4">
        <v>324495</v>
      </c>
      <c r="E81" s="265">
        <f t="shared" si="0"/>
        <v>637464</v>
      </c>
    </row>
    <row r="82" spans="1:5">
      <c r="A82" s="257">
        <v>65</v>
      </c>
      <c r="B82" s="239" t="s">
        <v>156</v>
      </c>
      <c r="C82" s="4">
        <v>97362</v>
      </c>
      <c r="D82" s="4">
        <v>107556</v>
      </c>
      <c r="E82" s="265">
        <f t="shared" ref="E82:E94" si="1">C82+D82</f>
        <v>204918</v>
      </c>
    </row>
    <row r="83" spans="1:5">
      <c r="A83" s="257">
        <v>66</v>
      </c>
      <c r="B83" s="242" t="s">
        <v>157</v>
      </c>
      <c r="C83" s="19">
        <v>283793</v>
      </c>
      <c r="D83" s="19">
        <v>302120</v>
      </c>
      <c r="E83" s="265">
        <f t="shared" si="1"/>
        <v>585913</v>
      </c>
    </row>
    <row r="84" spans="1:5">
      <c r="A84" s="257">
        <v>67</v>
      </c>
      <c r="B84" s="239" t="s">
        <v>158</v>
      </c>
      <c r="C84" s="4">
        <v>402402</v>
      </c>
      <c r="D84" s="4">
        <v>432078</v>
      </c>
      <c r="E84" s="265">
        <f t="shared" si="1"/>
        <v>834480</v>
      </c>
    </row>
    <row r="85" spans="1:5">
      <c r="A85" s="257">
        <v>68</v>
      </c>
      <c r="B85" s="242" t="s">
        <v>159</v>
      </c>
      <c r="C85" s="4">
        <v>522143</v>
      </c>
      <c r="D85" s="4">
        <v>540056</v>
      </c>
      <c r="E85" s="265">
        <f t="shared" si="1"/>
        <v>1062199</v>
      </c>
    </row>
    <row r="86" spans="1:5">
      <c r="A86" s="257">
        <v>69</v>
      </c>
      <c r="B86" s="239" t="s">
        <v>160</v>
      </c>
      <c r="C86" s="19">
        <v>684072</v>
      </c>
      <c r="D86" s="19">
        <v>691677</v>
      </c>
      <c r="E86" s="265">
        <f t="shared" si="1"/>
        <v>1375749</v>
      </c>
    </row>
    <row r="87" spans="1:5">
      <c r="A87" s="257">
        <v>70</v>
      </c>
      <c r="B87" s="242" t="s">
        <v>161</v>
      </c>
      <c r="C87" s="19">
        <v>254292</v>
      </c>
      <c r="D87" s="19">
        <v>258054</v>
      </c>
      <c r="E87" s="265">
        <f t="shared" si="1"/>
        <v>512346</v>
      </c>
    </row>
    <row r="88" spans="1:5">
      <c r="A88" s="257">
        <v>71</v>
      </c>
      <c r="B88" s="239" t="s">
        <v>162</v>
      </c>
      <c r="C88" s="19">
        <v>253541</v>
      </c>
      <c r="D88" s="19">
        <v>255102</v>
      </c>
      <c r="E88" s="265">
        <f t="shared" si="1"/>
        <v>508643</v>
      </c>
    </row>
    <row r="89" spans="1:5">
      <c r="A89" s="257">
        <v>72</v>
      </c>
      <c r="B89" s="242" t="s">
        <v>163</v>
      </c>
      <c r="C89" s="4">
        <v>131691</v>
      </c>
      <c r="D89" s="4">
        <v>143573</v>
      </c>
      <c r="E89" s="265">
        <f t="shared" si="1"/>
        <v>275264</v>
      </c>
    </row>
    <row r="90" spans="1:5">
      <c r="A90" s="257">
        <v>73</v>
      </c>
      <c r="B90" s="239" t="s">
        <v>164</v>
      </c>
      <c r="C90" s="19">
        <v>186874</v>
      </c>
      <c r="D90" s="19">
        <v>188625</v>
      </c>
      <c r="E90" s="265">
        <f t="shared" si="1"/>
        <v>375499</v>
      </c>
    </row>
    <row r="91" spans="1:5">
      <c r="A91" s="257">
        <v>74</v>
      </c>
      <c r="B91" s="242" t="s">
        <v>165</v>
      </c>
      <c r="C91" s="19">
        <v>771402</v>
      </c>
      <c r="D91" s="19">
        <v>788458</v>
      </c>
      <c r="E91" s="265">
        <f t="shared" si="1"/>
        <v>1559860</v>
      </c>
    </row>
    <row r="92" spans="1:5">
      <c r="A92" s="257">
        <v>75</v>
      </c>
      <c r="B92" s="239" t="s">
        <v>166</v>
      </c>
      <c r="C92" s="19">
        <v>217752</v>
      </c>
      <c r="D92" s="19">
        <v>228597</v>
      </c>
      <c r="E92" s="265">
        <f t="shared" si="1"/>
        <v>446349</v>
      </c>
    </row>
    <row r="93" spans="1:5">
      <c r="A93" s="257">
        <v>76</v>
      </c>
      <c r="B93" s="242" t="s">
        <v>167</v>
      </c>
      <c r="C93" s="19">
        <v>158893</v>
      </c>
      <c r="D93" s="19">
        <v>166132</v>
      </c>
      <c r="E93" s="265">
        <f t="shared" si="1"/>
        <v>325025</v>
      </c>
    </row>
    <row r="94" spans="1:5">
      <c r="A94" s="267">
        <v>77</v>
      </c>
      <c r="B94" s="273" t="s">
        <v>168</v>
      </c>
      <c r="C94" s="269">
        <v>928994</v>
      </c>
      <c r="D94" s="269">
        <v>930500</v>
      </c>
      <c r="E94" s="270">
        <f t="shared" si="1"/>
        <v>1859494</v>
      </c>
    </row>
    <row r="95" spans="1:5">
      <c r="C95" s="274"/>
      <c r="D95" s="274"/>
      <c r="E95" s="274"/>
    </row>
    <row r="96" spans="1:5">
      <c r="A96" s="7" t="s">
        <v>223</v>
      </c>
    </row>
    <row r="97" spans="1:1">
      <c r="A97" s="7" t="s">
        <v>115</v>
      </c>
    </row>
  </sheetData>
  <pageMargins left="0.75" right="0.75" top="0.83" bottom="0.62" header="0.5" footer="0.46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8"/>
  <sheetViews>
    <sheetView zoomScaleNormal="100" workbookViewId="0">
      <selection activeCell="H32" sqref="H32"/>
    </sheetView>
  </sheetViews>
  <sheetFormatPr defaultRowHeight="18.899999999999999" customHeight="1"/>
  <cols>
    <col min="1" max="1" width="12.6640625" style="45" customWidth="1"/>
    <col min="2" max="2" width="14.33203125" style="45" customWidth="1"/>
    <col min="3" max="3" width="14" style="45" customWidth="1"/>
    <col min="4" max="4" width="13" style="45" customWidth="1"/>
    <col min="5" max="5" width="13.6640625" style="45" customWidth="1"/>
    <col min="6" max="6" width="13.5546875" style="45" customWidth="1"/>
    <col min="7" max="7" width="13.109375" style="45" customWidth="1"/>
    <col min="8" max="9" width="13.5546875" style="45" customWidth="1"/>
    <col min="10" max="10" width="14.109375" style="45" customWidth="1"/>
    <col min="11" max="11" width="10.6640625" style="45" customWidth="1"/>
    <col min="12" max="12" width="11" style="45" customWidth="1"/>
    <col min="13" max="13" width="11.33203125" style="45" customWidth="1"/>
    <col min="14" max="14" width="10.6640625" style="45" customWidth="1"/>
    <col min="15" max="15" width="10.5546875" style="45" customWidth="1"/>
    <col min="16" max="16" width="10.6640625" style="45" customWidth="1"/>
    <col min="17" max="256" width="9.109375" style="45"/>
    <col min="257" max="257" width="12.6640625" style="45" customWidth="1"/>
    <col min="258" max="258" width="14.33203125" style="45" customWidth="1"/>
    <col min="259" max="259" width="14" style="45" customWidth="1"/>
    <col min="260" max="260" width="13" style="45" customWidth="1"/>
    <col min="261" max="261" width="13.6640625" style="45" customWidth="1"/>
    <col min="262" max="262" width="13.5546875" style="45" customWidth="1"/>
    <col min="263" max="263" width="13.109375" style="45" customWidth="1"/>
    <col min="264" max="265" width="13.5546875" style="45" customWidth="1"/>
    <col min="266" max="266" width="14.109375" style="45" customWidth="1"/>
    <col min="267" max="267" width="10.6640625" style="45" customWidth="1"/>
    <col min="268" max="268" width="11" style="45" customWidth="1"/>
    <col min="269" max="269" width="11.33203125" style="45" customWidth="1"/>
    <col min="270" max="270" width="10.6640625" style="45" customWidth="1"/>
    <col min="271" max="271" width="10.5546875" style="45" customWidth="1"/>
    <col min="272" max="272" width="10.6640625" style="45" customWidth="1"/>
    <col min="273" max="512" width="9.109375" style="45"/>
    <col min="513" max="513" width="12.6640625" style="45" customWidth="1"/>
    <col min="514" max="514" width="14.33203125" style="45" customWidth="1"/>
    <col min="515" max="515" width="14" style="45" customWidth="1"/>
    <col min="516" max="516" width="13" style="45" customWidth="1"/>
    <col min="517" max="517" width="13.6640625" style="45" customWidth="1"/>
    <col min="518" max="518" width="13.5546875" style="45" customWidth="1"/>
    <col min="519" max="519" width="13.109375" style="45" customWidth="1"/>
    <col min="520" max="521" width="13.5546875" style="45" customWidth="1"/>
    <col min="522" max="522" width="14.109375" style="45" customWidth="1"/>
    <col min="523" max="523" width="10.6640625" style="45" customWidth="1"/>
    <col min="524" max="524" width="11" style="45" customWidth="1"/>
    <col min="525" max="525" width="11.33203125" style="45" customWidth="1"/>
    <col min="526" max="526" width="10.6640625" style="45" customWidth="1"/>
    <col min="527" max="527" width="10.5546875" style="45" customWidth="1"/>
    <col min="528" max="528" width="10.6640625" style="45" customWidth="1"/>
    <col min="529" max="768" width="9.109375" style="45"/>
    <col min="769" max="769" width="12.6640625" style="45" customWidth="1"/>
    <col min="770" max="770" width="14.33203125" style="45" customWidth="1"/>
    <col min="771" max="771" width="14" style="45" customWidth="1"/>
    <col min="772" max="772" width="13" style="45" customWidth="1"/>
    <col min="773" max="773" width="13.6640625" style="45" customWidth="1"/>
    <col min="774" max="774" width="13.5546875" style="45" customWidth="1"/>
    <col min="775" max="775" width="13.109375" style="45" customWidth="1"/>
    <col min="776" max="777" width="13.5546875" style="45" customWidth="1"/>
    <col min="778" max="778" width="14.109375" style="45" customWidth="1"/>
    <col min="779" max="779" width="10.6640625" style="45" customWidth="1"/>
    <col min="780" max="780" width="11" style="45" customWidth="1"/>
    <col min="781" max="781" width="11.33203125" style="45" customWidth="1"/>
    <col min="782" max="782" width="10.6640625" style="45" customWidth="1"/>
    <col min="783" max="783" width="10.5546875" style="45" customWidth="1"/>
    <col min="784" max="784" width="10.6640625" style="45" customWidth="1"/>
    <col min="785" max="1024" width="9.109375" style="45"/>
    <col min="1025" max="1025" width="12.6640625" style="45" customWidth="1"/>
    <col min="1026" max="1026" width="14.33203125" style="45" customWidth="1"/>
    <col min="1027" max="1027" width="14" style="45" customWidth="1"/>
    <col min="1028" max="1028" width="13" style="45" customWidth="1"/>
    <col min="1029" max="1029" width="13.6640625" style="45" customWidth="1"/>
    <col min="1030" max="1030" width="13.5546875" style="45" customWidth="1"/>
    <col min="1031" max="1031" width="13.109375" style="45" customWidth="1"/>
    <col min="1032" max="1033" width="13.5546875" style="45" customWidth="1"/>
    <col min="1034" max="1034" width="14.109375" style="45" customWidth="1"/>
    <col min="1035" max="1035" width="10.6640625" style="45" customWidth="1"/>
    <col min="1036" max="1036" width="11" style="45" customWidth="1"/>
    <col min="1037" max="1037" width="11.33203125" style="45" customWidth="1"/>
    <col min="1038" max="1038" width="10.6640625" style="45" customWidth="1"/>
    <col min="1039" max="1039" width="10.5546875" style="45" customWidth="1"/>
    <col min="1040" max="1040" width="10.6640625" style="45" customWidth="1"/>
    <col min="1041" max="1280" width="9.109375" style="45"/>
    <col min="1281" max="1281" width="12.6640625" style="45" customWidth="1"/>
    <col min="1282" max="1282" width="14.33203125" style="45" customWidth="1"/>
    <col min="1283" max="1283" width="14" style="45" customWidth="1"/>
    <col min="1284" max="1284" width="13" style="45" customWidth="1"/>
    <col min="1285" max="1285" width="13.6640625" style="45" customWidth="1"/>
    <col min="1286" max="1286" width="13.5546875" style="45" customWidth="1"/>
    <col min="1287" max="1287" width="13.109375" style="45" customWidth="1"/>
    <col min="1288" max="1289" width="13.5546875" style="45" customWidth="1"/>
    <col min="1290" max="1290" width="14.109375" style="45" customWidth="1"/>
    <col min="1291" max="1291" width="10.6640625" style="45" customWidth="1"/>
    <col min="1292" max="1292" width="11" style="45" customWidth="1"/>
    <col min="1293" max="1293" width="11.33203125" style="45" customWidth="1"/>
    <col min="1294" max="1294" width="10.6640625" style="45" customWidth="1"/>
    <col min="1295" max="1295" width="10.5546875" style="45" customWidth="1"/>
    <col min="1296" max="1296" width="10.6640625" style="45" customWidth="1"/>
    <col min="1297" max="1536" width="9.109375" style="45"/>
    <col min="1537" max="1537" width="12.6640625" style="45" customWidth="1"/>
    <col min="1538" max="1538" width="14.33203125" style="45" customWidth="1"/>
    <col min="1539" max="1539" width="14" style="45" customWidth="1"/>
    <col min="1540" max="1540" width="13" style="45" customWidth="1"/>
    <col min="1541" max="1541" width="13.6640625" style="45" customWidth="1"/>
    <col min="1542" max="1542" width="13.5546875" style="45" customWidth="1"/>
    <col min="1543" max="1543" width="13.109375" style="45" customWidth="1"/>
    <col min="1544" max="1545" width="13.5546875" style="45" customWidth="1"/>
    <col min="1546" max="1546" width="14.109375" style="45" customWidth="1"/>
    <col min="1547" max="1547" width="10.6640625" style="45" customWidth="1"/>
    <col min="1548" max="1548" width="11" style="45" customWidth="1"/>
    <col min="1549" max="1549" width="11.33203125" style="45" customWidth="1"/>
    <col min="1550" max="1550" width="10.6640625" style="45" customWidth="1"/>
    <col min="1551" max="1551" width="10.5546875" style="45" customWidth="1"/>
    <col min="1552" max="1552" width="10.6640625" style="45" customWidth="1"/>
    <col min="1553" max="1792" width="9.109375" style="45"/>
    <col min="1793" max="1793" width="12.6640625" style="45" customWidth="1"/>
    <col min="1794" max="1794" width="14.33203125" style="45" customWidth="1"/>
    <col min="1795" max="1795" width="14" style="45" customWidth="1"/>
    <col min="1796" max="1796" width="13" style="45" customWidth="1"/>
    <col min="1797" max="1797" width="13.6640625" style="45" customWidth="1"/>
    <col min="1798" max="1798" width="13.5546875" style="45" customWidth="1"/>
    <col min="1799" max="1799" width="13.109375" style="45" customWidth="1"/>
    <col min="1800" max="1801" width="13.5546875" style="45" customWidth="1"/>
    <col min="1802" max="1802" width="14.109375" style="45" customWidth="1"/>
    <col min="1803" max="1803" width="10.6640625" style="45" customWidth="1"/>
    <col min="1804" max="1804" width="11" style="45" customWidth="1"/>
    <col min="1805" max="1805" width="11.33203125" style="45" customWidth="1"/>
    <col min="1806" max="1806" width="10.6640625" style="45" customWidth="1"/>
    <col min="1807" max="1807" width="10.5546875" style="45" customWidth="1"/>
    <col min="1808" max="1808" width="10.6640625" style="45" customWidth="1"/>
    <col min="1809" max="2048" width="9.109375" style="45"/>
    <col min="2049" max="2049" width="12.6640625" style="45" customWidth="1"/>
    <col min="2050" max="2050" width="14.33203125" style="45" customWidth="1"/>
    <col min="2051" max="2051" width="14" style="45" customWidth="1"/>
    <col min="2052" max="2052" width="13" style="45" customWidth="1"/>
    <col min="2053" max="2053" width="13.6640625" style="45" customWidth="1"/>
    <col min="2054" max="2054" width="13.5546875" style="45" customWidth="1"/>
    <col min="2055" max="2055" width="13.109375" style="45" customWidth="1"/>
    <col min="2056" max="2057" width="13.5546875" style="45" customWidth="1"/>
    <col min="2058" max="2058" width="14.109375" style="45" customWidth="1"/>
    <col min="2059" max="2059" width="10.6640625" style="45" customWidth="1"/>
    <col min="2060" max="2060" width="11" style="45" customWidth="1"/>
    <col min="2061" max="2061" width="11.33203125" style="45" customWidth="1"/>
    <col min="2062" max="2062" width="10.6640625" style="45" customWidth="1"/>
    <col min="2063" max="2063" width="10.5546875" style="45" customWidth="1"/>
    <col min="2064" max="2064" width="10.6640625" style="45" customWidth="1"/>
    <col min="2065" max="2304" width="9.109375" style="45"/>
    <col min="2305" max="2305" width="12.6640625" style="45" customWidth="1"/>
    <col min="2306" max="2306" width="14.33203125" style="45" customWidth="1"/>
    <col min="2307" max="2307" width="14" style="45" customWidth="1"/>
    <col min="2308" max="2308" width="13" style="45" customWidth="1"/>
    <col min="2309" max="2309" width="13.6640625" style="45" customWidth="1"/>
    <col min="2310" max="2310" width="13.5546875" style="45" customWidth="1"/>
    <col min="2311" max="2311" width="13.109375" style="45" customWidth="1"/>
    <col min="2312" max="2313" width="13.5546875" style="45" customWidth="1"/>
    <col min="2314" max="2314" width="14.109375" style="45" customWidth="1"/>
    <col min="2315" max="2315" width="10.6640625" style="45" customWidth="1"/>
    <col min="2316" max="2316" width="11" style="45" customWidth="1"/>
    <col min="2317" max="2317" width="11.33203125" style="45" customWidth="1"/>
    <col min="2318" max="2318" width="10.6640625" style="45" customWidth="1"/>
    <col min="2319" max="2319" width="10.5546875" style="45" customWidth="1"/>
    <col min="2320" max="2320" width="10.6640625" style="45" customWidth="1"/>
    <col min="2321" max="2560" width="9.109375" style="45"/>
    <col min="2561" max="2561" width="12.6640625" style="45" customWidth="1"/>
    <col min="2562" max="2562" width="14.33203125" style="45" customWidth="1"/>
    <col min="2563" max="2563" width="14" style="45" customWidth="1"/>
    <col min="2564" max="2564" width="13" style="45" customWidth="1"/>
    <col min="2565" max="2565" width="13.6640625" style="45" customWidth="1"/>
    <col min="2566" max="2566" width="13.5546875" style="45" customWidth="1"/>
    <col min="2567" max="2567" width="13.109375" style="45" customWidth="1"/>
    <col min="2568" max="2569" width="13.5546875" style="45" customWidth="1"/>
    <col min="2570" max="2570" width="14.109375" style="45" customWidth="1"/>
    <col min="2571" max="2571" width="10.6640625" style="45" customWidth="1"/>
    <col min="2572" max="2572" width="11" style="45" customWidth="1"/>
    <col min="2573" max="2573" width="11.33203125" style="45" customWidth="1"/>
    <col min="2574" max="2574" width="10.6640625" style="45" customWidth="1"/>
    <col min="2575" max="2575" width="10.5546875" style="45" customWidth="1"/>
    <col min="2576" max="2576" width="10.6640625" style="45" customWidth="1"/>
    <col min="2577" max="2816" width="9.109375" style="45"/>
    <col min="2817" max="2817" width="12.6640625" style="45" customWidth="1"/>
    <col min="2818" max="2818" width="14.33203125" style="45" customWidth="1"/>
    <col min="2819" max="2819" width="14" style="45" customWidth="1"/>
    <col min="2820" max="2820" width="13" style="45" customWidth="1"/>
    <col min="2821" max="2821" width="13.6640625" style="45" customWidth="1"/>
    <col min="2822" max="2822" width="13.5546875" style="45" customWidth="1"/>
    <col min="2823" max="2823" width="13.109375" style="45" customWidth="1"/>
    <col min="2824" max="2825" width="13.5546875" style="45" customWidth="1"/>
    <col min="2826" max="2826" width="14.109375" style="45" customWidth="1"/>
    <col min="2827" max="2827" width="10.6640625" style="45" customWidth="1"/>
    <col min="2828" max="2828" width="11" style="45" customWidth="1"/>
    <col min="2829" max="2829" width="11.33203125" style="45" customWidth="1"/>
    <col min="2830" max="2830" width="10.6640625" style="45" customWidth="1"/>
    <col min="2831" max="2831" width="10.5546875" style="45" customWidth="1"/>
    <col min="2832" max="2832" width="10.6640625" style="45" customWidth="1"/>
    <col min="2833" max="3072" width="9.109375" style="45"/>
    <col min="3073" max="3073" width="12.6640625" style="45" customWidth="1"/>
    <col min="3074" max="3074" width="14.33203125" style="45" customWidth="1"/>
    <col min="3075" max="3075" width="14" style="45" customWidth="1"/>
    <col min="3076" max="3076" width="13" style="45" customWidth="1"/>
    <col min="3077" max="3077" width="13.6640625" style="45" customWidth="1"/>
    <col min="3078" max="3078" width="13.5546875" style="45" customWidth="1"/>
    <col min="3079" max="3079" width="13.109375" style="45" customWidth="1"/>
    <col min="3080" max="3081" width="13.5546875" style="45" customWidth="1"/>
    <col min="3082" max="3082" width="14.109375" style="45" customWidth="1"/>
    <col min="3083" max="3083" width="10.6640625" style="45" customWidth="1"/>
    <col min="3084" max="3084" width="11" style="45" customWidth="1"/>
    <col min="3085" max="3085" width="11.33203125" style="45" customWidth="1"/>
    <col min="3086" max="3086" width="10.6640625" style="45" customWidth="1"/>
    <col min="3087" max="3087" width="10.5546875" style="45" customWidth="1"/>
    <col min="3088" max="3088" width="10.6640625" style="45" customWidth="1"/>
    <col min="3089" max="3328" width="9.109375" style="45"/>
    <col min="3329" max="3329" width="12.6640625" style="45" customWidth="1"/>
    <col min="3330" max="3330" width="14.33203125" style="45" customWidth="1"/>
    <col min="3331" max="3331" width="14" style="45" customWidth="1"/>
    <col min="3332" max="3332" width="13" style="45" customWidth="1"/>
    <col min="3333" max="3333" width="13.6640625" style="45" customWidth="1"/>
    <col min="3334" max="3334" width="13.5546875" style="45" customWidth="1"/>
    <col min="3335" max="3335" width="13.109375" style="45" customWidth="1"/>
    <col min="3336" max="3337" width="13.5546875" style="45" customWidth="1"/>
    <col min="3338" max="3338" width="14.109375" style="45" customWidth="1"/>
    <col min="3339" max="3339" width="10.6640625" style="45" customWidth="1"/>
    <col min="3340" max="3340" width="11" style="45" customWidth="1"/>
    <col min="3341" max="3341" width="11.33203125" style="45" customWidth="1"/>
    <col min="3342" max="3342" width="10.6640625" style="45" customWidth="1"/>
    <col min="3343" max="3343" width="10.5546875" style="45" customWidth="1"/>
    <col min="3344" max="3344" width="10.6640625" style="45" customWidth="1"/>
    <col min="3345" max="3584" width="9.109375" style="45"/>
    <col min="3585" max="3585" width="12.6640625" style="45" customWidth="1"/>
    <col min="3586" max="3586" width="14.33203125" style="45" customWidth="1"/>
    <col min="3587" max="3587" width="14" style="45" customWidth="1"/>
    <col min="3588" max="3588" width="13" style="45" customWidth="1"/>
    <col min="3589" max="3589" width="13.6640625" style="45" customWidth="1"/>
    <col min="3590" max="3590" width="13.5546875" style="45" customWidth="1"/>
    <col min="3591" max="3591" width="13.109375" style="45" customWidth="1"/>
    <col min="3592" max="3593" width="13.5546875" style="45" customWidth="1"/>
    <col min="3594" max="3594" width="14.109375" style="45" customWidth="1"/>
    <col min="3595" max="3595" width="10.6640625" style="45" customWidth="1"/>
    <col min="3596" max="3596" width="11" style="45" customWidth="1"/>
    <col min="3597" max="3597" width="11.33203125" style="45" customWidth="1"/>
    <col min="3598" max="3598" width="10.6640625" style="45" customWidth="1"/>
    <col min="3599" max="3599" width="10.5546875" style="45" customWidth="1"/>
    <col min="3600" max="3600" width="10.6640625" style="45" customWidth="1"/>
    <col min="3601" max="3840" width="9.109375" style="45"/>
    <col min="3841" max="3841" width="12.6640625" style="45" customWidth="1"/>
    <col min="3842" max="3842" width="14.33203125" style="45" customWidth="1"/>
    <col min="3843" max="3843" width="14" style="45" customWidth="1"/>
    <col min="3844" max="3844" width="13" style="45" customWidth="1"/>
    <col min="3845" max="3845" width="13.6640625" style="45" customWidth="1"/>
    <col min="3846" max="3846" width="13.5546875" style="45" customWidth="1"/>
    <col min="3847" max="3847" width="13.109375" style="45" customWidth="1"/>
    <col min="3848" max="3849" width="13.5546875" style="45" customWidth="1"/>
    <col min="3850" max="3850" width="14.109375" style="45" customWidth="1"/>
    <col min="3851" max="3851" width="10.6640625" style="45" customWidth="1"/>
    <col min="3852" max="3852" width="11" style="45" customWidth="1"/>
    <col min="3853" max="3853" width="11.33203125" style="45" customWidth="1"/>
    <col min="3854" max="3854" width="10.6640625" style="45" customWidth="1"/>
    <col min="3855" max="3855" width="10.5546875" style="45" customWidth="1"/>
    <col min="3856" max="3856" width="10.6640625" style="45" customWidth="1"/>
    <col min="3857" max="4096" width="9.109375" style="45"/>
    <col min="4097" max="4097" width="12.6640625" style="45" customWidth="1"/>
    <col min="4098" max="4098" width="14.33203125" style="45" customWidth="1"/>
    <col min="4099" max="4099" width="14" style="45" customWidth="1"/>
    <col min="4100" max="4100" width="13" style="45" customWidth="1"/>
    <col min="4101" max="4101" width="13.6640625" style="45" customWidth="1"/>
    <col min="4102" max="4102" width="13.5546875" style="45" customWidth="1"/>
    <col min="4103" max="4103" width="13.109375" style="45" customWidth="1"/>
    <col min="4104" max="4105" width="13.5546875" style="45" customWidth="1"/>
    <col min="4106" max="4106" width="14.109375" style="45" customWidth="1"/>
    <col min="4107" max="4107" width="10.6640625" style="45" customWidth="1"/>
    <col min="4108" max="4108" width="11" style="45" customWidth="1"/>
    <col min="4109" max="4109" width="11.33203125" style="45" customWidth="1"/>
    <col min="4110" max="4110" width="10.6640625" style="45" customWidth="1"/>
    <col min="4111" max="4111" width="10.5546875" style="45" customWidth="1"/>
    <col min="4112" max="4112" width="10.6640625" style="45" customWidth="1"/>
    <col min="4113" max="4352" width="9.109375" style="45"/>
    <col min="4353" max="4353" width="12.6640625" style="45" customWidth="1"/>
    <col min="4354" max="4354" width="14.33203125" style="45" customWidth="1"/>
    <col min="4355" max="4355" width="14" style="45" customWidth="1"/>
    <col min="4356" max="4356" width="13" style="45" customWidth="1"/>
    <col min="4357" max="4357" width="13.6640625" style="45" customWidth="1"/>
    <col min="4358" max="4358" width="13.5546875" style="45" customWidth="1"/>
    <col min="4359" max="4359" width="13.109375" style="45" customWidth="1"/>
    <col min="4360" max="4361" width="13.5546875" style="45" customWidth="1"/>
    <col min="4362" max="4362" width="14.109375" style="45" customWidth="1"/>
    <col min="4363" max="4363" width="10.6640625" style="45" customWidth="1"/>
    <col min="4364" max="4364" width="11" style="45" customWidth="1"/>
    <col min="4365" max="4365" width="11.33203125" style="45" customWidth="1"/>
    <col min="4366" max="4366" width="10.6640625" style="45" customWidth="1"/>
    <col min="4367" max="4367" width="10.5546875" style="45" customWidth="1"/>
    <col min="4368" max="4368" width="10.6640625" style="45" customWidth="1"/>
    <col min="4369" max="4608" width="9.109375" style="45"/>
    <col min="4609" max="4609" width="12.6640625" style="45" customWidth="1"/>
    <col min="4610" max="4610" width="14.33203125" style="45" customWidth="1"/>
    <col min="4611" max="4611" width="14" style="45" customWidth="1"/>
    <col min="4612" max="4612" width="13" style="45" customWidth="1"/>
    <col min="4613" max="4613" width="13.6640625" style="45" customWidth="1"/>
    <col min="4614" max="4614" width="13.5546875" style="45" customWidth="1"/>
    <col min="4615" max="4615" width="13.109375" style="45" customWidth="1"/>
    <col min="4616" max="4617" width="13.5546875" style="45" customWidth="1"/>
    <col min="4618" max="4618" width="14.109375" style="45" customWidth="1"/>
    <col min="4619" max="4619" width="10.6640625" style="45" customWidth="1"/>
    <col min="4620" max="4620" width="11" style="45" customWidth="1"/>
    <col min="4621" max="4621" width="11.33203125" style="45" customWidth="1"/>
    <col min="4622" max="4622" width="10.6640625" style="45" customWidth="1"/>
    <col min="4623" max="4623" width="10.5546875" style="45" customWidth="1"/>
    <col min="4624" max="4624" width="10.6640625" style="45" customWidth="1"/>
    <col min="4625" max="4864" width="9.109375" style="45"/>
    <col min="4865" max="4865" width="12.6640625" style="45" customWidth="1"/>
    <col min="4866" max="4866" width="14.33203125" style="45" customWidth="1"/>
    <col min="4867" max="4867" width="14" style="45" customWidth="1"/>
    <col min="4868" max="4868" width="13" style="45" customWidth="1"/>
    <col min="4869" max="4869" width="13.6640625" style="45" customWidth="1"/>
    <col min="4870" max="4870" width="13.5546875" style="45" customWidth="1"/>
    <col min="4871" max="4871" width="13.109375" style="45" customWidth="1"/>
    <col min="4872" max="4873" width="13.5546875" style="45" customWidth="1"/>
    <col min="4874" max="4874" width="14.109375" style="45" customWidth="1"/>
    <col min="4875" max="4875" width="10.6640625" style="45" customWidth="1"/>
    <col min="4876" max="4876" width="11" style="45" customWidth="1"/>
    <col min="4877" max="4877" width="11.33203125" style="45" customWidth="1"/>
    <col min="4878" max="4878" width="10.6640625" style="45" customWidth="1"/>
    <col min="4879" max="4879" width="10.5546875" style="45" customWidth="1"/>
    <col min="4880" max="4880" width="10.6640625" style="45" customWidth="1"/>
    <col min="4881" max="5120" width="9.109375" style="45"/>
    <col min="5121" max="5121" width="12.6640625" style="45" customWidth="1"/>
    <col min="5122" max="5122" width="14.33203125" style="45" customWidth="1"/>
    <col min="5123" max="5123" width="14" style="45" customWidth="1"/>
    <col min="5124" max="5124" width="13" style="45" customWidth="1"/>
    <col min="5125" max="5125" width="13.6640625" style="45" customWidth="1"/>
    <col min="5126" max="5126" width="13.5546875" style="45" customWidth="1"/>
    <col min="5127" max="5127" width="13.109375" style="45" customWidth="1"/>
    <col min="5128" max="5129" width="13.5546875" style="45" customWidth="1"/>
    <col min="5130" max="5130" width="14.109375" style="45" customWidth="1"/>
    <col min="5131" max="5131" width="10.6640625" style="45" customWidth="1"/>
    <col min="5132" max="5132" width="11" style="45" customWidth="1"/>
    <col min="5133" max="5133" width="11.33203125" style="45" customWidth="1"/>
    <col min="5134" max="5134" width="10.6640625" style="45" customWidth="1"/>
    <col min="5135" max="5135" width="10.5546875" style="45" customWidth="1"/>
    <col min="5136" max="5136" width="10.6640625" style="45" customWidth="1"/>
    <col min="5137" max="5376" width="9.109375" style="45"/>
    <col min="5377" max="5377" width="12.6640625" style="45" customWidth="1"/>
    <col min="5378" max="5378" width="14.33203125" style="45" customWidth="1"/>
    <col min="5379" max="5379" width="14" style="45" customWidth="1"/>
    <col min="5380" max="5380" width="13" style="45" customWidth="1"/>
    <col min="5381" max="5381" width="13.6640625" style="45" customWidth="1"/>
    <col min="5382" max="5382" width="13.5546875" style="45" customWidth="1"/>
    <col min="5383" max="5383" width="13.109375" style="45" customWidth="1"/>
    <col min="5384" max="5385" width="13.5546875" style="45" customWidth="1"/>
    <col min="5386" max="5386" width="14.109375" style="45" customWidth="1"/>
    <col min="5387" max="5387" width="10.6640625" style="45" customWidth="1"/>
    <col min="5388" max="5388" width="11" style="45" customWidth="1"/>
    <col min="5389" max="5389" width="11.33203125" style="45" customWidth="1"/>
    <col min="5390" max="5390" width="10.6640625" style="45" customWidth="1"/>
    <col min="5391" max="5391" width="10.5546875" style="45" customWidth="1"/>
    <col min="5392" max="5392" width="10.6640625" style="45" customWidth="1"/>
    <col min="5393" max="5632" width="9.109375" style="45"/>
    <col min="5633" max="5633" width="12.6640625" style="45" customWidth="1"/>
    <col min="5634" max="5634" width="14.33203125" style="45" customWidth="1"/>
    <col min="5635" max="5635" width="14" style="45" customWidth="1"/>
    <col min="5636" max="5636" width="13" style="45" customWidth="1"/>
    <col min="5637" max="5637" width="13.6640625" style="45" customWidth="1"/>
    <col min="5638" max="5638" width="13.5546875" style="45" customWidth="1"/>
    <col min="5639" max="5639" width="13.109375" style="45" customWidth="1"/>
    <col min="5640" max="5641" width="13.5546875" style="45" customWidth="1"/>
    <col min="5642" max="5642" width="14.109375" style="45" customWidth="1"/>
    <col min="5643" max="5643" width="10.6640625" style="45" customWidth="1"/>
    <col min="5644" max="5644" width="11" style="45" customWidth="1"/>
    <col min="5645" max="5645" width="11.33203125" style="45" customWidth="1"/>
    <col min="5646" max="5646" width="10.6640625" style="45" customWidth="1"/>
    <col min="5647" max="5647" width="10.5546875" style="45" customWidth="1"/>
    <col min="5648" max="5648" width="10.6640625" style="45" customWidth="1"/>
    <col min="5649" max="5888" width="9.109375" style="45"/>
    <col min="5889" max="5889" width="12.6640625" style="45" customWidth="1"/>
    <col min="5890" max="5890" width="14.33203125" style="45" customWidth="1"/>
    <col min="5891" max="5891" width="14" style="45" customWidth="1"/>
    <col min="5892" max="5892" width="13" style="45" customWidth="1"/>
    <col min="5893" max="5893" width="13.6640625" style="45" customWidth="1"/>
    <col min="5894" max="5894" width="13.5546875" style="45" customWidth="1"/>
    <col min="5895" max="5895" width="13.109375" style="45" customWidth="1"/>
    <col min="5896" max="5897" width="13.5546875" style="45" customWidth="1"/>
    <col min="5898" max="5898" width="14.109375" style="45" customWidth="1"/>
    <col min="5899" max="5899" width="10.6640625" style="45" customWidth="1"/>
    <col min="5900" max="5900" width="11" style="45" customWidth="1"/>
    <col min="5901" max="5901" width="11.33203125" style="45" customWidth="1"/>
    <col min="5902" max="5902" width="10.6640625" style="45" customWidth="1"/>
    <col min="5903" max="5903" width="10.5546875" style="45" customWidth="1"/>
    <col min="5904" max="5904" width="10.6640625" style="45" customWidth="1"/>
    <col min="5905" max="6144" width="9.109375" style="45"/>
    <col min="6145" max="6145" width="12.6640625" style="45" customWidth="1"/>
    <col min="6146" max="6146" width="14.33203125" style="45" customWidth="1"/>
    <col min="6147" max="6147" width="14" style="45" customWidth="1"/>
    <col min="6148" max="6148" width="13" style="45" customWidth="1"/>
    <col min="6149" max="6149" width="13.6640625" style="45" customWidth="1"/>
    <col min="6150" max="6150" width="13.5546875" style="45" customWidth="1"/>
    <col min="6151" max="6151" width="13.109375" style="45" customWidth="1"/>
    <col min="6152" max="6153" width="13.5546875" style="45" customWidth="1"/>
    <col min="6154" max="6154" width="14.109375" style="45" customWidth="1"/>
    <col min="6155" max="6155" width="10.6640625" style="45" customWidth="1"/>
    <col min="6156" max="6156" width="11" style="45" customWidth="1"/>
    <col min="6157" max="6157" width="11.33203125" style="45" customWidth="1"/>
    <col min="6158" max="6158" width="10.6640625" style="45" customWidth="1"/>
    <col min="6159" max="6159" width="10.5546875" style="45" customWidth="1"/>
    <col min="6160" max="6160" width="10.6640625" style="45" customWidth="1"/>
    <col min="6161" max="6400" width="9.109375" style="45"/>
    <col min="6401" max="6401" width="12.6640625" style="45" customWidth="1"/>
    <col min="6402" max="6402" width="14.33203125" style="45" customWidth="1"/>
    <col min="6403" max="6403" width="14" style="45" customWidth="1"/>
    <col min="6404" max="6404" width="13" style="45" customWidth="1"/>
    <col min="6405" max="6405" width="13.6640625" style="45" customWidth="1"/>
    <col min="6406" max="6406" width="13.5546875" style="45" customWidth="1"/>
    <col min="6407" max="6407" width="13.109375" style="45" customWidth="1"/>
    <col min="6408" max="6409" width="13.5546875" style="45" customWidth="1"/>
    <col min="6410" max="6410" width="14.109375" style="45" customWidth="1"/>
    <col min="6411" max="6411" width="10.6640625" style="45" customWidth="1"/>
    <col min="6412" max="6412" width="11" style="45" customWidth="1"/>
    <col min="6413" max="6413" width="11.33203125" style="45" customWidth="1"/>
    <col min="6414" max="6414" width="10.6640625" style="45" customWidth="1"/>
    <col min="6415" max="6415" width="10.5546875" style="45" customWidth="1"/>
    <col min="6416" max="6416" width="10.6640625" style="45" customWidth="1"/>
    <col min="6417" max="6656" width="9.109375" style="45"/>
    <col min="6657" max="6657" width="12.6640625" style="45" customWidth="1"/>
    <col min="6658" max="6658" width="14.33203125" style="45" customWidth="1"/>
    <col min="6659" max="6659" width="14" style="45" customWidth="1"/>
    <col min="6660" max="6660" width="13" style="45" customWidth="1"/>
    <col min="6661" max="6661" width="13.6640625" style="45" customWidth="1"/>
    <col min="6662" max="6662" width="13.5546875" style="45" customWidth="1"/>
    <col min="6663" max="6663" width="13.109375" style="45" customWidth="1"/>
    <col min="6664" max="6665" width="13.5546875" style="45" customWidth="1"/>
    <col min="6666" max="6666" width="14.109375" style="45" customWidth="1"/>
    <col min="6667" max="6667" width="10.6640625" style="45" customWidth="1"/>
    <col min="6668" max="6668" width="11" style="45" customWidth="1"/>
    <col min="6669" max="6669" width="11.33203125" style="45" customWidth="1"/>
    <col min="6670" max="6670" width="10.6640625" style="45" customWidth="1"/>
    <col min="6671" max="6671" width="10.5546875" style="45" customWidth="1"/>
    <col min="6672" max="6672" width="10.6640625" style="45" customWidth="1"/>
    <col min="6673" max="6912" width="9.109375" style="45"/>
    <col min="6913" max="6913" width="12.6640625" style="45" customWidth="1"/>
    <col min="6914" max="6914" width="14.33203125" style="45" customWidth="1"/>
    <col min="6915" max="6915" width="14" style="45" customWidth="1"/>
    <col min="6916" max="6916" width="13" style="45" customWidth="1"/>
    <col min="6917" max="6917" width="13.6640625" style="45" customWidth="1"/>
    <col min="6918" max="6918" width="13.5546875" style="45" customWidth="1"/>
    <col min="6919" max="6919" width="13.109375" style="45" customWidth="1"/>
    <col min="6920" max="6921" width="13.5546875" style="45" customWidth="1"/>
    <col min="6922" max="6922" width="14.109375" style="45" customWidth="1"/>
    <col min="6923" max="6923" width="10.6640625" style="45" customWidth="1"/>
    <col min="6924" max="6924" width="11" style="45" customWidth="1"/>
    <col min="6925" max="6925" width="11.33203125" style="45" customWidth="1"/>
    <col min="6926" max="6926" width="10.6640625" style="45" customWidth="1"/>
    <col min="6927" max="6927" width="10.5546875" style="45" customWidth="1"/>
    <col min="6928" max="6928" width="10.6640625" style="45" customWidth="1"/>
    <col min="6929" max="7168" width="9.109375" style="45"/>
    <col min="7169" max="7169" width="12.6640625" style="45" customWidth="1"/>
    <col min="7170" max="7170" width="14.33203125" style="45" customWidth="1"/>
    <col min="7171" max="7171" width="14" style="45" customWidth="1"/>
    <col min="7172" max="7172" width="13" style="45" customWidth="1"/>
    <col min="7173" max="7173" width="13.6640625" style="45" customWidth="1"/>
    <col min="7174" max="7174" width="13.5546875" style="45" customWidth="1"/>
    <col min="7175" max="7175" width="13.109375" style="45" customWidth="1"/>
    <col min="7176" max="7177" width="13.5546875" style="45" customWidth="1"/>
    <col min="7178" max="7178" width="14.109375" style="45" customWidth="1"/>
    <col min="7179" max="7179" width="10.6640625" style="45" customWidth="1"/>
    <col min="7180" max="7180" width="11" style="45" customWidth="1"/>
    <col min="7181" max="7181" width="11.33203125" style="45" customWidth="1"/>
    <col min="7182" max="7182" width="10.6640625" style="45" customWidth="1"/>
    <col min="7183" max="7183" width="10.5546875" style="45" customWidth="1"/>
    <col min="7184" max="7184" width="10.6640625" style="45" customWidth="1"/>
    <col min="7185" max="7424" width="9.109375" style="45"/>
    <col min="7425" max="7425" width="12.6640625" style="45" customWidth="1"/>
    <col min="7426" max="7426" width="14.33203125" style="45" customWidth="1"/>
    <col min="7427" max="7427" width="14" style="45" customWidth="1"/>
    <col min="7428" max="7428" width="13" style="45" customWidth="1"/>
    <col min="7429" max="7429" width="13.6640625" style="45" customWidth="1"/>
    <col min="7430" max="7430" width="13.5546875" style="45" customWidth="1"/>
    <col min="7431" max="7431" width="13.109375" style="45" customWidth="1"/>
    <col min="7432" max="7433" width="13.5546875" style="45" customWidth="1"/>
    <col min="7434" max="7434" width="14.109375" style="45" customWidth="1"/>
    <col min="7435" max="7435" width="10.6640625" style="45" customWidth="1"/>
    <col min="7436" max="7436" width="11" style="45" customWidth="1"/>
    <col min="7437" max="7437" width="11.33203125" style="45" customWidth="1"/>
    <col min="7438" max="7438" width="10.6640625" style="45" customWidth="1"/>
    <col min="7439" max="7439" width="10.5546875" style="45" customWidth="1"/>
    <col min="7440" max="7440" width="10.6640625" style="45" customWidth="1"/>
    <col min="7441" max="7680" width="9.109375" style="45"/>
    <col min="7681" max="7681" width="12.6640625" style="45" customWidth="1"/>
    <col min="7682" max="7682" width="14.33203125" style="45" customWidth="1"/>
    <col min="7683" max="7683" width="14" style="45" customWidth="1"/>
    <col min="7684" max="7684" width="13" style="45" customWidth="1"/>
    <col min="7685" max="7685" width="13.6640625" style="45" customWidth="1"/>
    <col min="7686" max="7686" width="13.5546875" style="45" customWidth="1"/>
    <col min="7687" max="7687" width="13.109375" style="45" customWidth="1"/>
    <col min="7688" max="7689" width="13.5546875" style="45" customWidth="1"/>
    <col min="7690" max="7690" width="14.109375" style="45" customWidth="1"/>
    <col min="7691" max="7691" width="10.6640625" style="45" customWidth="1"/>
    <col min="7692" max="7692" width="11" style="45" customWidth="1"/>
    <col min="7693" max="7693" width="11.33203125" style="45" customWidth="1"/>
    <col min="7694" max="7694" width="10.6640625" style="45" customWidth="1"/>
    <col min="7695" max="7695" width="10.5546875" style="45" customWidth="1"/>
    <col min="7696" max="7696" width="10.6640625" style="45" customWidth="1"/>
    <col min="7697" max="7936" width="9.109375" style="45"/>
    <col min="7937" max="7937" width="12.6640625" style="45" customWidth="1"/>
    <col min="7938" max="7938" width="14.33203125" style="45" customWidth="1"/>
    <col min="7939" max="7939" width="14" style="45" customWidth="1"/>
    <col min="7940" max="7940" width="13" style="45" customWidth="1"/>
    <col min="7941" max="7941" width="13.6640625" style="45" customWidth="1"/>
    <col min="7942" max="7942" width="13.5546875" style="45" customWidth="1"/>
    <col min="7943" max="7943" width="13.109375" style="45" customWidth="1"/>
    <col min="7944" max="7945" width="13.5546875" style="45" customWidth="1"/>
    <col min="7946" max="7946" width="14.109375" style="45" customWidth="1"/>
    <col min="7947" max="7947" width="10.6640625" style="45" customWidth="1"/>
    <col min="7948" max="7948" width="11" style="45" customWidth="1"/>
    <col min="7949" max="7949" width="11.33203125" style="45" customWidth="1"/>
    <col min="7950" max="7950" width="10.6640625" style="45" customWidth="1"/>
    <col min="7951" max="7951" width="10.5546875" style="45" customWidth="1"/>
    <col min="7952" max="7952" width="10.6640625" style="45" customWidth="1"/>
    <col min="7953" max="8192" width="9.109375" style="45"/>
    <col min="8193" max="8193" width="12.6640625" style="45" customWidth="1"/>
    <col min="8194" max="8194" width="14.33203125" style="45" customWidth="1"/>
    <col min="8195" max="8195" width="14" style="45" customWidth="1"/>
    <col min="8196" max="8196" width="13" style="45" customWidth="1"/>
    <col min="8197" max="8197" width="13.6640625" style="45" customWidth="1"/>
    <col min="8198" max="8198" width="13.5546875" style="45" customWidth="1"/>
    <col min="8199" max="8199" width="13.109375" style="45" customWidth="1"/>
    <col min="8200" max="8201" width="13.5546875" style="45" customWidth="1"/>
    <col min="8202" max="8202" width="14.109375" style="45" customWidth="1"/>
    <col min="8203" max="8203" width="10.6640625" style="45" customWidth="1"/>
    <col min="8204" max="8204" width="11" style="45" customWidth="1"/>
    <col min="8205" max="8205" width="11.33203125" style="45" customWidth="1"/>
    <col min="8206" max="8206" width="10.6640625" style="45" customWidth="1"/>
    <col min="8207" max="8207" width="10.5546875" style="45" customWidth="1"/>
    <col min="8208" max="8208" width="10.6640625" style="45" customWidth="1"/>
    <col min="8209" max="8448" width="9.109375" style="45"/>
    <col min="8449" max="8449" width="12.6640625" style="45" customWidth="1"/>
    <col min="8450" max="8450" width="14.33203125" style="45" customWidth="1"/>
    <col min="8451" max="8451" width="14" style="45" customWidth="1"/>
    <col min="8452" max="8452" width="13" style="45" customWidth="1"/>
    <col min="8453" max="8453" width="13.6640625" style="45" customWidth="1"/>
    <col min="8454" max="8454" width="13.5546875" style="45" customWidth="1"/>
    <col min="8455" max="8455" width="13.109375" style="45" customWidth="1"/>
    <col min="8456" max="8457" width="13.5546875" style="45" customWidth="1"/>
    <col min="8458" max="8458" width="14.109375" style="45" customWidth="1"/>
    <col min="8459" max="8459" width="10.6640625" style="45" customWidth="1"/>
    <col min="8460" max="8460" width="11" style="45" customWidth="1"/>
    <col min="8461" max="8461" width="11.33203125" style="45" customWidth="1"/>
    <col min="8462" max="8462" width="10.6640625" style="45" customWidth="1"/>
    <col min="8463" max="8463" width="10.5546875" style="45" customWidth="1"/>
    <col min="8464" max="8464" width="10.6640625" style="45" customWidth="1"/>
    <col min="8465" max="8704" width="9.109375" style="45"/>
    <col min="8705" max="8705" width="12.6640625" style="45" customWidth="1"/>
    <col min="8706" max="8706" width="14.33203125" style="45" customWidth="1"/>
    <col min="8707" max="8707" width="14" style="45" customWidth="1"/>
    <col min="8708" max="8708" width="13" style="45" customWidth="1"/>
    <col min="8709" max="8709" width="13.6640625" style="45" customWidth="1"/>
    <col min="8710" max="8710" width="13.5546875" style="45" customWidth="1"/>
    <col min="8711" max="8711" width="13.109375" style="45" customWidth="1"/>
    <col min="8712" max="8713" width="13.5546875" style="45" customWidth="1"/>
    <col min="8714" max="8714" width="14.109375" style="45" customWidth="1"/>
    <col min="8715" max="8715" width="10.6640625" style="45" customWidth="1"/>
    <col min="8716" max="8716" width="11" style="45" customWidth="1"/>
    <col min="8717" max="8717" width="11.33203125" style="45" customWidth="1"/>
    <col min="8718" max="8718" width="10.6640625" style="45" customWidth="1"/>
    <col min="8719" max="8719" width="10.5546875" style="45" customWidth="1"/>
    <col min="8720" max="8720" width="10.6640625" style="45" customWidth="1"/>
    <col min="8721" max="8960" width="9.109375" style="45"/>
    <col min="8961" max="8961" width="12.6640625" style="45" customWidth="1"/>
    <col min="8962" max="8962" width="14.33203125" style="45" customWidth="1"/>
    <col min="8963" max="8963" width="14" style="45" customWidth="1"/>
    <col min="8964" max="8964" width="13" style="45" customWidth="1"/>
    <col min="8965" max="8965" width="13.6640625" style="45" customWidth="1"/>
    <col min="8966" max="8966" width="13.5546875" style="45" customWidth="1"/>
    <col min="8967" max="8967" width="13.109375" style="45" customWidth="1"/>
    <col min="8968" max="8969" width="13.5546875" style="45" customWidth="1"/>
    <col min="8970" max="8970" width="14.109375" style="45" customWidth="1"/>
    <col min="8971" max="8971" width="10.6640625" style="45" customWidth="1"/>
    <col min="8972" max="8972" width="11" style="45" customWidth="1"/>
    <col min="8973" max="8973" width="11.33203125" style="45" customWidth="1"/>
    <col min="8974" max="8974" width="10.6640625" style="45" customWidth="1"/>
    <col min="8975" max="8975" width="10.5546875" style="45" customWidth="1"/>
    <col min="8976" max="8976" width="10.6640625" style="45" customWidth="1"/>
    <col min="8977" max="9216" width="9.109375" style="45"/>
    <col min="9217" max="9217" width="12.6640625" style="45" customWidth="1"/>
    <col min="9218" max="9218" width="14.33203125" style="45" customWidth="1"/>
    <col min="9219" max="9219" width="14" style="45" customWidth="1"/>
    <col min="9220" max="9220" width="13" style="45" customWidth="1"/>
    <col min="9221" max="9221" width="13.6640625" style="45" customWidth="1"/>
    <col min="9222" max="9222" width="13.5546875" style="45" customWidth="1"/>
    <col min="9223" max="9223" width="13.109375" style="45" customWidth="1"/>
    <col min="9224" max="9225" width="13.5546875" style="45" customWidth="1"/>
    <col min="9226" max="9226" width="14.109375" style="45" customWidth="1"/>
    <col min="9227" max="9227" width="10.6640625" style="45" customWidth="1"/>
    <col min="9228" max="9228" width="11" style="45" customWidth="1"/>
    <col min="9229" max="9229" width="11.33203125" style="45" customWidth="1"/>
    <col min="9230" max="9230" width="10.6640625" style="45" customWidth="1"/>
    <col min="9231" max="9231" width="10.5546875" style="45" customWidth="1"/>
    <col min="9232" max="9232" width="10.6640625" style="45" customWidth="1"/>
    <col min="9233" max="9472" width="9.109375" style="45"/>
    <col min="9473" max="9473" width="12.6640625" style="45" customWidth="1"/>
    <col min="9474" max="9474" width="14.33203125" style="45" customWidth="1"/>
    <col min="9475" max="9475" width="14" style="45" customWidth="1"/>
    <col min="9476" max="9476" width="13" style="45" customWidth="1"/>
    <col min="9477" max="9477" width="13.6640625" style="45" customWidth="1"/>
    <col min="9478" max="9478" width="13.5546875" style="45" customWidth="1"/>
    <col min="9479" max="9479" width="13.109375" style="45" customWidth="1"/>
    <col min="9480" max="9481" width="13.5546875" style="45" customWidth="1"/>
    <col min="9482" max="9482" width="14.109375" style="45" customWidth="1"/>
    <col min="9483" max="9483" width="10.6640625" style="45" customWidth="1"/>
    <col min="9484" max="9484" width="11" style="45" customWidth="1"/>
    <col min="9485" max="9485" width="11.33203125" style="45" customWidth="1"/>
    <col min="9486" max="9486" width="10.6640625" style="45" customWidth="1"/>
    <col min="9487" max="9487" width="10.5546875" style="45" customWidth="1"/>
    <col min="9488" max="9488" width="10.6640625" style="45" customWidth="1"/>
    <col min="9489" max="9728" width="9.109375" style="45"/>
    <col min="9729" max="9729" width="12.6640625" style="45" customWidth="1"/>
    <col min="9730" max="9730" width="14.33203125" style="45" customWidth="1"/>
    <col min="9731" max="9731" width="14" style="45" customWidth="1"/>
    <col min="9732" max="9732" width="13" style="45" customWidth="1"/>
    <col min="9733" max="9733" width="13.6640625" style="45" customWidth="1"/>
    <col min="9734" max="9734" width="13.5546875" style="45" customWidth="1"/>
    <col min="9735" max="9735" width="13.109375" style="45" customWidth="1"/>
    <col min="9736" max="9737" width="13.5546875" style="45" customWidth="1"/>
    <col min="9738" max="9738" width="14.109375" style="45" customWidth="1"/>
    <col min="9739" max="9739" width="10.6640625" style="45" customWidth="1"/>
    <col min="9740" max="9740" width="11" style="45" customWidth="1"/>
    <col min="9741" max="9741" width="11.33203125" style="45" customWidth="1"/>
    <col min="9742" max="9742" width="10.6640625" style="45" customWidth="1"/>
    <col min="9743" max="9743" width="10.5546875" style="45" customWidth="1"/>
    <col min="9744" max="9744" width="10.6640625" style="45" customWidth="1"/>
    <col min="9745" max="9984" width="9.109375" style="45"/>
    <col min="9985" max="9985" width="12.6640625" style="45" customWidth="1"/>
    <col min="9986" max="9986" width="14.33203125" style="45" customWidth="1"/>
    <col min="9987" max="9987" width="14" style="45" customWidth="1"/>
    <col min="9988" max="9988" width="13" style="45" customWidth="1"/>
    <col min="9989" max="9989" width="13.6640625" style="45" customWidth="1"/>
    <col min="9990" max="9990" width="13.5546875" style="45" customWidth="1"/>
    <col min="9991" max="9991" width="13.109375" style="45" customWidth="1"/>
    <col min="9992" max="9993" width="13.5546875" style="45" customWidth="1"/>
    <col min="9994" max="9994" width="14.109375" style="45" customWidth="1"/>
    <col min="9995" max="9995" width="10.6640625" style="45" customWidth="1"/>
    <col min="9996" max="9996" width="11" style="45" customWidth="1"/>
    <col min="9997" max="9997" width="11.33203125" style="45" customWidth="1"/>
    <col min="9998" max="9998" width="10.6640625" style="45" customWidth="1"/>
    <col min="9999" max="9999" width="10.5546875" style="45" customWidth="1"/>
    <col min="10000" max="10000" width="10.6640625" style="45" customWidth="1"/>
    <col min="10001" max="10240" width="9.109375" style="45"/>
    <col min="10241" max="10241" width="12.6640625" style="45" customWidth="1"/>
    <col min="10242" max="10242" width="14.33203125" style="45" customWidth="1"/>
    <col min="10243" max="10243" width="14" style="45" customWidth="1"/>
    <col min="10244" max="10244" width="13" style="45" customWidth="1"/>
    <col min="10245" max="10245" width="13.6640625" style="45" customWidth="1"/>
    <col min="10246" max="10246" width="13.5546875" style="45" customWidth="1"/>
    <col min="10247" max="10247" width="13.109375" style="45" customWidth="1"/>
    <col min="10248" max="10249" width="13.5546875" style="45" customWidth="1"/>
    <col min="10250" max="10250" width="14.109375" style="45" customWidth="1"/>
    <col min="10251" max="10251" width="10.6640625" style="45" customWidth="1"/>
    <col min="10252" max="10252" width="11" style="45" customWidth="1"/>
    <col min="10253" max="10253" width="11.33203125" style="45" customWidth="1"/>
    <col min="10254" max="10254" width="10.6640625" style="45" customWidth="1"/>
    <col min="10255" max="10255" width="10.5546875" style="45" customWidth="1"/>
    <col min="10256" max="10256" width="10.6640625" style="45" customWidth="1"/>
    <col min="10257" max="10496" width="9.109375" style="45"/>
    <col min="10497" max="10497" width="12.6640625" style="45" customWidth="1"/>
    <col min="10498" max="10498" width="14.33203125" style="45" customWidth="1"/>
    <col min="10499" max="10499" width="14" style="45" customWidth="1"/>
    <col min="10500" max="10500" width="13" style="45" customWidth="1"/>
    <col min="10501" max="10501" width="13.6640625" style="45" customWidth="1"/>
    <col min="10502" max="10502" width="13.5546875" style="45" customWidth="1"/>
    <col min="10503" max="10503" width="13.109375" style="45" customWidth="1"/>
    <col min="10504" max="10505" width="13.5546875" style="45" customWidth="1"/>
    <col min="10506" max="10506" width="14.109375" style="45" customWidth="1"/>
    <col min="10507" max="10507" width="10.6640625" style="45" customWidth="1"/>
    <col min="10508" max="10508" width="11" style="45" customWidth="1"/>
    <col min="10509" max="10509" width="11.33203125" style="45" customWidth="1"/>
    <col min="10510" max="10510" width="10.6640625" style="45" customWidth="1"/>
    <col min="10511" max="10511" width="10.5546875" style="45" customWidth="1"/>
    <col min="10512" max="10512" width="10.6640625" style="45" customWidth="1"/>
    <col min="10513" max="10752" width="9.109375" style="45"/>
    <col min="10753" max="10753" width="12.6640625" style="45" customWidth="1"/>
    <col min="10754" max="10754" width="14.33203125" style="45" customWidth="1"/>
    <col min="10755" max="10755" width="14" style="45" customWidth="1"/>
    <col min="10756" max="10756" width="13" style="45" customWidth="1"/>
    <col min="10757" max="10757" width="13.6640625" style="45" customWidth="1"/>
    <col min="10758" max="10758" width="13.5546875" style="45" customWidth="1"/>
    <col min="10759" max="10759" width="13.109375" style="45" customWidth="1"/>
    <col min="10760" max="10761" width="13.5546875" style="45" customWidth="1"/>
    <col min="10762" max="10762" width="14.109375" style="45" customWidth="1"/>
    <col min="10763" max="10763" width="10.6640625" style="45" customWidth="1"/>
    <col min="10764" max="10764" width="11" style="45" customWidth="1"/>
    <col min="10765" max="10765" width="11.33203125" style="45" customWidth="1"/>
    <col min="10766" max="10766" width="10.6640625" style="45" customWidth="1"/>
    <col min="10767" max="10767" width="10.5546875" style="45" customWidth="1"/>
    <col min="10768" max="10768" width="10.6640625" style="45" customWidth="1"/>
    <col min="10769" max="11008" width="9.109375" style="45"/>
    <col min="11009" max="11009" width="12.6640625" style="45" customWidth="1"/>
    <col min="11010" max="11010" width="14.33203125" style="45" customWidth="1"/>
    <col min="11011" max="11011" width="14" style="45" customWidth="1"/>
    <col min="11012" max="11012" width="13" style="45" customWidth="1"/>
    <col min="11013" max="11013" width="13.6640625" style="45" customWidth="1"/>
    <col min="11014" max="11014" width="13.5546875" style="45" customWidth="1"/>
    <col min="11015" max="11015" width="13.109375" style="45" customWidth="1"/>
    <col min="11016" max="11017" width="13.5546875" style="45" customWidth="1"/>
    <col min="11018" max="11018" width="14.109375" style="45" customWidth="1"/>
    <col min="11019" max="11019" width="10.6640625" style="45" customWidth="1"/>
    <col min="11020" max="11020" width="11" style="45" customWidth="1"/>
    <col min="11021" max="11021" width="11.33203125" style="45" customWidth="1"/>
    <col min="11022" max="11022" width="10.6640625" style="45" customWidth="1"/>
    <col min="11023" max="11023" width="10.5546875" style="45" customWidth="1"/>
    <col min="11024" max="11024" width="10.6640625" style="45" customWidth="1"/>
    <col min="11025" max="11264" width="9.109375" style="45"/>
    <col min="11265" max="11265" width="12.6640625" style="45" customWidth="1"/>
    <col min="11266" max="11266" width="14.33203125" style="45" customWidth="1"/>
    <col min="11267" max="11267" width="14" style="45" customWidth="1"/>
    <col min="11268" max="11268" width="13" style="45" customWidth="1"/>
    <col min="11269" max="11269" width="13.6640625" style="45" customWidth="1"/>
    <col min="11270" max="11270" width="13.5546875" style="45" customWidth="1"/>
    <col min="11271" max="11271" width="13.109375" style="45" customWidth="1"/>
    <col min="11272" max="11273" width="13.5546875" style="45" customWidth="1"/>
    <col min="11274" max="11274" width="14.109375" style="45" customWidth="1"/>
    <col min="11275" max="11275" width="10.6640625" style="45" customWidth="1"/>
    <col min="11276" max="11276" width="11" style="45" customWidth="1"/>
    <col min="11277" max="11277" width="11.33203125" style="45" customWidth="1"/>
    <col min="11278" max="11278" width="10.6640625" style="45" customWidth="1"/>
    <col min="11279" max="11279" width="10.5546875" style="45" customWidth="1"/>
    <col min="11280" max="11280" width="10.6640625" style="45" customWidth="1"/>
    <col min="11281" max="11520" width="9.109375" style="45"/>
    <col min="11521" max="11521" width="12.6640625" style="45" customWidth="1"/>
    <col min="11522" max="11522" width="14.33203125" style="45" customWidth="1"/>
    <col min="11523" max="11523" width="14" style="45" customWidth="1"/>
    <col min="11524" max="11524" width="13" style="45" customWidth="1"/>
    <col min="11525" max="11525" width="13.6640625" style="45" customWidth="1"/>
    <col min="11526" max="11526" width="13.5546875" style="45" customWidth="1"/>
    <col min="11527" max="11527" width="13.109375" style="45" customWidth="1"/>
    <col min="11528" max="11529" width="13.5546875" style="45" customWidth="1"/>
    <col min="11530" max="11530" width="14.109375" style="45" customWidth="1"/>
    <col min="11531" max="11531" width="10.6640625" style="45" customWidth="1"/>
    <col min="11532" max="11532" width="11" style="45" customWidth="1"/>
    <col min="11533" max="11533" width="11.33203125" style="45" customWidth="1"/>
    <col min="11534" max="11534" width="10.6640625" style="45" customWidth="1"/>
    <col min="11535" max="11535" width="10.5546875" style="45" customWidth="1"/>
    <col min="11536" max="11536" width="10.6640625" style="45" customWidth="1"/>
    <col min="11537" max="11776" width="9.109375" style="45"/>
    <col min="11777" max="11777" width="12.6640625" style="45" customWidth="1"/>
    <col min="11778" max="11778" width="14.33203125" style="45" customWidth="1"/>
    <col min="11779" max="11779" width="14" style="45" customWidth="1"/>
    <col min="11780" max="11780" width="13" style="45" customWidth="1"/>
    <col min="11781" max="11781" width="13.6640625" style="45" customWidth="1"/>
    <col min="11782" max="11782" width="13.5546875" style="45" customWidth="1"/>
    <col min="11783" max="11783" width="13.109375" style="45" customWidth="1"/>
    <col min="11784" max="11785" width="13.5546875" style="45" customWidth="1"/>
    <col min="11786" max="11786" width="14.109375" style="45" customWidth="1"/>
    <col min="11787" max="11787" width="10.6640625" style="45" customWidth="1"/>
    <col min="11788" max="11788" width="11" style="45" customWidth="1"/>
    <col min="11789" max="11789" width="11.33203125" style="45" customWidth="1"/>
    <col min="11790" max="11790" width="10.6640625" style="45" customWidth="1"/>
    <col min="11791" max="11791" width="10.5546875" style="45" customWidth="1"/>
    <col min="11792" max="11792" width="10.6640625" style="45" customWidth="1"/>
    <col min="11793" max="12032" width="9.109375" style="45"/>
    <col min="12033" max="12033" width="12.6640625" style="45" customWidth="1"/>
    <col min="12034" max="12034" width="14.33203125" style="45" customWidth="1"/>
    <col min="12035" max="12035" width="14" style="45" customWidth="1"/>
    <col min="12036" max="12036" width="13" style="45" customWidth="1"/>
    <col min="12037" max="12037" width="13.6640625" style="45" customWidth="1"/>
    <col min="12038" max="12038" width="13.5546875" style="45" customWidth="1"/>
    <col min="12039" max="12039" width="13.109375" style="45" customWidth="1"/>
    <col min="12040" max="12041" width="13.5546875" style="45" customWidth="1"/>
    <col min="12042" max="12042" width="14.109375" style="45" customWidth="1"/>
    <col min="12043" max="12043" width="10.6640625" style="45" customWidth="1"/>
    <col min="12044" max="12044" width="11" style="45" customWidth="1"/>
    <col min="12045" max="12045" width="11.33203125" style="45" customWidth="1"/>
    <col min="12046" max="12046" width="10.6640625" style="45" customWidth="1"/>
    <col min="12047" max="12047" width="10.5546875" style="45" customWidth="1"/>
    <col min="12048" max="12048" width="10.6640625" style="45" customWidth="1"/>
    <col min="12049" max="12288" width="9.109375" style="45"/>
    <col min="12289" max="12289" width="12.6640625" style="45" customWidth="1"/>
    <col min="12290" max="12290" width="14.33203125" style="45" customWidth="1"/>
    <col min="12291" max="12291" width="14" style="45" customWidth="1"/>
    <col min="12292" max="12292" width="13" style="45" customWidth="1"/>
    <col min="12293" max="12293" width="13.6640625" style="45" customWidth="1"/>
    <col min="12294" max="12294" width="13.5546875" style="45" customWidth="1"/>
    <col min="12295" max="12295" width="13.109375" style="45" customWidth="1"/>
    <col min="12296" max="12297" width="13.5546875" style="45" customWidth="1"/>
    <col min="12298" max="12298" width="14.109375" style="45" customWidth="1"/>
    <col min="12299" max="12299" width="10.6640625" style="45" customWidth="1"/>
    <col min="12300" max="12300" width="11" style="45" customWidth="1"/>
    <col min="12301" max="12301" width="11.33203125" style="45" customWidth="1"/>
    <col min="12302" max="12302" width="10.6640625" style="45" customWidth="1"/>
    <col min="12303" max="12303" width="10.5546875" style="45" customWidth="1"/>
    <col min="12304" max="12304" width="10.6640625" style="45" customWidth="1"/>
    <col min="12305" max="12544" width="9.109375" style="45"/>
    <col min="12545" max="12545" width="12.6640625" style="45" customWidth="1"/>
    <col min="12546" max="12546" width="14.33203125" style="45" customWidth="1"/>
    <col min="12547" max="12547" width="14" style="45" customWidth="1"/>
    <col min="12548" max="12548" width="13" style="45" customWidth="1"/>
    <col min="12549" max="12549" width="13.6640625" style="45" customWidth="1"/>
    <col min="12550" max="12550" width="13.5546875" style="45" customWidth="1"/>
    <col min="12551" max="12551" width="13.109375" style="45" customWidth="1"/>
    <col min="12552" max="12553" width="13.5546875" style="45" customWidth="1"/>
    <col min="12554" max="12554" width="14.109375" style="45" customWidth="1"/>
    <col min="12555" max="12555" width="10.6640625" style="45" customWidth="1"/>
    <col min="12556" max="12556" width="11" style="45" customWidth="1"/>
    <col min="12557" max="12557" width="11.33203125" style="45" customWidth="1"/>
    <col min="12558" max="12558" width="10.6640625" style="45" customWidth="1"/>
    <col min="12559" max="12559" width="10.5546875" style="45" customWidth="1"/>
    <col min="12560" max="12560" width="10.6640625" style="45" customWidth="1"/>
    <col min="12561" max="12800" width="9.109375" style="45"/>
    <col min="12801" max="12801" width="12.6640625" style="45" customWidth="1"/>
    <col min="12802" max="12802" width="14.33203125" style="45" customWidth="1"/>
    <col min="12803" max="12803" width="14" style="45" customWidth="1"/>
    <col min="12804" max="12804" width="13" style="45" customWidth="1"/>
    <col min="12805" max="12805" width="13.6640625" style="45" customWidth="1"/>
    <col min="12806" max="12806" width="13.5546875" style="45" customWidth="1"/>
    <col min="12807" max="12807" width="13.109375" style="45" customWidth="1"/>
    <col min="12808" max="12809" width="13.5546875" style="45" customWidth="1"/>
    <col min="12810" max="12810" width="14.109375" style="45" customWidth="1"/>
    <col min="12811" max="12811" width="10.6640625" style="45" customWidth="1"/>
    <col min="12812" max="12812" width="11" style="45" customWidth="1"/>
    <col min="12813" max="12813" width="11.33203125" style="45" customWidth="1"/>
    <col min="12814" max="12814" width="10.6640625" style="45" customWidth="1"/>
    <col min="12815" max="12815" width="10.5546875" style="45" customWidth="1"/>
    <col min="12816" max="12816" width="10.6640625" style="45" customWidth="1"/>
    <col min="12817" max="13056" width="9.109375" style="45"/>
    <col min="13057" max="13057" width="12.6640625" style="45" customWidth="1"/>
    <col min="13058" max="13058" width="14.33203125" style="45" customWidth="1"/>
    <col min="13059" max="13059" width="14" style="45" customWidth="1"/>
    <col min="13060" max="13060" width="13" style="45" customWidth="1"/>
    <col min="13061" max="13061" width="13.6640625" style="45" customWidth="1"/>
    <col min="13062" max="13062" width="13.5546875" style="45" customWidth="1"/>
    <col min="13063" max="13063" width="13.109375" style="45" customWidth="1"/>
    <col min="13064" max="13065" width="13.5546875" style="45" customWidth="1"/>
    <col min="13066" max="13066" width="14.109375" style="45" customWidth="1"/>
    <col min="13067" max="13067" width="10.6640625" style="45" customWidth="1"/>
    <col min="13068" max="13068" width="11" style="45" customWidth="1"/>
    <col min="13069" max="13069" width="11.33203125" style="45" customWidth="1"/>
    <col min="13070" max="13070" width="10.6640625" style="45" customWidth="1"/>
    <col min="13071" max="13071" width="10.5546875" style="45" customWidth="1"/>
    <col min="13072" max="13072" width="10.6640625" style="45" customWidth="1"/>
    <col min="13073" max="13312" width="9.109375" style="45"/>
    <col min="13313" max="13313" width="12.6640625" style="45" customWidth="1"/>
    <col min="13314" max="13314" width="14.33203125" style="45" customWidth="1"/>
    <col min="13315" max="13315" width="14" style="45" customWidth="1"/>
    <col min="13316" max="13316" width="13" style="45" customWidth="1"/>
    <col min="13317" max="13317" width="13.6640625" style="45" customWidth="1"/>
    <col min="13318" max="13318" width="13.5546875" style="45" customWidth="1"/>
    <col min="13319" max="13319" width="13.109375" style="45" customWidth="1"/>
    <col min="13320" max="13321" width="13.5546875" style="45" customWidth="1"/>
    <col min="13322" max="13322" width="14.109375" style="45" customWidth="1"/>
    <col min="13323" max="13323" width="10.6640625" style="45" customWidth="1"/>
    <col min="13324" max="13324" width="11" style="45" customWidth="1"/>
    <col min="13325" max="13325" width="11.33203125" style="45" customWidth="1"/>
    <col min="13326" max="13326" width="10.6640625" style="45" customWidth="1"/>
    <col min="13327" max="13327" width="10.5546875" style="45" customWidth="1"/>
    <col min="13328" max="13328" width="10.6640625" style="45" customWidth="1"/>
    <col min="13329" max="13568" width="9.109375" style="45"/>
    <col min="13569" max="13569" width="12.6640625" style="45" customWidth="1"/>
    <col min="13570" max="13570" width="14.33203125" style="45" customWidth="1"/>
    <col min="13571" max="13571" width="14" style="45" customWidth="1"/>
    <col min="13572" max="13572" width="13" style="45" customWidth="1"/>
    <col min="13573" max="13573" width="13.6640625" style="45" customWidth="1"/>
    <col min="13574" max="13574" width="13.5546875" style="45" customWidth="1"/>
    <col min="13575" max="13575" width="13.109375" style="45" customWidth="1"/>
    <col min="13576" max="13577" width="13.5546875" style="45" customWidth="1"/>
    <col min="13578" max="13578" width="14.109375" style="45" customWidth="1"/>
    <col min="13579" max="13579" width="10.6640625" style="45" customWidth="1"/>
    <col min="13580" max="13580" width="11" style="45" customWidth="1"/>
    <col min="13581" max="13581" width="11.33203125" style="45" customWidth="1"/>
    <col min="13582" max="13582" width="10.6640625" style="45" customWidth="1"/>
    <col min="13583" max="13583" width="10.5546875" style="45" customWidth="1"/>
    <col min="13584" max="13584" width="10.6640625" style="45" customWidth="1"/>
    <col min="13585" max="13824" width="9.109375" style="45"/>
    <col min="13825" max="13825" width="12.6640625" style="45" customWidth="1"/>
    <col min="13826" max="13826" width="14.33203125" style="45" customWidth="1"/>
    <col min="13827" max="13827" width="14" style="45" customWidth="1"/>
    <col min="13828" max="13828" width="13" style="45" customWidth="1"/>
    <col min="13829" max="13829" width="13.6640625" style="45" customWidth="1"/>
    <col min="13830" max="13830" width="13.5546875" style="45" customWidth="1"/>
    <col min="13831" max="13831" width="13.109375" style="45" customWidth="1"/>
    <col min="13832" max="13833" width="13.5546875" style="45" customWidth="1"/>
    <col min="13834" max="13834" width="14.109375" style="45" customWidth="1"/>
    <col min="13835" max="13835" width="10.6640625" style="45" customWidth="1"/>
    <col min="13836" max="13836" width="11" style="45" customWidth="1"/>
    <col min="13837" max="13837" width="11.33203125" style="45" customWidth="1"/>
    <col min="13838" max="13838" width="10.6640625" style="45" customWidth="1"/>
    <col min="13839" max="13839" width="10.5546875" style="45" customWidth="1"/>
    <col min="13840" max="13840" width="10.6640625" style="45" customWidth="1"/>
    <col min="13841" max="14080" width="9.109375" style="45"/>
    <col min="14081" max="14081" width="12.6640625" style="45" customWidth="1"/>
    <col min="14082" max="14082" width="14.33203125" style="45" customWidth="1"/>
    <col min="14083" max="14083" width="14" style="45" customWidth="1"/>
    <col min="14084" max="14084" width="13" style="45" customWidth="1"/>
    <col min="14085" max="14085" width="13.6640625" style="45" customWidth="1"/>
    <col min="14086" max="14086" width="13.5546875" style="45" customWidth="1"/>
    <col min="14087" max="14087" width="13.109375" style="45" customWidth="1"/>
    <col min="14088" max="14089" width="13.5546875" style="45" customWidth="1"/>
    <col min="14090" max="14090" width="14.109375" style="45" customWidth="1"/>
    <col min="14091" max="14091" width="10.6640625" style="45" customWidth="1"/>
    <col min="14092" max="14092" width="11" style="45" customWidth="1"/>
    <col min="14093" max="14093" width="11.33203125" style="45" customWidth="1"/>
    <col min="14094" max="14094" width="10.6640625" style="45" customWidth="1"/>
    <col min="14095" max="14095" width="10.5546875" style="45" customWidth="1"/>
    <col min="14096" max="14096" width="10.6640625" style="45" customWidth="1"/>
    <col min="14097" max="14336" width="9.109375" style="45"/>
    <col min="14337" max="14337" width="12.6640625" style="45" customWidth="1"/>
    <col min="14338" max="14338" width="14.33203125" style="45" customWidth="1"/>
    <col min="14339" max="14339" width="14" style="45" customWidth="1"/>
    <col min="14340" max="14340" width="13" style="45" customWidth="1"/>
    <col min="14341" max="14341" width="13.6640625" style="45" customWidth="1"/>
    <col min="14342" max="14342" width="13.5546875" style="45" customWidth="1"/>
    <col min="14343" max="14343" width="13.109375" style="45" customWidth="1"/>
    <col min="14344" max="14345" width="13.5546875" style="45" customWidth="1"/>
    <col min="14346" max="14346" width="14.109375" style="45" customWidth="1"/>
    <col min="14347" max="14347" width="10.6640625" style="45" customWidth="1"/>
    <col min="14348" max="14348" width="11" style="45" customWidth="1"/>
    <col min="14349" max="14349" width="11.33203125" style="45" customWidth="1"/>
    <col min="14350" max="14350" width="10.6640625" style="45" customWidth="1"/>
    <col min="14351" max="14351" width="10.5546875" style="45" customWidth="1"/>
    <col min="14352" max="14352" width="10.6640625" style="45" customWidth="1"/>
    <col min="14353" max="14592" width="9.109375" style="45"/>
    <col min="14593" max="14593" width="12.6640625" style="45" customWidth="1"/>
    <col min="14594" max="14594" width="14.33203125" style="45" customWidth="1"/>
    <col min="14595" max="14595" width="14" style="45" customWidth="1"/>
    <col min="14596" max="14596" width="13" style="45" customWidth="1"/>
    <col min="14597" max="14597" width="13.6640625" style="45" customWidth="1"/>
    <col min="14598" max="14598" width="13.5546875" style="45" customWidth="1"/>
    <col min="14599" max="14599" width="13.109375" style="45" customWidth="1"/>
    <col min="14600" max="14601" width="13.5546875" style="45" customWidth="1"/>
    <col min="14602" max="14602" width="14.109375" style="45" customWidth="1"/>
    <col min="14603" max="14603" width="10.6640625" style="45" customWidth="1"/>
    <col min="14604" max="14604" width="11" style="45" customWidth="1"/>
    <col min="14605" max="14605" width="11.33203125" style="45" customWidth="1"/>
    <col min="14606" max="14606" width="10.6640625" style="45" customWidth="1"/>
    <col min="14607" max="14607" width="10.5546875" style="45" customWidth="1"/>
    <col min="14608" max="14608" width="10.6640625" style="45" customWidth="1"/>
    <col min="14609" max="14848" width="9.109375" style="45"/>
    <col min="14849" max="14849" width="12.6640625" style="45" customWidth="1"/>
    <col min="14850" max="14850" width="14.33203125" style="45" customWidth="1"/>
    <col min="14851" max="14851" width="14" style="45" customWidth="1"/>
    <col min="14852" max="14852" width="13" style="45" customWidth="1"/>
    <col min="14853" max="14853" width="13.6640625" style="45" customWidth="1"/>
    <col min="14854" max="14854" width="13.5546875" style="45" customWidth="1"/>
    <col min="14855" max="14855" width="13.109375" style="45" customWidth="1"/>
    <col min="14856" max="14857" width="13.5546875" style="45" customWidth="1"/>
    <col min="14858" max="14858" width="14.109375" style="45" customWidth="1"/>
    <col min="14859" max="14859" width="10.6640625" style="45" customWidth="1"/>
    <col min="14860" max="14860" width="11" style="45" customWidth="1"/>
    <col min="14861" max="14861" width="11.33203125" style="45" customWidth="1"/>
    <col min="14862" max="14862" width="10.6640625" style="45" customWidth="1"/>
    <col min="14863" max="14863" width="10.5546875" style="45" customWidth="1"/>
    <col min="14864" max="14864" width="10.6640625" style="45" customWidth="1"/>
    <col min="14865" max="15104" width="9.109375" style="45"/>
    <col min="15105" max="15105" width="12.6640625" style="45" customWidth="1"/>
    <col min="15106" max="15106" width="14.33203125" style="45" customWidth="1"/>
    <col min="15107" max="15107" width="14" style="45" customWidth="1"/>
    <col min="15108" max="15108" width="13" style="45" customWidth="1"/>
    <col min="15109" max="15109" width="13.6640625" style="45" customWidth="1"/>
    <col min="15110" max="15110" width="13.5546875" style="45" customWidth="1"/>
    <col min="15111" max="15111" width="13.109375" style="45" customWidth="1"/>
    <col min="15112" max="15113" width="13.5546875" style="45" customWidth="1"/>
    <col min="15114" max="15114" width="14.109375" style="45" customWidth="1"/>
    <col min="15115" max="15115" width="10.6640625" style="45" customWidth="1"/>
    <col min="15116" max="15116" width="11" style="45" customWidth="1"/>
    <col min="15117" max="15117" width="11.33203125" style="45" customWidth="1"/>
    <col min="15118" max="15118" width="10.6640625" style="45" customWidth="1"/>
    <col min="15119" max="15119" width="10.5546875" style="45" customWidth="1"/>
    <col min="15120" max="15120" width="10.6640625" style="45" customWidth="1"/>
    <col min="15121" max="15360" width="9.109375" style="45"/>
    <col min="15361" max="15361" width="12.6640625" style="45" customWidth="1"/>
    <col min="15362" max="15362" width="14.33203125" style="45" customWidth="1"/>
    <col min="15363" max="15363" width="14" style="45" customWidth="1"/>
    <col min="15364" max="15364" width="13" style="45" customWidth="1"/>
    <col min="15365" max="15365" width="13.6640625" style="45" customWidth="1"/>
    <col min="15366" max="15366" width="13.5546875" style="45" customWidth="1"/>
    <col min="15367" max="15367" width="13.109375" style="45" customWidth="1"/>
    <col min="15368" max="15369" width="13.5546875" style="45" customWidth="1"/>
    <col min="15370" max="15370" width="14.109375" style="45" customWidth="1"/>
    <col min="15371" max="15371" width="10.6640625" style="45" customWidth="1"/>
    <col min="15372" max="15372" width="11" style="45" customWidth="1"/>
    <col min="15373" max="15373" width="11.33203125" style="45" customWidth="1"/>
    <col min="15374" max="15374" width="10.6640625" style="45" customWidth="1"/>
    <col min="15375" max="15375" width="10.5546875" style="45" customWidth="1"/>
    <col min="15376" max="15376" width="10.6640625" style="45" customWidth="1"/>
    <col min="15377" max="15616" width="9.109375" style="45"/>
    <col min="15617" max="15617" width="12.6640625" style="45" customWidth="1"/>
    <col min="15618" max="15618" width="14.33203125" style="45" customWidth="1"/>
    <col min="15619" max="15619" width="14" style="45" customWidth="1"/>
    <col min="15620" max="15620" width="13" style="45" customWidth="1"/>
    <col min="15621" max="15621" width="13.6640625" style="45" customWidth="1"/>
    <col min="15622" max="15622" width="13.5546875" style="45" customWidth="1"/>
    <col min="15623" max="15623" width="13.109375" style="45" customWidth="1"/>
    <col min="15624" max="15625" width="13.5546875" style="45" customWidth="1"/>
    <col min="15626" max="15626" width="14.109375" style="45" customWidth="1"/>
    <col min="15627" max="15627" width="10.6640625" style="45" customWidth="1"/>
    <col min="15628" max="15628" width="11" style="45" customWidth="1"/>
    <col min="15629" max="15629" width="11.33203125" style="45" customWidth="1"/>
    <col min="15630" max="15630" width="10.6640625" style="45" customWidth="1"/>
    <col min="15631" max="15631" width="10.5546875" style="45" customWidth="1"/>
    <col min="15632" max="15632" width="10.6640625" style="45" customWidth="1"/>
    <col min="15633" max="15872" width="9.109375" style="45"/>
    <col min="15873" max="15873" width="12.6640625" style="45" customWidth="1"/>
    <col min="15874" max="15874" width="14.33203125" style="45" customWidth="1"/>
    <col min="15875" max="15875" width="14" style="45" customWidth="1"/>
    <col min="15876" max="15876" width="13" style="45" customWidth="1"/>
    <col min="15877" max="15877" width="13.6640625" style="45" customWidth="1"/>
    <col min="15878" max="15878" width="13.5546875" style="45" customWidth="1"/>
    <col min="15879" max="15879" width="13.109375" style="45" customWidth="1"/>
    <col min="15880" max="15881" width="13.5546875" style="45" customWidth="1"/>
    <col min="15882" max="15882" width="14.109375" style="45" customWidth="1"/>
    <col min="15883" max="15883" width="10.6640625" style="45" customWidth="1"/>
    <col min="15884" max="15884" width="11" style="45" customWidth="1"/>
    <col min="15885" max="15885" width="11.33203125" style="45" customWidth="1"/>
    <col min="15886" max="15886" width="10.6640625" style="45" customWidth="1"/>
    <col min="15887" max="15887" width="10.5546875" style="45" customWidth="1"/>
    <col min="15888" max="15888" width="10.6640625" style="45" customWidth="1"/>
    <col min="15889" max="16128" width="9.109375" style="45"/>
    <col min="16129" max="16129" width="12.6640625" style="45" customWidth="1"/>
    <col min="16130" max="16130" width="14.33203125" style="45" customWidth="1"/>
    <col min="16131" max="16131" width="14" style="45" customWidth="1"/>
    <col min="16132" max="16132" width="13" style="45" customWidth="1"/>
    <col min="16133" max="16133" width="13.6640625" style="45" customWidth="1"/>
    <col min="16134" max="16134" width="13.5546875" style="45" customWidth="1"/>
    <col min="16135" max="16135" width="13.109375" style="45" customWidth="1"/>
    <col min="16136" max="16137" width="13.5546875" style="45" customWidth="1"/>
    <col min="16138" max="16138" width="14.109375" style="45" customWidth="1"/>
    <col min="16139" max="16139" width="10.6640625" style="45" customWidth="1"/>
    <col min="16140" max="16140" width="11" style="45" customWidth="1"/>
    <col min="16141" max="16141" width="11.33203125" style="45" customWidth="1"/>
    <col min="16142" max="16142" width="10.6640625" style="45" customWidth="1"/>
    <col min="16143" max="16143" width="10.5546875" style="45" customWidth="1"/>
    <col min="16144" max="16144" width="10.6640625" style="45" customWidth="1"/>
    <col min="16145" max="16384" width="9.109375" style="45"/>
  </cols>
  <sheetData>
    <row r="1" spans="1:19" s="13" customFormat="1" ht="23.25" customHeight="1">
      <c r="A1" s="13" t="s">
        <v>231</v>
      </c>
    </row>
    <row r="2" spans="1:19" ht="18.899999999999999" customHeight="1">
      <c r="A2" s="40"/>
      <c r="B2" s="41" t="s">
        <v>169</v>
      </c>
      <c r="C2" s="42"/>
      <c r="D2" s="42"/>
      <c r="E2" s="43"/>
      <c r="F2" s="44" t="s">
        <v>170</v>
      </c>
      <c r="G2" s="44"/>
      <c r="H2" s="303" t="s">
        <v>171</v>
      </c>
      <c r="I2" s="304"/>
      <c r="J2" s="305"/>
    </row>
    <row r="3" spans="1:19" ht="18.899999999999999" customHeight="1">
      <c r="A3" s="46" t="s">
        <v>172</v>
      </c>
      <c r="B3" s="47" t="s">
        <v>74</v>
      </c>
      <c r="C3" s="47" t="s">
        <v>80</v>
      </c>
      <c r="D3" s="47" t="s">
        <v>78</v>
      </c>
      <c r="E3" s="47" t="s">
        <v>74</v>
      </c>
      <c r="F3" s="48" t="s">
        <v>80</v>
      </c>
      <c r="G3" s="47" t="s">
        <v>78</v>
      </c>
      <c r="H3" s="48" t="s">
        <v>74</v>
      </c>
      <c r="I3" s="47" t="s">
        <v>80</v>
      </c>
      <c r="J3" s="47" t="s">
        <v>78</v>
      </c>
    </row>
    <row r="4" spans="1:19" ht="18.899999999999999" customHeight="1">
      <c r="A4" s="46">
        <v>0</v>
      </c>
      <c r="B4" s="49">
        <f t="shared" ref="B4:D19" si="0">E4+H4+B33+E33</f>
        <v>280477</v>
      </c>
      <c r="C4" s="49">
        <f>F4+I4+C33+F33</f>
        <v>264254</v>
      </c>
      <c r="D4" s="49">
        <f>G4+J4+D33+G33</f>
        <v>544731</v>
      </c>
      <c r="E4" s="50">
        <v>45014</v>
      </c>
      <c r="F4" s="50">
        <v>42383</v>
      </c>
      <c r="G4" s="50">
        <f>E4+F4</f>
        <v>87397</v>
      </c>
      <c r="H4" s="50">
        <v>89101</v>
      </c>
      <c r="I4" s="50">
        <v>84133</v>
      </c>
      <c r="J4" s="50">
        <f>H4+I4</f>
        <v>173234</v>
      </c>
      <c r="L4" s="53"/>
      <c r="Q4" s="51"/>
      <c r="R4" s="51"/>
      <c r="S4" s="51"/>
    </row>
    <row r="5" spans="1:19" ht="18.899999999999999" customHeight="1">
      <c r="A5" s="52" t="s">
        <v>173</v>
      </c>
      <c r="B5" s="49">
        <f t="shared" si="0"/>
        <v>1285264</v>
      </c>
      <c r="C5" s="49">
        <f t="shared" si="0"/>
        <v>1213104</v>
      </c>
      <c r="D5" s="49">
        <f t="shared" si="0"/>
        <v>2498368</v>
      </c>
      <c r="E5" s="50">
        <v>209065</v>
      </c>
      <c r="F5" s="50">
        <v>196455</v>
      </c>
      <c r="G5" s="50">
        <f t="shared" ref="G5:G25" si="1">E5+F5</f>
        <v>405520</v>
      </c>
      <c r="H5" s="50">
        <v>419901</v>
      </c>
      <c r="I5" s="50">
        <v>397453</v>
      </c>
      <c r="J5" s="50">
        <f t="shared" ref="J5:J26" si="2">H5+I5</f>
        <v>817354</v>
      </c>
      <c r="L5" s="53"/>
      <c r="Q5" s="53"/>
      <c r="R5" s="53"/>
      <c r="S5" s="51"/>
    </row>
    <row r="6" spans="1:19" ht="18.899999999999999" customHeight="1">
      <c r="A6" s="54" t="s">
        <v>174</v>
      </c>
      <c r="B6" s="49">
        <f t="shared" si="0"/>
        <v>1899055</v>
      </c>
      <c r="C6" s="49">
        <f t="shared" si="0"/>
        <v>1795888</v>
      </c>
      <c r="D6" s="49">
        <f t="shared" si="0"/>
        <v>3694943</v>
      </c>
      <c r="E6" s="50">
        <v>309747</v>
      </c>
      <c r="F6" s="50">
        <v>292979</v>
      </c>
      <c r="G6" s="50">
        <f t="shared" si="1"/>
        <v>602726</v>
      </c>
      <c r="H6" s="50">
        <v>630539</v>
      </c>
      <c r="I6" s="50">
        <v>597352</v>
      </c>
      <c r="J6" s="50">
        <f t="shared" si="2"/>
        <v>1227891</v>
      </c>
      <c r="L6" s="53"/>
      <c r="S6" s="53"/>
    </row>
    <row r="7" spans="1:19" ht="18.899999999999999" customHeight="1">
      <c r="A7" s="46" t="s">
        <v>175</v>
      </c>
      <c r="B7" s="49">
        <f t="shared" si="0"/>
        <v>2007974</v>
      </c>
      <c r="C7" s="49">
        <f t="shared" si="0"/>
        <v>1897954</v>
      </c>
      <c r="D7" s="49">
        <f t="shared" si="0"/>
        <v>3905928</v>
      </c>
      <c r="E7" s="50">
        <v>329935</v>
      </c>
      <c r="F7" s="50">
        <v>309794</v>
      </c>
      <c r="G7" s="50">
        <f t="shared" si="1"/>
        <v>639729</v>
      </c>
      <c r="H7" s="50">
        <v>672395</v>
      </c>
      <c r="I7" s="50">
        <v>637339</v>
      </c>
      <c r="J7" s="50">
        <f t="shared" si="2"/>
        <v>1309734</v>
      </c>
      <c r="L7" s="53"/>
      <c r="M7" s="53"/>
    </row>
    <row r="8" spans="1:19" ht="18.899999999999999" customHeight="1">
      <c r="A8" s="46" t="s">
        <v>176</v>
      </c>
      <c r="B8" s="49">
        <f t="shared" si="0"/>
        <v>2046178</v>
      </c>
      <c r="C8" s="49">
        <f t="shared" si="0"/>
        <v>1943850</v>
      </c>
      <c r="D8" s="49">
        <f t="shared" si="0"/>
        <v>3990028</v>
      </c>
      <c r="E8" s="50">
        <v>341153</v>
      </c>
      <c r="F8" s="50">
        <v>323005</v>
      </c>
      <c r="G8" s="50">
        <f t="shared" si="1"/>
        <v>664158</v>
      </c>
      <c r="H8" s="50">
        <v>697591</v>
      </c>
      <c r="I8" s="50">
        <v>658244</v>
      </c>
      <c r="J8" s="50">
        <f t="shared" si="2"/>
        <v>1355835</v>
      </c>
      <c r="L8" s="53"/>
    </row>
    <row r="9" spans="1:19" ht="18.899999999999999" customHeight="1">
      <c r="A9" s="46" t="s">
        <v>177</v>
      </c>
      <c r="B9" s="49">
        <f t="shared" si="0"/>
        <v>2259552</v>
      </c>
      <c r="C9" s="49">
        <f t="shared" si="0"/>
        <v>2163588</v>
      </c>
      <c r="D9" s="49">
        <f t="shared" si="0"/>
        <v>4423140</v>
      </c>
      <c r="E9" s="50">
        <v>375189</v>
      </c>
      <c r="F9" s="50">
        <v>365372</v>
      </c>
      <c r="G9" s="50">
        <f t="shared" si="1"/>
        <v>740561</v>
      </c>
      <c r="H9" s="50">
        <v>751777</v>
      </c>
      <c r="I9" s="50">
        <v>742776</v>
      </c>
      <c r="J9" s="50">
        <f t="shared" si="2"/>
        <v>1494553</v>
      </c>
      <c r="L9" s="53"/>
    </row>
    <row r="10" spans="1:19" ht="18.899999999999999" customHeight="1">
      <c r="A10" s="46" t="s">
        <v>178</v>
      </c>
      <c r="B10" s="49">
        <f t="shared" si="0"/>
        <v>2443444</v>
      </c>
      <c r="C10" s="49">
        <f t="shared" si="0"/>
        <v>2360310</v>
      </c>
      <c r="D10" s="49">
        <f t="shared" si="0"/>
        <v>4803754</v>
      </c>
      <c r="E10" s="50">
        <v>422520</v>
      </c>
      <c r="F10" s="50">
        <v>404525</v>
      </c>
      <c r="G10" s="50">
        <f t="shared" si="1"/>
        <v>827045</v>
      </c>
      <c r="H10" s="50">
        <v>836387</v>
      </c>
      <c r="I10" s="50">
        <v>794509</v>
      </c>
      <c r="J10" s="50">
        <f t="shared" si="2"/>
        <v>1630896</v>
      </c>
      <c r="L10" s="53"/>
    </row>
    <row r="11" spans="1:19" ht="18.899999999999999" customHeight="1">
      <c r="A11" s="46" t="s">
        <v>179</v>
      </c>
      <c r="B11" s="49">
        <f t="shared" si="0"/>
        <v>2300495</v>
      </c>
      <c r="C11" s="49">
        <f t="shared" si="0"/>
        <v>2253228</v>
      </c>
      <c r="D11" s="49">
        <f t="shared" si="0"/>
        <v>4553723</v>
      </c>
      <c r="E11" s="50">
        <v>399476</v>
      </c>
      <c r="F11" s="50">
        <v>384021</v>
      </c>
      <c r="G11" s="50">
        <f t="shared" si="1"/>
        <v>783497</v>
      </c>
      <c r="H11" s="50">
        <v>772794</v>
      </c>
      <c r="I11" s="50">
        <v>731375</v>
      </c>
      <c r="J11" s="50">
        <f t="shared" si="2"/>
        <v>1504169</v>
      </c>
      <c r="L11" s="53"/>
      <c r="M11" s="53"/>
    </row>
    <row r="12" spans="1:19" ht="18.899999999999999" customHeight="1">
      <c r="A12" s="46" t="s">
        <v>180</v>
      </c>
      <c r="B12" s="49">
        <f t="shared" si="0"/>
        <v>2421855</v>
      </c>
      <c r="C12" s="49">
        <f t="shared" si="0"/>
        <v>2423015</v>
      </c>
      <c r="D12" s="49">
        <f t="shared" si="0"/>
        <v>4844870</v>
      </c>
      <c r="E12" s="50">
        <v>415858</v>
      </c>
      <c r="F12" s="50">
        <v>404783</v>
      </c>
      <c r="G12" s="50">
        <f t="shared" si="1"/>
        <v>820641</v>
      </c>
      <c r="H12" s="50">
        <v>819155</v>
      </c>
      <c r="I12" s="50">
        <v>788665</v>
      </c>
      <c r="J12" s="50">
        <f t="shared" si="2"/>
        <v>1607820</v>
      </c>
      <c r="L12" s="53"/>
    </row>
    <row r="13" spans="1:19" ht="18.899999999999999" customHeight="1">
      <c r="A13" s="46" t="s">
        <v>181</v>
      </c>
      <c r="B13" s="49">
        <f t="shared" si="0"/>
        <v>2535635</v>
      </c>
      <c r="C13" s="49">
        <f t="shared" si="0"/>
        <v>2593688</v>
      </c>
      <c r="D13" s="49">
        <f t="shared" si="0"/>
        <v>5129323</v>
      </c>
      <c r="E13" s="50">
        <v>421725</v>
      </c>
      <c r="F13" s="50">
        <v>423317</v>
      </c>
      <c r="G13" s="50">
        <f t="shared" si="1"/>
        <v>845042</v>
      </c>
      <c r="H13" s="50">
        <v>881657</v>
      </c>
      <c r="I13" s="50">
        <v>867107</v>
      </c>
      <c r="J13" s="50">
        <f t="shared" si="2"/>
        <v>1748764</v>
      </c>
      <c r="L13" s="53"/>
    </row>
    <row r="14" spans="1:19" ht="18.899999999999999" customHeight="1">
      <c r="A14" s="46" t="s">
        <v>182</v>
      </c>
      <c r="B14" s="49">
        <f t="shared" si="0"/>
        <v>2493504</v>
      </c>
      <c r="C14" s="49">
        <f t="shared" si="0"/>
        <v>2648466</v>
      </c>
      <c r="D14" s="49">
        <f t="shared" si="0"/>
        <v>5141970</v>
      </c>
      <c r="E14" s="50">
        <v>414186</v>
      </c>
      <c r="F14" s="50">
        <v>436834</v>
      </c>
      <c r="G14" s="50">
        <f t="shared" si="1"/>
        <v>851020</v>
      </c>
      <c r="H14" s="50">
        <v>908310</v>
      </c>
      <c r="I14" s="50">
        <v>927826</v>
      </c>
      <c r="J14" s="50">
        <f t="shared" si="2"/>
        <v>1836136</v>
      </c>
      <c r="L14" s="53"/>
    </row>
    <row r="15" spans="1:19" ht="18.899999999999999" customHeight="1">
      <c r="A15" s="46" t="s">
        <v>183</v>
      </c>
      <c r="B15" s="49">
        <f t="shared" si="0"/>
        <v>2429743</v>
      </c>
      <c r="C15" s="49">
        <f t="shared" si="0"/>
        <v>2677123</v>
      </c>
      <c r="D15" s="49">
        <f t="shared" si="0"/>
        <v>5106866</v>
      </c>
      <c r="E15" s="50">
        <v>421008</v>
      </c>
      <c r="F15" s="50">
        <v>475731</v>
      </c>
      <c r="G15" s="50">
        <f t="shared" si="1"/>
        <v>896739</v>
      </c>
      <c r="H15" s="50">
        <v>877913</v>
      </c>
      <c r="I15" s="50">
        <v>922593</v>
      </c>
      <c r="J15" s="50">
        <f t="shared" si="2"/>
        <v>1800506</v>
      </c>
      <c r="L15" s="53"/>
    </row>
    <row r="16" spans="1:19" ht="18.899999999999999" customHeight="1">
      <c r="A16" s="46" t="s">
        <v>184</v>
      </c>
      <c r="B16" s="49">
        <f t="shared" si="0"/>
        <v>2191817</v>
      </c>
      <c r="C16" s="49">
        <f t="shared" si="0"/>
        <v>2481526</v>
      </c>
      <c r="D16" s="49">
        <f t="shared" si="0"/>
        <v>4673343</v>
      </c>
      <c r="E16" s="50">
        <v>432209</v>
      </c>
      <c r="F16" s="50">
        <v>498009</v>
      </c>
      <c r="G16" s="50">
        <f t="shared" si="1"/>
        <v>930218</v>
      </c>
      <c r="H16" s="50">
        <v>731929</v>
      </c>
      <c r="I16" s="50">
        <v>783369</v>
      </c>
      <c r="J16" s="50">
        <f t="shared" si="2"/>
        <v>1515298</v>
      </c>
      <c r="L16" s="53"/>
    </row>
    <row r="17" spans="1:19" ht="18.899999999999999" customHeight="1">
      <c r="A17" s="46" t="s">
        <v>185</v>
      </c>
      <c r="B17" s="49">
        <f t="shared" si="0"/>
        <v>1761693</v>
      </c>
      <c r="C17" s="49">
        <f t="shared" si="0"/>
        <v>2059669</v>
      </c>
      <c r="D17" s="49">
        <f t="shared" si="0"/>
        <v>3821362</v>
      </c>
      <c r="E17" s="50">
        <v>376200</v>
      </c>
      <c r="F17" s="50">
        <v>436646</v>
      </c>
      <c r="G17" s="50">
        <f t="shared" si="1"/>
        <v>812846</v>
      </c>
      <c r="H17" s="50">
        <v>575008</v>
      </c>
      <c r="I17" s="50">
        <v>639373</v>
      </c>
      <c r="J17" s="50">
        <f t="shared" si="2"/>
        <v>1214381</v>
      </c>
      <c r="L17" s="53"/>
    </row>
    <row r="18" spans="1:19" ht="18.899999999999999" customHeight="1">
      <c r="A18" s="46" t="s">
        <v>186</v>
      </c>
      <c r="B18" s="49">
        <f t="shared" si="0"/>
        <v>1304285</v>
      </c>
      <c r="C18" s="49">
        <f t="shared" si="0"/>
        <v>1584193</v>
      </c>
      <c r="D18" s="49">
        <f t="shared" si="0"/>
        <v>2888478</v>
      </c>
      <c r="E18" s="50">
        <v>285070</v>
      </c>
      <c r="F18" s="50">
        <v>336978</v>
      </c>
      <c r="G18" s="50">
        <f t="shared" si="1"/>
        <v>622048</v>
      </c>
      <c r="H18" s="50">
        <v>425000</v>
      </c>
      <c r="I18" s="50">
        <v>489418</v>
      </c>
      <c r="J18" s="50">
        <f t="shared" si="2"/>
        <v>914418</v>
      </c>
      <c r="L18" s="53"/>
    </row>
    <row r="19" spans="1:19" ht="18.899999999999999" customHeight="1">
      <c r="A19" s="46" t="s">
        <v>187</v>
      </c>
      <c r="B19" s="49">
        <f t="shared" si="0"/>
        <v>937839</v>
      </c>
      <c r="C19" s="49">
        <f t="shared" si="0"/>
        <v>1186725</v>
      </c>
      <c r="D19" s="49">
        <f t="shared" si="0"/>
        <v>2124564</v>
      </c>
      <c r="E19" s="50">
        <v>192212</v>
      </c>
      <c r="F19" s="50">
        <v>231919</v>
      </c>
      <c r="G19" s="50">
        <f t="shared" si="1"/>
        <v>424131</v>
      </c>
      <c r="H19" s="50">
        <v>318191</v>
      </c>
      <c r="I19" s="50">
        <v>385248</v>
      </c>
      <c r="J19" s="50">
        <f t="shared" si="2"/>
        <v>703439</v>
      </c>
      <c r="L19" s="53"/>
    </row>
    <row r="20" spans="1:19" ht="18.899999999999999" customHeight="1">
      <c r="A20" s="46" t="s">
        <v>188</v>
      </c>
      <c r="B20" s="49">
        <f t="shared" ref="B20:D26" si="3">E20+H20+B49+E49</f>
        <v>566770</v>
      </c>
      <c r="C20" s="49">
        <f t="shared" si="3"/>
        <v>756828</v>
      </c>
      <c r="D20" s="49">
        <f t="shared" si="3"/>
        <v>1323598</v>
      </c>
      <c r="E20" s="50">
        <v>109833</v>
      </c>
      <c r="F20" s="50">
        <v>137680</v>
      </c>
      <c r="G20" s="50">
        <f t="shared" si="1"/>
        <v>247513</v>
      </c>
      <c r="H20" s="50">
        <v>192141</v>
      </c>
      <c r="I20" s="50">
        <v>247555</v>
      </c>
      <c r="J20" s="50">
        <f t="shared" si="2"/>
        <v>439696</v>
      </c>
      <c r="L20" s="53"/>
      <c r="Q20" s="51"/>
      <c r="R20" s="51"/>
      <c r="S20" s="51"/>
    </row>
    <row r="21" spans="1:19" ht="18.899999999999999" customHeight="1">
      <c r="A21" s="46" t="s">
        <v>189</v>
      </c>
      <c r="B21" s="49">
        <f t="shared" si="3"/>
        <v>373227</v>
      </c>
      <c r="C21" s="49">
        <f t="shared" si="3"/>
        <v>548647</v>
      </c>
      <c r="D21" s="49">
        <f t="shared" si="3"/>
        <v>921874</v>
      </c>
      <c r="E21" s="50">
        <v>74276</v>
      </c>
      <c r="F21" s="50">
        <v>103537</v>
      </c>
      <c r="G21" s="50">
        <f t="shared" si="1"/>
        <v>177813</v>
      </c>
      <c r="H21" s="50">
        <v>114109</v>
      </c>
      <c r="I21" s="50">
        <v>163656</v>
      </c>
      <c r="J21" s="50">
        <f t="shared" si="2"/>
        <v>277765</v>
      </c>
      <c r="L21" s="53"/>
      <c r="S21" s="51"/>
    </row>
    <row r="22" spans="1:19" ht="18.899999999999999" customHeight="1">
      <c r="A22" s="46" t="s">
        <v>190</v>
      </c>
      <c r="B22" s="49">
        <f t="shared" si="3"/>
        <v>198583</v>
      </c>
      <c r="C22" s="49">
        <f t="shared" si="3"/>
        <v>321575</v>
      </c>
      <c r="D22" s="49">
        <f t="shared" si="3"/>
        <v>520158</v>
      </c>
      <c r="E22" s="50">
        <v>40820</v>
      </c>
      <c r="F22" s="50">
        <v>62752</v>
      </c>
      <c r="G22" s="50">
        <f t="shared" si="1"/>
        <v>103572</v>
      </c>
      <c r="H22" s="50">
        <v>55389</v>
      </c>
      <c r="I22" s="50">
        <v>87928</v>
      </c>
      <c r="J22" s="50">
        <f t="shared" si="2"/>
        <v>143317</v>
      </c>
      <c r="L22" s="53"/>
    </row>
    <row r="23" spans="1:19" ht="18.899999999999999" customHeight="1">
      <c r="A23" s="46" t="s">
        <v>191</v>
      </c>
      <c r="B23" s="49">
        <f t="shared" si="3"/>
        <v>77873</v>
      </c>
      <c r="C23" s="49">
        <f t="shared" si="3"/>
        <v>134998</v>
      </c>
      <c r="D23" s="49">
        <f t="shared" si="3"/>
        <v>212871</v>
      </c>
      <c r="E23" s="50">
        <v>15621</v>
      </c>
      <c r="F23" s="50">
        <v>25365</v>
      </c>
      <c r="G23" s="50">
        <f t="shared" si="1"/>
        <v>40986</v>
      </c>
      <c r="H23" s="50">
        <v>20387</v>
      </c>
      <c r="I23" s="50">
        <v>33652</v>
      </c>
      <c r="J23" s="50">
        <f t="shared" si="2"/>
        <v>54039</v>
      </c>
      <c r="L23" s="53"/>
      <c r="M23" s="53"/>
      <c r="N23" s="53"/>
    </row>
    <row r="24" spans="1:19" ht="18.899999999999999" customHeight="1">
      <c r="A24" s="46" t="s">
        <v>192</v>
      </c>
      <c r="B24" s="49">
        <f t="shared" si="3"/>
        <v>24300</v>
      </c>
      <c r="C24" s="49">
        <f t="shared" si="3"/>
        <v>37697</v>
      </c>
      <c r="D24" s="49">
        <f t="shared" si="3"/>
        <v>61997</v>
      </c>
      <c r="E24" s="50">
        <v>4317</v>
      </c>
      <c r="F24" s="50">
        <v>6513</v>
      </c>
      <c r="G24" s="50">
        <f t="shared" si="1"/>
        <v>10830</v>
      </c>
      <c r="H24" s="50">
        <v>5446</v>
      </c>
      <c r="I24" s="50">
        <v>8298</v>
      </c>
      <c r="J24" s="50">
        <f t="shared" si="2"/>
        <v>13744</v>
      </c>
      <c r="L24" s="53"/>
    </row>
    <row r="25" spans="1:19" ht="18.899999999999999" customHeight="1">
      <c r="A25" s="46" t="s">
        <v>193</v>
      </c>
      <c r="B25" s="49">
        <f t="shared" si="3"/>
        <v>12324</v>
      </c>
      <c r="C25" s="49">
        <f t="shared" si="3"/>
        <v>14738</v>
      </c>
      <c r="D25" s="49">
        <f>G25+J25+D54+G54</f>
        <v>27062</v>
      </c>
      <c r="E25" s="50">
        <v>2125</v>
      </c>
      <c r="F25" s="50">
        <v>2470</v>
      </c>
      <c r="G25" s="50">
        <f t="shared" si="1"/>
        <v>4595</v>
      </c>
      <c r="H25" s="50">
        <v>2266</v>
      </c>
      <c r="I25" s="50">
        <v>2995</v>
      </c>
      <c r="J25" s="50">
        <f t="shared" si="2"/>
        <v>5261</v>
      </c>
      <c r="L25" s="53"/>
    </row>
    <row r="26" spans="1:19" ht="18.899999999999999" customHeight="1">
      <c r="A26" s="43" t="s">
        <v>194</v>
      </c>
      <c r="B26" s="49">
        <f t="shared" si="3"/>
        <v>31851887</v>
      </c>
      <c r="C26" s="49">
        <f t="shared" si="3"/>
        <v>33361064</v>
      </c>
      <c r="D26" s="49">
        <f>G26+J26+D55+G55</f>
        <v>65212951</v>
      </c>
      <c r="E26" s="50">
        <f>SUM(E4:E25)</f>
        <v>5637559</v>
      </c>
      <c r="F26" s="50">
        <f>SUM(F4:F25)</f>
        <v>5901068</v>
      </c>
      <c r="G26" s="50">
        <f>E26+F26</f>
        <v>11538627</v>
      </c>
      <c r="H26" s="50">
        <f>SUM(H4:H25)</f>
        <v>10797386</v>
      </c>
      <c r="I26" s="50">
        <f>SUM(I4:I25)</f>
        <v>10990864</v>
      </c>
      <c r="J26" s="50">
        <f t="shared" si="2"/>
        <v>21788250</v>
      </c>
    </row>
    <row r="27" spans="1:19" ht="18.899999999999999" customHeight="1">
      <c r="A27" s="55"/>
      <c r="B27" s="56"/>
      <c r="C27" s="56"/>
      <c r="D27" s="56"/>
      <c r="E27" s="57"/>
      <c r="F27" s="57"/>
      <c r="G27" s="57"/>
      <c r="H27" s="57"/>
      <c r="I27" s="57"/>
      <c r="J27" s="57"/>
    </row>
    <row r="28" spans="1:19" ht="18.899999999999999" customHeight="1">
      <c r="A28" s="39" t="s">
        <v>223</v>
      </c>
      <c r="I28" s="45" t="s">
        <v>153</v>
      </c>
    </row>
    <row r="29" spans="1:19" ht="18.899999999999999" customHeight="1">
      <c r="A29" s="39" t="s">
        <v>85</v>
      </c>
    </row>
    <row r="30" spans="1:19" s="13" customFormat="1" ht="23.25" customHeight="1">
      <c r="A30" s="13" t="s">
        <v>261</v>
      </c>
    </row>
    <row r="31" spans="1:19" ht="18.899999999999999" customHeight="1">
      <c r="A31" s="40"/>
      <c r="B31" s="43"/>
      <c r="C31" s="44" t="s">
        <v>195</v>
      </c>
      <c r="D31" s="58"/>
      <c r="E31" s="303" t="s">
        <v>196</v>
      </c>
      <c r="F31" s="304"/>
      <c r="G31" s="305"/>
      <c r="H31" s="40"/>
      <c r="I31" s="40"/>
      <c r="J31" s="40"/>
      <c r="K31" s="40"/>
      <c r="L31" s="40"/>
      <c r="M31" s="40"/>
      <c r="N31" s="40"/>
      <c r="O31" s="40"/>
      <c r="P31" s="40"/>
    </row>
    <row r="32" spans="1:19" ht="18.899999999999999" customHeight="1">
      <c r="A32" s="47" t="s">
        <v>172</v>
      </c>
      <c r="B32" s="47" t="s">
        <v>74</v>
      </c>
      <c r="C32" s="48" t="s">
        <v>80</v>
      </c>
      <c r="D32" s="47" t="s">
        <v>78</v>
      </c>
      <c r="E32" s="47" t="s">
        <v>74</v>
      </c>
      <c r="F32" s="47" t="s">
        <v>80</v>
      </c>
      <c r="G32" s="47" t="s">
        <v>78</v>
      </c>
      <c r="H32" s="40"/>
      <c r="I32" s="40"/>
      <c r="J32" s="40"/>
      <c r="K32" s="40"/>
      <c r="L32" s="40"/>
      <c r="M32" s="40"/>
      <c r="N32" s="40"/>
      <c r="O32" s="40"/>
      <c r="P32" s="40"/>
    </row>
    <row r="33" spans="1:16" ht="18.899999999999999" customHeight="1">
      <c r="A33" s="47">
        <v>0</v>
      </c>
      <c r="B33" s="50">
        <v>94039</v>
      </c>
      <c r="C33" s="50">
        <v>88226</v>
      </c>
      <c r="D33" s="50">
        <f>B33+C33</f>
        <v>182265</v>
      </c>
      <c r="E33" s="59">
        <v>52323</v>
      </c>
      <c r="F33" s="59">
        <v>49512</v>
      </c>
      <c r="G33" s="59">
        <f>E33+F33</f>
        <v>101835</v>
      </c>
      <c r="H33" s="40"/>
      <c r="I33" s="40"/>
      <c r="J33" s="40"/>
      <c r="K33" s="40"/>
      <c r="L33" s="40"/>
      <c r="M33" s="40"/>
      <c r="N33" s="40"/>
      <c r="O33" s="40"/>
      <c r="P33" s="40"/>
    </row>
    <row r="34" spans="1:16" ht="18.899999999999999" customHeight="1">
      <c r="A34" s="60" t="s">
        <v>173</v>
      </c>
      <c r="B34" s="50">
        <v>421640</v>
      </c>
      <c r="C34" s="50">
        <v>397670</v>
      </c>
      <c r="D34" s="50">
        <f t="shared" ref="D34:D55" si="4">B34+C34</f>
        <v>819310</v>
      </c>
      <c r="E34" s="59">
        <v>234658</v>
      </c>
      <c r="F34" s="59">
        <v>221526</v>
      </c>
      <c r="G34" s="59">
        <f t="shared" ref="G34:G55" si="5">E34+F34</f>
        <v>456184</v>
      </c>
      <c r="H34" s="40"/>
      <c r="I34" s="40"/>
      <c r="J34" s="61"/>
      <c r="K34" s="61"/>
      <c r="L34" s="61"/>
      <c r="M34" s="40"/>
      <c r="N34" s="40"/>
      <c r="O34" s="40"/>
      <c r="P34" s="40"/>
    </row>
    <row r="35" spans="1:16" ht="18.899999999999999" customHeight="1">
      <c r="A35" s="62" t="s">
        <v>174</v>
      </c>
      <c r="B35" s="50">
        <v>619967</v>
      </c>
      <c r="C35" s="50">
        <v>585937</v>
      </c>
      <c r="D35" s="50">
        <f t="shared" si="4"/>
        <v>1205904</v>
      </c>
      <c r="E35" s="59">
        <v>338802</v>
      </c>
      <c r="F35" s="59">
        <v>319620</v>
      </c>
      <c r="G35" s="59">
        <f t="shared" si="5"/>
        <v>658422</v>
      </c>
      <c r="H35" s="40"/>
      <c r="I35" s="40"/>
      <c r="J35" s="40"/>
      <c r="K35" s="40"/>
      <c r="L35" s="61"/>
      <c r="M35" s="40"/>
      <c r="N35" s="40"/>
      <c r="O35" s="40"/>
      <c r="P35" s="40"/>
    </row>
    <row r="36" spans="1:16" ht="18.899999999999999" customHeight="1">
      <c r="A36" s="47" t="s">
        <v>175</v>
      </c>
      <c r="B36" s="50">
        <v>660095</v>
      </c>
      <c r="C36" s="50">
        <v>624989</v>
      </c>
      <c r="D36" s="50">
        <f t="shared" si="4"/>
        <v>1285084</v>
      </c>
      <c r="E36" s="59">
        <v>345549</v>
      </c>
      <c r="F36" s="59">
        <v>325832</v>
      </c>
      <c r="G36" s="59">
        <f t="shared" si="5"/>
        <v>671381</v>
      </c>
      <c r="H36" s="40"/>
      <c r="I36" s="40"/>
      <c r="J36" s="40"/>
      <c r="K36" s="40"/>
      <c r="L36" s="40"/>
      <c r="M36" s="40"/>
      <c r="N36" s="40"/>
      <c r="O36" s="40"/>
      <c r="P36" s="40"/>
    </row>
    <row r="37" spans="1:16" ht="18.899999999999999" customHeight="1">
      <c r="A37" s="47" t="s">
        <v>176</v>
      </c>
      <c r="B37" s="50">
        <v>674179</v>
      </c>
      <c r="C37" s="50">
        <v>645232</v>
      </c>
      <c r="D37" s="50">
        <f t="shared" si="4"/>
        <v>1319411</v>
      </c>
      <c r="E37" s="59">
        <v>333255</v>
      </c>
      <c r="F37" s="59">
        <v>317369</v>
      </c>
      <c r="G37" s="59">
        <f t="shared" si="5"/>
        <v>650624</v>
      </c>
      <c r="H37" s="40"/>
      <c r="I37" s="61"/>
      <c r="J37" s="40"/>
      <c r="K37" s="40"/>
      <c r="L37" s="40"/>
      <c r="M37" s="40"/>
      <c r="N37" s="40"/>
      <c r="O37" s="40"/>
      <c r="P37" s="40"/>
    </row>
    <row r="38" spans="1:16" ht="18.899999999999999" customHeight="1">
      <c r="A38" s="47" t="s">
        <v>177</v>
      </c>
      <c r="B38" s="50">
        <v>781725</v>
      </c>
      <c r="C38" s="50">
        <v>718555</v>
      </c>
      <c r="D38" s="50">
        <f t="shared" si="4"/>
        <v>1500280</v>
      </c>
      <c r="E38" s="59">
        <v>350861</v>
      </c>
      <c r="F38" s="59">
        <v>336885</v>
      </c>
      <c r="G38" s="59">
        <f t="shared" si="5"/>
        <v>687746</v>
      </c>
      <c r="H38" s="40"/>
      <c r="I38" s="40"/>
      <c r="J38" s="40"/>
      <c r="K38" s="40"/>
      <c r="L38" s="40"/>
      <c r="M38" s="40"/>
      <c r="N38" s="40"/>
      <c r="O38" s="40"/>
      <c r="P38" s="40"/>
    </row>
    <row r="39" spans="1:16" ht="18.899999999999999" customHeight="1">
      <c r="A39" s="47" t="s">
        <v>178</v>
      </c>
      <c r="B39" s="50">
        <v>820021</v>
      </c>
      <c r="C39" s="50">
        <v>808859</v>
      </c>
      <c r="D39" s="50">
        <f t="shared" si="4"/>
        <v>1628880</v>
      </c>
      <c r="E39" s="59">
        <v>364516</v>
      </c>
      <c r="F39" s="59">
        <v>352417</v>
      </c>
      <c r="G39" s="59">
        <f t="shared" si="5"/>
        <v>716933</v>
      </c>
      <c r="H39" s="40"/>
      <c r="I39" s="40"/>
      <c r="J39" s="40"/>
      <c r="K39" s="40"/>
      <c r="L39" s="40"/>
      <c r="M39" s="40"/>
      <c r="N39" s="40"/>
      <c r="O39" s="40"/>
      <c r="P39" s="40"/>
    </row>
    <row r="40" spans="1:16" ht="18.899999999999999" customHeight="1">
      <c r="A40" s="47" t="s">
        <v>179</v>
      </c>
      <c r="B40" s="50">
        <v>777947</v>
      </c>
      <c r="C40" s="50">
        <v>793327</v>
      </c>
      <c r="D40" s="50">
        <f t="shared" si="4"/>
        <v>1571274</v>
      </c>
      <c r="E40" s="59">
        <v>350278</v>
      </c>
      <c r="F40" s="59">
        <v>344505</v>
      </c>
      <c r="G40" s="59">
        <f t="shared" si="5"/>
        <v>694783</v>
      </c>
      <c r="H40" s="40"/>
      <c r="I40" s="40"/>
      <c r="J40" s="40"/>
      <c r="K40" s="40"/>
      <c r="L40" s="40"/>
      <c r="M40" s="40"/>
      <c r="N40" s="40"/>
      <c r="O40" s="40"/>
      <c r="P40" s="40"/>
    </row>
    <row r="41" spans="1:16" ht="18.899999999999999" customHeight="1">
      <c r="A41" s="47" t="s">
        <v>180</v>
      </c>
      <c r="B41" s="50">
        <v>834720</v>
      </c>
      <c r="C41" s="50">
        <v>880016</v>
      </c>
      <c r="D41" s="50">
        <f t="shared" si="4"/>
        <v>1714736</v>
      </c>
      <c r="E41" s="59">
        <v>352122</v>
      </c>
      <c r="F41" s="59">
        <v>349551</v>
      </c>
      <c r="G41" s="59">
        <f t="shared" si="5"/>
        <v>701673</v>
      </c>
      <c r="H41" s="40"/>
      <c r="I41" s="40"/>
      <c r="J41" s="40"/>
      <c r="K41" s="40"/>
      <c r="L41" s="40"/>
      <c r="M41" s="40"/>
      <c r="N41" s="40"/>
      <c r="O41" s="40"/>
      <c r="P41" s="40"/>
    </row>
    <row r="42" spans="1:16" ht="18.899999999999999" customHeight="1">
      <c r="A42" s="47" t="s">
        <v>181</v>
      </c>
      <c r="B42" s="50">
        <v>887117</v>
      </c>
      <c r="C42" s="50">
        <v>949392</v>
      </c>
      <c r="D42" s="50">
        <f t="shared" si="4"/>
        <v>1836509</v>
      </c>
      <c r="E42" s="59">
        <v>345136</v>
      </c>
      <c r="F42" s="59">
        <v>353872</v>
      </c>
      <c r="G42" s="59">
        <f t="shared" si="5"/>
        <v>699008</v>
      </c>
      <c r="H42" s="40"/>
      <c r="I42" s="40"/>
      <c r="J42" s="40"/>
      <c r="K42" s="40"/>
      <c r="L42" s="40"/>
      <c r="M42" s="40"/>
      <c r="N42" s="40"/>
      <c r="O42" s="40"/>
      <c r="P42" s="40"/>
    </row>
    <row r="43" spans="1:16" ht="18.899999999999999" customHeight="1">
      <c r="A43" s="47" t="s">
        <v>182</v>
      </c>
      <c r="B43" s="50">
        <v>841844</v>
      </c>
      <c r="C43" s="50">
        <v>933032</v>
      </c>
      <c r="D43" s="50">
        <f t="shared" si="4"/>
        <v>1774876</v>
      </c>
      <c r="E43" s="59">
        <v>329164</v>
      </c>
      <c r="F43" s="59">
        <v>350774</v>
      </c>
      <c r="G43" s="59">
        <f t="shared" si="5"/>
        <v>679938</v>
      </c>
      <c r="H43" s="40"/>
      <c r="I43" s="40"/>
      <c r="J43" s="40"/>
      <c r="K43" s="40"/>
      <c r="L43" s="40"/>
      <c r="M43" s="40"/>
      <c r="N43" s="40"/>
      <c r="O43" s="40"/>
      <c r="P43" s="40"/>
    </row>
    <row r="44" spans="1:16" ht="18.899999999999999" customHeight="1">
      <c r="A44" s="47" t="s">
        <v>183</v>
      </c>
      <c r="B44" s="50">
        <v>821409</v>
      </c>
      <c r="C44" s="50">
        <v>943779</v>
      </c>
      <c r="D44" s="50">
        <f t="shared" si="4"/>
        <v>1765188</v>
      </c>
      <c r="E44" s="59">
        <v>309413</v>
      </c>
      <c r="F44" s="59">
        <v>335020</v>
      </c>
      <c r="G44" s="59">
        <f t="shared" si="5"/>
        <v>644433</v>
      </c>
      <c r="H44" s="40"/>
      <c r="I44" s="40"/>
      <c r="J44" s="40"/>
      <c r="K44" s="40"/>
      <c r="L44" s="40"/>
      <c r="M44" s="40"/>
      <c r="N44" s="40"/>
      <c r="O44" s="40"/>
      <c r="P44" s="40"/>
    </row>
    <row r="45" spans="1:16" ht="18.899999999999999" customHeight="1">
      <c r="A45" s="47" t="s">
        <v>184</v>
      </c>
      <c r="B45" s="50">
        <v>753233</v>
      </c>
      <c r="C45" s="50">
        <v>895648</v>
      </c>
      <c r="D45" s="50">
        <f t="shared" si="4"/>
        <v>1648881</v>
      </c>
      <c r="E45" s="59">
        <v>274446</v>
      </c>
      <c r="F45" s="59">
        <v>304500</v>
      </c>
      <c r="G45" s="59">
        <f t="shared" si="5"/>
        <v>578946</v>
      </c>
      <c r="H45" s="40"/>
      <c r="I45" s="40"/>
      <c r="J45" s="40"/>
      <c r="K45" s="40"/>
      <c r="L45" s="40"/>
      <c r="M45" s="40"/>
      <c r="N45" s="40"/>
      <c r="O45" s="40"/>
      <c r="P45" s="40"/>
    </row>
    <row r="46" spans="1:16" ht="18.899999999999999" customHeight="1">
      <c r="A46" s="47" t="s">
        <v>185</v>
      </c>
      <c r="B46" s="50">
        <v>601177</v>
      </c>
      <c r="C46" s="50">
        <v>744511</v>
      </c>
      <c r="D46" s="50">
        <f t="shared" si="4"/>
        <v>1345688</v>
      </c>
      <c r="E46" s="59">
        <v>209308</v>
      </c>
      <c r="F46" s="59">
        <v>239139</v>
      </c>
      <c r="G46" s="59">
        <f t="shared" si="5"/>
        <v>448447</v>
      </c>
      <c r="H46" s="40"/>
      <c r="I46" s="40"/>
      <c r="J46" s="40"/>
      <c r="K46" s="40"/>
      <c r="L46" s="40"/>
      <c r="M46" s="40"/>
      <c r="N46" s="40"/>
      <c r="O46" s="40"/>
      <c r="P46" s="40"/>
    </row>
    <row r="47" spans="1:16" ht="18.899999999999999" customHeight="1">
      <c r="A47" s="47" t="s">
        <v>186</v>
      </c>
      <c r="B47" s="50">
        <v>441664</v>
      </c>
      <c r="C47" s="50">
        <v>573607</v>
      </c>
      <c r="D47" s="50">
        <f t="shared" si="4"/>
        <v>1015271</v>
      </c>
      <c r="E47" s="59">
        <v>152551</v>
      </c>
      <c r="F47" s="59">
        <v>184190</v>
      </c>
      <c r="G47" s="59">
        <f t="shared" si="5"/>
        <v>336741</v>
      </c>
      <c r="H47" s="40"/>
      <c r="I47" s="61"/>
      <c r="J47" s="40"/>
      <c r="K47" s="40"/>
      <c r="L47" s="40"/>
      <c r="M47" s="40"/>
      <c r="N47" s="40"/>
      <c r="O47" s="40"/>
      <c r="P47" s="40"/>
    </row>
    <row r="48" spans="1:16" ht="18.899999999999999" customHeight="1">
      <c r="A48" s="47" t="s">
        <v>187</v>
      </c>
      <c r="B48" s="50">
        <v>315300</v>
      </c>
      <c r="C48" s="50">
        <v>426683</v>
      </c>
      <c r="D48" s="50">
        <f t="shared" si="4"/>
        <v>741983</v>
      </c>
      <c r="E48" s="59">
        <v>112136</v>
      </c>
      <c r="F48" s="59">
        <v>142875</v>
      </c>
      <c r="G48" s="59">
        <f t="shared" si="5"/>
        <v>255011</v>
      </c>
      <c r="H48" s="40"/>
      <c r="I48" s="40"/>
      <c r="J48" s="40"/>
      <c r="K48" s="40"/>
      <c r="L48" s="40"/>
      <c r="M48" s="40"/>
      <c r="N48" s="40"/>
      <c r="O48" s="40"/>
      <c r="P48" s="40"/>
    </row>
    <row r="49" spans="1:16" ht="18.899999999999999" customHeight="1">
      <c r="A49" s="47" t="s">
        <v>188</v>
      </c>
      <c r="B49" s="50">
        <v>192641</v>
      </c>
      <c r="C49" s="50">
        <v>274330</v>
      </c>
      <c r="D49" s="50">
        <f t="shared" si="4"/>
        <v>466971</v>
      </c>
      <c r="E49" s="59">
        <v>72155</v>
      </c>
      <c r="F49" s="59">
        <v>97263</v>
      </c>
      <c r="G49" s="59">
        <f t="shared" si="5"/>
        <v>169418</v>
      </c>
      <c r="H49" s="40"/>
      <c r="I49" s="61"/>
      <c r="J49" s="61"/>
      <c r="K49" s="61"/>
      <c r="L49" s="40"/>
      <c r="M49" s="40"/>
      <c r="N49" s="40"/>
      <c r="O49" s="40"/>
      <c r="P49" s="40"/>
    </row>
    <row r="50" spans="1:16" ht="18.899999999999999" customHeight="1">
      <c r="A50" s="47" t="s">
        <v>189</v>
      </c>
      <c r="B50" s="50">
        <v>132789</v>
      </c>
      <c r="C50" s="50">
        <v>204079</v>
      </c>
      <c r="D50" s="50">
        <f t="shared" si="4"/>
        <v>336868</v>
      </c>
      <c r="E50" s="59">
        <v>52053</v>
      </c>
      <c r="F50" s="59">
        <v>77375</v>
      </c>
      <c r="G50" s="59">
        <f t="shared" si="5"/>
        <v>129428</v>
      </c>
      <c r="H50" s="40"/>
      <c r="I50" s="40"/>
      <c r="J50" s="40"/>
      <c r="K50" s="61"/>
      <c r="L50" s="40"/>
      <c r="M50" s="40"/>
      <c r="N50" s="40"/>
      <c r="O50" s="40"/>
      <c r="P50" s="40"/>
    </row>
    <row r="51" spans="1:16" ht="18.899999999999999" customHeight="1">
      <c r="A51" s="47" t="s">
        <v>190</v>
      </c>
      <c r="B51" s="50">
        <v>72831</v>
      </c>
      <c r="C51" s="50">
        <v>120266</v>
      </c>
      <c r="D51" s="50">
        <f t="shared" si="4"/>
        <v>193097</v>
      </c>
      <c r="E51" s="59">
        <v>29543</v>
      </c>
      <c r="F51" s="59">
        <v>50629</v>
      </c>
      <c r="G51" s="59">
        <f t="shared" si="5"/>
        <v>80172</v>
      </c>
      <c r="H51" s="40"/>
      <c r="I51" s="40"/>
      <c r="J51" s="40"/>
      <c r="K51" s="40"/>
      <c r="L51" s="40"/>
      <c r="M51" s="40"/>
      <c r="N51" s="40"/>
      <c r="O51" s="40"/>
      <c r="P51" s="40"/>
    </row>
    <row r="52" spans="1:16" ht="18.899999999999999" customHeight="1">
      <c r="A52" s="47" t="s">
        <v>191</v>
      </c>
      <c r="B52" s="50">
        <v>28994</v>
      </c>
      <c r="C52" s="50">
        <v>52216</v>
      </c>
      <c r="D52" s="50">
        <f t="shared" si="4"/>
        <v>81210</v>
      </c>
      <c r="E52" s="59">
        <v>12871</v>
      </c>
      <c r="F52" s="59">
        <v>23765</v>
      </c>
      <c r="G52" s="59">
        <f t="shared" si="5"/>
        <v>36636</v>
      </c>
      <c r="H52" s="40"/>
      <c r="I52" s="40"/>
      <c r="J52" s="40"/>
      <c r="K52" s="40"/>
      <c r="L52" s="40"/>
      <c r="M52" s="40"/>
      <c r="N52" s="40"/>
      <c r="O52" s="40"/>
      <c r="P52" s="40"/>
    </row>
    <row r="53" spans="1:16" ht="18.899999999999999" customHeight="1">
      <c r="A53" s="47" t="s">
        <v>192</v>
      </c>
      <c r="B53" s="50">
        <v>10108</v>
      </c>
      <c r="C53" s="50">
        <v>15172</v>
      </c>
      <c r="D53" s="50">
        <f t="shared" si="4"/>
        <v>25280</v>
      </c>
      <c r="E53" s="59">
        <v>4429</v>
      </c>
      <c r="F53" s="59">
        <v>7714</v>
      </c>
      <c r="G53" s="59">
        <f t="shared" si="5"/>
        <v>12143</v>
      </c>
      <c r="H53" s="40"/>
      <c r="I53" s="40"/>
      <c r="J53" s="40"/>
      <c r="K53" s="40"/>
      <c r="L53" s="40"/>
      <c r="M53" s="40"/>
      <c r="N53" s="40"/>
      <c r="O53" s="40"/>
      <c r="P53" s="40"/>
    </row>
    <row r="54" spans="1:16" ht="18.899999999999999" customHeight="1">
      <c r="A54" s="47" t="s">
        <v>193</v>
      </c>
      <c r="B54" s="50">
        <v>5562</v>
      </c>
      <c r="C54" s="50">
        <v>5805</v>
      </c>
      <c r="D54" s="50">
        <f t="shared" si="4"/>
        <v>11367</v>
      </c>
      <c r="E54" s="59">
        <v>2371</v>
      </c>
      <c r="F54" s="59">
        <v>3468</v>
      </c>
      <c r="G54" s="59">
        <f t="shared" si="5"/>
        <v>5839</v>
      </c>
      <c r="H54" s="40"/>
      <c r="I54" s="40"/>
      <c r="J54" s="40"/>
      <c r="K54" s="40"/>
      <c r="L54" s="40"/>
      <c r="M54" s="40"/>
      <c r="N54" s="40"/>
      <c r="O54" s="40"/>
      <c r="P54" s="40"/>
    </row>
    <row r="55" spans="1:16" ht="18.899999999999999" customHeight="1">
      <c r="A55" s="63" t="s">
        <v>194</v>
      </c>
      <c r="B55" s="50">
        <f>SUM(B33:B54)</f>
        <v>10789002</v>
      </c>
      <c r="C55" s="50">
        <f>SUM(C33:C54)</f>
        <v>11681331</v>
      </c>
      <c r="D55" s="50">
        <f t="shared" si="4"/>
        <v>22470333</v>
      </c>
      <c r="E55" s="59">
        <f>SUM(E33:E54)</f>
        <v>4627940</v>
      </c>
      <c r="F55" s="59">
        <f>SUM(F33:F54)</f>
        <v>4787801</v>
      </c>
      <c r="G55" s="59">
        <f t="shared" si="5"/>
        <v>9415741</v>
      </c>
      <c r="H55" s="40"/>
      <c r="I55" s="40"/>
      <c r="J55" s="40"/>
      <c r="K55" s="40"/>
      <c r="L55" s="40"/>
      <c r="M55" s="40"/>
      <c r="N55" s="40"/>
      <c r="O55" s="40"/>
      <c r="P55" s="40"/>
    </row>
    <row r="56" spans="1:16" ht="18.899999999999999" customHeight="1">
      <c r="A56" s="55"/>
      <c r="B56" s="57"/>
      <c r="C56" s="57"/>
      <c r="D56" s="57"/>
      <c r="E56" s="64"/>
      <c r="F56" s="64"/>
      <c r="G56" s="64"/>
      <c r="H56" s="40"/>
      <c r="I56" s="40"/>
      <c r="J56" s="40"/>
      <c r="K56" s="40"/>
      <c r="L56" s="40"/>
      <c r="M56" s="40"/>
      <c r="N56" s="40"/>
      <c r="O56" s="40"/>
      <c r="P56" s="40"/>
    </row>
    <row r="57" spans="1:16" ht="18.899999999999999" customHeight="1">
      <c r="A57" s="39" t="s">
        <v>223</v>
      </c>
      <c r="I57" s="45" t="s">
        <v>153</v>
      </c>
    </row>
    <row r="58" spans="1:16" ht="18.899999999999999" customHeight="1">
      <c r="A58" s="39" t="s">
        <v>85</v>
      </c>
    </row>
  </sheetData>
  <mergeCells count="2">
    <mergeCell ref="H2:J2"/>
    <mergeCell ref="E31:G31"/>
  </mergeCells>
  <pageMargins left="0.83" right="0.51181102362204722" top="0.51181102362204722" bottom="0.31496062992125984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40"/>
  <sheetViews>
    <sheetView zoomScale="90" zoomScaleNormal="90" workbookViewId="0">
      <selection activeCell="L46" sqref="L46"/>
    </sheetView>
  </sheetViews>
  <sheetFormatPr defaultRowHeight="13.8"/>
  <cols>
    <col min="1" max="1" width="18.44140625" style="10" customWidth="1"/>
    <col min="2" max="2" width="15" style="10" customWidth="1"/>
    <col min="3" max="3" width="14.44140625" style="10" customWidth="1"/>
    <col min="4" max="4" width="14.33203125" style="10" customWidth="1"/>
    <col min="5" max="5" width="15.33203125" style="10" customWidth="1"/>
    <col min="6" max="6" width="15.44140625" style="10" customWidth="1"/>
    <col min="7" max="7" width="15" style="10" customWidth="1"/>
    <col min="8" max="8" width="15.33203125" style="10" customWidth="1"/>
    <col min="9" max="9" width="15" style="10" customWidth="1"/>
    <col min="10" max="10" width="15.5546875" style="10" customWidth="1"/>
    <col min="11" max="11" width="9.109375" style="10"/>
    <col min="12" max="12" width="13.109375" style="10" customWidth="1"/>
    <col min="13" max="13" width="13.88671875" style="10" customWidth="1"/>
    <col min="14" max="256" width="9.109375" style="10"/>
    <col min="257" max="257" width="18.44140625" style="10" customWidth="1"/>
    <col min="258" max="258" width="15" style="10" customWidth="1"/>
    <col min="259" max="259" width="14.44140625" style="10" customWidth="1"/>
    <col min="260" max="260" width="14.33203125" style="10" customWidth="1"/>
    <col min="261" max="261" width="15.33203125" style="10" customWidth="1"/>
    <col min="262" max="262" width="15.44140625" style="10" customWidth="1"/>
    <col min="263" max="263" width="15" style="10" customWidth="1"/>
    <col min="264" max="264" width="15.33203125" style="10" customWidth="1"/>
    <col min="265" max="265" width="15" style="10" customWidth="1"/>
    <col min="266" max="266" width="15.5546875" style="10" customWidth="1"/>
    <col min="267" max="512" width="9.109375" style="10"/>
    <col min="513" max="513" width="18.44140625" style="10" customWidth="1"/>
    <col min="514" max="514" width="15" style="10" customWidth="1"/>
    <col min="515" max="515" width="14.44140625" style="10" customWidth="1"/>
    <col min="516" max="516" width="14.33203125" style="10" customWidth="1"/>
    <col min="517" max="517" width="15.33203125" style="10" customWidth="1"/>
    <col min="518" max="518" width="15.44140625" style="10" customWidth="1"/>
    <col min="519" max="519" width="15" style="10" customWidth="1"/>
    <col min="520" max="520" width="15.33203125" style="10" customWidth="1"/>
    <col min="521" max="521" width="15" style="10" customWidth="1"/>
    <col min="522" max="522" width="15.5546875" style="10" customWidth="1"/>
    <col min="523" max="768" width="9.109375" style="10"/>
    <col min="769" max="769" width="18.44140625" style="10" customWidth="1"/>
    <col min="770" max="770" width="15" style="10" customWidth="1"/>
    <col min="771" max="771" width="14.44140625" style="10" customWidth="1"/>
    <col min="772" max="772" width="14.33203125" style="10" customWidth="1"/>
    <col min="773" max="773" width="15.33203125" style="10" customWidth="1"/>
    <col min="774" max="774" width="15.44140625" style="10" customWidth="1"/>
    <col min="775" max="775" width="15" style="10" customWidth="1"/>
    <col min="776" max="776" width="15.33203125" style="10" customWidth="1"/>
    <col min="777" max="777" width="15" style="10" customWidth="1"/>
    <col min="778" max="778" width="15.5546875" style="10" customWidth="1"/>
    <col min="779" max="1024" width="9.109375" style="10"/>
    <col min="1025" max="1025" width="18.44140625" style="10" customWidth="1"/>
    <col min="1026" max="1026" width="15" style="10" customWidth="1"/>
    <col min="1027" max="1027" width="14.44140625" style="10" customWidth="1"/>
    <col min="1028" max="1028" width="14.33203125" style="10" customWidth="1"/>
    <col min="1029" max="1029" width="15.33203125" style="10" customWidth="1"/>
    <col min="1030" max="1030" width="15.44140625" style="10" customWidth="1"/>
    <col min="1031" max="1031" width="15" style="10" customWidth="1"/>
    <col min="1032" max="1032" width="15.33203125" style="10" customWidth="1"/>
    <col min="1033" max="1033" width="15" style="10" customWidth="1"/>
    <col min="1034" max="1034" width="15.5546875" style="10" customWidth="1"/>
    <col min="1035" max="1280" width="9.109375" style="10"/>
    <col min="1281" max="1281" width="18.44140625" style="10" customWidth="1"/>
    <col min="1282" max="1282" width="15" style="10" customWidth="1"/>
    <col min="1283" max="1283" width="14.44140625" style="10" customWidth="1"/>
    <col min="1284" max="1284" width="14.33203125" style="10" customWidth="1"/>
    <col min="1285" max="1285" width="15.33203125" style="10" customWidth="1"/>
    <col min="1286" max="1286" width="15.44140625" style="10" customWidth="1"/>
    <col min="1287" max="1287" width="15" style="10" customWidth="1"/>
    <col min="1288" max="1288" width="15.33203125" style="10" customWidth="1"/>
    <col min="1289" max="1289" width="15" style="10" customWidth="1"/>
    <col min="1290" max="1290" width="15.5546875" style="10" customWidth="1"/>
    <col min="1291" max="1536" width="9.109375" style="10"/>
    <col min="1537" max="1537" width="18.44140625" style="10" customWidth="1"/>
    <col min="1538" max="1538" width="15" style="10" customWidth="1"/>
    <col min="1539" max="1539" width="14.44140625" style="10" customWidth="1"/>
    <col min="1540" max="1540" width="14.33203125" style="10" customWidth="1"/>
    <col min="1541" max="1541" width="15.33203125" style="10" customWidth="1"/>
    <col min="1542" max="1542" width="15.44140625" style="10" customWidth="1"/>
    <col min="1543" max="1543" width="15" style="10" customWidth="1"/>
    <col min="1544" max="1544" width="15.33203125" style="10" customWidth="1"/>
    <col min="1545" max="1545" width="15" style="10" customWidth="1"/>
    <col min="1546" max="1546" width="15.5546875" style="10" customWidth="1"/>
    <col min="1547" max="1792" width="9.109375" style="10"/>
    <col min="1793" max="1793" width="18.44140625" style="10" customWidth="1"/>
    <col min="1794" max="1794" width="15" style="10" customWidth="1"/>
    <col min="1795" max="1795" width="14.44140625" style="10" customWidth="1"/>
    <col min="1796" max="1796" width="14.33203125" style="10" customWidth="1"/>
    <col min="1797" max="1797" width="15.33203125" style="10" customWidth="1"/>
    <col min="1798" max="1798" width="15.44140625" style="10" customWidth="1"/>
    <col min="1799" max="1799" width="15" style="10" customWidth="1"/>
    <col min="1800" max="1800" width="15.33203125" style="10" customWidth="1"/>
    <col min="1801" max="1801" width="15" style="10" customWidth="1"/>
    <col min="1802" max="1802" width="15.5546875" style="10" customWidth="1"/>
    <col min="1803" max="2048" width="9.109375" style="10"/>
    <col min="2049" max="2049" width="18.44140625" style="10" customWidth="1"/>
    <col min="2050" max="2050" width="15" style="10" customWidth="1"/>
    <col min="2051" max="2051" width="14.44140625" style="10" customWidth="1"/>
    <col min="2052" max="2052" width="14.33203125" style="10" customWidth="1"/>
    <col min="2053" max="2053" width="15.33203125" style="10" customWidth="1"/>
    <col min="2054" max="2054" width="15.44140625" style="10" customWidth="1"/>
    <col min="2055" max="2055" width="15" style="10" customWidth="1"/>
    <col min="2056" max="2056" width="15.33203125" style="10" customWidth="1"/>
    <col min="2057" max="2057" width="15" style="10" customWidth="1"/>
    <col min="2058" max="2058" width="15.5546875" style="10" customWidth="1"/>
    <col min="2059" max="2304" width="9.109375" style="10"/>
    <col min="2305" max="2305" width="18.44140625" style="10" customWidth="1"/>
    <col min="2306" max="2306" width="15" style="10" customWidth="1"/>
    <col min="2307" max="2307" width="14.44140625" style="10" customWidth="1"/>
    <col min="2308" max="2308" width="14.33203125" style="10" customWidth="1"/>
    <col min="2309" max="2309" width="15.33203125" style="10" customWidth="1"/>
    <col min="2310" max="2310" width="15.44140625" style="10" customWidth="1"/>
    <col min="2311" max="2311" width="15" style="10" customWidth="1"/>
    <col min="2312" max="2312" width="15.33203125" style="10" customWidth="1"/>
    <col min="2313" max="2313" width="15" style="10" customWidth="1"/>
    <col min="2314" max="2314" width="15.5546875" style="10" customWidth="1"/>
    <col min="2315" max="2560" width="9.109375" style="10"/>
    <col min="2561" max="2561" width="18.44140625" style="10" customWidth="1"/>
    <col min="2562" max="2562" width="15" style="10" customWidth="1"/>
    <col min="2563" max="2563" width="14.44140625" style="10" customWidth="1"/>
    <col min="2564" max="2564" width="14.33203125" style="10" customWidth="1"/>
    <col min="2565" max="2565" width="15.33203125" style="10" customWidth="1"/>
    <col min="2566" max="2566" width="15.44140625" style="10" customWidth="1"/>
    <col min="2567" max="2567" width="15" style="10" customWidth="1"/>
    <col min="2568" max="2568" width="15.33203125" style="10" customWidth="1"/>
    <col min="2569" max="2569" width="15" style="10" customWidth="1"/>
    <col min="2570" max="2570" width="15.5546875" style="10" customWidth="1"/>
    <col min="2571" max="2816" width="9.109375" style="10"/>
    <col min="2817" max="2817" width="18.44140625" style="10" customWidth="1"/>
    <col min="2818" max="2818" width="15" style="10" customWidth="1"/>
    <col min="2819" max="2819" width="14.44140625" style="10" customWidth="1"/>
    <col min="2820" max="2820" width="14.33203125" style="10" customWidth="1"/>
    <col min="2821" max="2821" width="15.33203125" style="10" customWidth="1"/>
    <col min="2822" max="2822" width="15.44140625" style="10" customWidth="1"/>
    <col min="2823" max="2823" width="15" style="10" customWidth="1"/>
    <col min="2824" max="2824" width="15.33203125" style="10" customWidth="1"/>
    <col min="2825" max="2825" width="15" style="10" customWidth="1"/>
    <col min="2826" max="2826" width="15.5546875" style="10" customWidth="1"/>
    <col min="2827" max="3072" width="9.109375" style="10"/>
    <col min="3073" max="3073" width="18.44140625" style="10" customWidth="1"/>
    <col min="3074" max="3074" width="15" style="10" customWidth="1"/>
    <col min="3075" max="3075" width="14.44140625" style="10" customWidth="1"/>
    <col min="3076" max="3076" width="14.33203125" style="10" customWidth="1"/>
    <col min="3077" max="3077" width="15.33203125" style="10" customWidth="1"/>
    <col min="3078" max="3078" width="15.44140625" style="10" customWidth="1"/>
    <col min="3079" max="3079" width="15" style="10" customWidth="1"/>
    <col min="3080" max="3080" width="15.33203125" style="10" customWidth="1"/>
    <col min="3081" max="3081" width="15" style="10" customWidth="1"/>
    <col min="3082" max="3082" width="15.5546875" style="10" customWidth="1"/>
    <col min="3083" max="3328" width="9.109375" style="10"/>
    <col min="3329" max="3329" width="18.44140625" style="10" customWidth="1"/>
    <col min="3330" max="3330" width="15" style="10" customWidth="1"/>
    <col min="3331" max="3331" width="14.44140625" style="10" customWidth="1"/>
    <col min="3332" max="3332" width="14.33203125" style="10" customWidth="1"/>
    <col min="3333" max="3333" width="15.33203125" style="10" customWidth="1"/>
    <col min="3334" max="3334" width="15.44140625" style="10" customWidth="1"/>
    <col min="3335" max="3335" width="15" style="10" customWidth="1"/>
    <col min="3336" max="3336" width="15.33203125" style="10" customWidth="1"/>
    <col min="3337" max="3337" width="15" style="10" customWidth="1"/>
    <col min="3338" max="3338" width="15.5546875" style="10" customWidth="1"/>
    <col min="3339" max="3584" width="9.109375" style="10"/>
    <col min="3585" max="3585" width="18.44140625" style="10" customWidth="1"/>
    <col min="3586" max="3586" width="15" style="10" customWidth="1"/>
    <col min="3587" max="3587" width="14.44140625" style="10" customWidth="1"/>
    <col min="3588" max="3588" width="14.33203125" style="10" customWidth="1"/>
    <col min="3589" max="3589" width="15.33203125" style="10" customWidth="1"/>
    <col min="3590" max="3590" width="15.44140625" style="10" customWidth="1"/>
    <col min="3591" max="3591" width="15" style="10" customWidth="1"/>
    <col min="3592" max="3592" width="15.33203125" style="10" customWidth="1"/>
    <col min="3593" max="3593" width="15" style="10" customWidth="1"/>
    <col min="3594" max="3594" width="15.5546875" style="10" customWidth="1"/>
    <col min="3595" max="3840" width="9.109375" style="10"/>
    <col min="3841" max="3841" width="18.44140625" style="10" customWidth="1"/>
    <col min="3842" max="3842" width="15" style="10" customWidth="1"/>
    <col min="3843" max="3843" width="14.44140625" style="10" customWidth="1"/>
    <col min="3844" max="3844" width="14.33203125" style="10" customWidth="1"/>
    <col min="3845" max="3845" width="15.33203125" style="10" customWidth="1"/>
    <col min="3846" max="3846" width="15.44140625" style="10" customWidth="1"/>
    <col min="3847" max="3847" width="15" style="10" customWidth="1"/>
    <col min="3848" max="3848" width="15.33203125" style="10" customWidth="1"/>
    <col min="3849" max="3849" width="15" style="10" customWidth="1"/>
    <col min="3850" max="3850" width="15.5546875" style="10" customWidth="1"/>
    <col min="3851" max="4096" width="9.109375" style="10"/>
    <col min="4097" max="4097" width="18.44140625" style="10" customWidth="1"/>
    <col min="4098" max="4098" width="15" style="10" customWidth="1"/>
    <col min="4099" max="4099" width="14.44140625" style="10" customWidth="1"/>
    <col min="4100" max="4100" width="14.33203125" style="10" customWidth="1"/>
    <col min="4101" max="4101" width="15.33203125" style="10" customWidth="1"/>
    <col min="4102" max="4102" width="15.44140625" style="10" customWidth="1"/>
    <col min="4103" max="4103" width="15" style="10" customWidth="1"/>
    <col min="4104" max="4104" width="15.33203125" style="10" customWidth="1"/>
    <col min="4105" max="4105" width="15" style="10" customWidth="1"/>
    <col min="4106" max="4106" width="15.5546875" style="10" customWidth="1"/>
    <col min="4107" max="4352" width="9.109375" style="10"/>
    <col min="4353" max="4353" width="18.44140625" style="10" customWidth="1"/>
    <col min="4354" max="4354" width="15" style="10" customWidth="1"/>
    <col min="4355" max="4355" width="14.44140625" style="10" customWidth="1"/>
    <col min="4356" max="4356" width="14.33203125" style="10" customWidth="1"/>
    <col min="4357" max="4357" width="15.33203125" style="10" customWidth="1"/>
    <col min="4358" max="4358" width="15.44140625" style="10" customWidth="1"/>
    <col min="4359" max="4359" width="15" style="10" customWidth="1"/>
    <col min="4360" max="4360" width="15.33203125" style="10" customWidth="1"/>
    <col min="4361" max="4361" width="15" style="10" customWidth="1"/>
    <col min="4362" max="4362" width="15.5546875" style="10" customWidth="1"/>
    <col min="4363" max="4608" width="9.109375" style="10"/>
    <col min="4609" max="4609" width="18.44140625" style="10" customWidth="1"/>
    <col min="4610" max="4610" width="15" style="10" customWidth="1"/>
    <col min="4611" max="4611" width="14.44140625" style="10" customWidth="1"/>
    <col min="4612" max="4612" width="14.33203125" style="10" customWidth="1"/>
    <col min="4613" max="4613" width="15.33203125" style="10" customWidth="1"/>
    <col min="4614" max="4614" width="15.44140625" style="10" customWidth="1"/>
    <col min="4615" max="4615" width="15" style="10" customWidth="1"/>
    <col min="4616" max="4616" width="15.33203125" style="10" customWidth="1"/>
    <col min="4617" max="4617" width="15" style="10" customWidth="1"/>
    <col min="4618" max="4618" width="15.5546875" style="10" customWidth="1"/>
    <col min="4619" max="4864" width="9.109375" style="10"/>
    <col min="4865" max="4865" width="18.44140625" style="10" customWidth="1"/>
    <col min="4866" max="4866" width="15" style="10" customWidth="1"/>
    <col min="4867" max="4867" width="14.44140625" style="10" customWidth="1"/>
    <col min="4868" max="4868" width="14.33203125" style="10" customWidth="1"/>
    <col min="4869" max="4869" width="15.33203125" style="10" customWidth="1"/>
    <col min="4870" max="4870" width="15.44140625" style="10" customWidth="1"/>
    <col min="4871" max="4871" width="15" style="10" customWidth="1"/>
    <col min="4872" max="4872" width="15.33203125" style="10" customWidth="1"/>
    <col min="4873" max="4873" width="15" style="10" customWidth="1"/>
    <col min="4874" max="4874" width="15.5546875" style="10" customWidth="1"/>
    <col min="4875" max="5120" width="9.109375" style="10"/>
    <col min="5121" max="5121" width="18.44140625" style="10" customWidth="1"/>
    <col min="5122" max="5122" width="15" style="10" customWidth="1"/>
    <col min="5123" max="5123" width="14.44140625" style="10" customWidth="1"/>
    <col min="5124" max="5124" width="14.33203125" style="10" customWidth="1"/>
    <col min="5125" max="5125" width="15.33203125" style="10" customWidth="1"/>
    <col min="5126" max="5126" width="15.44140625" style="10" customWidth="1"/>
    <col min="5127" max="5127" width="15" style="10" customWidth="1"/>
    <col min="5128" max="5128" width="15.33203125" style="10" customWidth="1"/>
    <col min="5129" max="5129" width="15" style="10" customWidth="1"/>
    <col min="5130" max="5130" width="15.5546875" style="10" customWidth="1"/>
    <col min="5131" max="5376" width="9.109375" style="10"/>
    <col min="5377" max="5377" width="18.44140625" style="10" customWidth="1"/>
    <col min="5378" max="5378" width="15" style="10" customWidth="1"/>
    <col min="5379" max="5379" width="14.44140625" style="10" customWidth="1"/>
    <col min="5380" max="5380" width="14.33203125" style="10" customWidth="1"/>
    <col min="5381" max="5381" width="15.33203125" style="10" customWidth="1"/>
    <col min="5382" max="5382" width="15.44140625" style="10" customWidth="1"/>
    <col min="5383" max="5383" width="15" style="10" customWidth="1"/>
    <col min="5384" max="5384" width="15.33203125" style="10" customWidth="1"/>
    <col min="5385" max="5385" width="15" style="10" customWidth="1"/>
    <col min="5386" max="5386" width="15.5546875" style="10" customWidth="1"/>
    <col min="5387" max="5632" width="9.109375" style="10"/>
    <col min="5633" max="5633" width="18.44140625" style="10" customWidth="1"/>
    <col min="5634" max="5634" width="15" style="10" customWidth="1"/>
    <col min="5635" max="5635" width="14.44140625" style="10" customWidth="1"/>
    <col min="5636" max="5636" width="14.33203125" style="10" customWidth="1"/>
    <col min="5637" max="5637" width="15.33203125" style="10" customWidth="1"/>
    <col min="5638" max="5638" width="15.44140625" style="10" customWidth="1"/>
    <col min="5639" max="5639" width="15" style="10" customWidth="1"/>
    <col min="5640" max="5640" width="15.33203125" style="10" customWidth="1"/>
    <col min="5641" max="5641" width="15" style="10" customWidth="1"/>
    <col min="5642" max="5642" width="15.5546875" style="10" customWidth="1"/>
    <col min="5643" max="5888" width="9.109375" style="10"/>
    <col min="5889" max="5889" width="18.44140625" style="10" customWidth="1"/>
    <col min="5890" max="5890" width="15" style="10" customWidth="1"/>
    <col min="5891" max="5891" width="14.44140625" style="10" customWidth="1"/>
    <col min="5892" max="5892" width="14.33203125" style="10" customWidth="1"/>
    <col min="5893" max="5893" width="15.33203125" style="10" customWidth="1"/>
    <col min="5894" max="5894" width="15.44140625" style="10" customWidth="1"/>
    <col min="5895" max="5895" width="15" style="10" customWidth="1"/>
    <col min="5896" max="5896" width="15.33203125" style="10" customWidth="1"/>
    <col min="5897" max="5897" width="15" style="10" customWidth="1"/>
    <col min="5898" max="5898" width="15.5546875" style="10" customWidth="1"/>
    <col min="5899" max="6144" width="9.109375" style="10"/>
    <col min="6145" max="6145" width="18.44140625" style="10" customWidth="1"/>
    <col min="6146" max="6146" width="15" style="10" customWidth="1"/>
    <col min="6147" max="6147" width="14.44140625" style="10" customWidth="1"/>
    <col min="6148" max="6148" width="14.33203125" style="10" customWidth="1"/>
    <col min="6149" max="6149" width="15.33203125" style="10" customWidth="1"/>
    <col min="6150" max="6150" width="15.44140625" style="10" customWidth="1"/>
    <col min="6151" max="6151" width="15" style="10" customWidth="1"/>
    <col min="6152" max="6152" width="15.33203125" style="10" customWidth="1"/>
    <col min="6153" max="6153" width="15" style="10" customWidth="1"/>
    <col min="6154" max="6154" width="15.5546875" style="10" customWidth="1"/>
    <col min="6155" max="6400" width="9.109375" style="10"/>
    <col min="6401" max="6401" width="18.44140625" style="10" customWidth="1"/>
    <col min="6402" max="6402" width="15" style="10" customWidth="1"/>
    <col min="6403" max="6403" width="14.44140625" style="10" customWidth="1"/>
    <col min="6404" max="6404" width="14.33203125" style="10" customWidth="1"/>
    <col min="6405" max="6405" width="15.33203125" style="10" customWidth="1"/>
    <col min="6406" max="6406" width="15.44140625" style="10" customWidth="1"/>
    <col min="6407" max="6407" width="15" style="10" customWidth="1"/>
    <col min="6408" max="6408" width="15.33203125" style="10" customWidth="1"/>
    <col min="6409" max="6409" width="15" style="10" customWidth="1"/>
    <col min="6410" max="6410" width="15.5546875" style="10" customWidth="1"/>
    <col min="6411" max="6656" width="9.109375" style="10"/>
    <col min="6657" max="6657" width="18.44140625" style="10" customWidth="1"/>
    <col min="6658" max="6658" width="15" style="10" customWidth="1"/>
    <col min="6659" max="6659" width="14.44140625" style="10" customWidth="1"/>
    <col min="6660" max="6660" width="14.33203125" style="10" customWidth="1"/>
    <col min="6661" max="6661" width="15.33203125" style="10" customWidth="1"/>
    <col min="6662" max="6662" width="15.44140625" style="10" customWidth="1"/>
    <col min="6663" max="6663" width="15" style="10" customWidth="1"/>
    <col min="6664" max="6664" width="15.33203125" style="10" customWidth="1"/>
    <col min="6665" max="6665" width="15" style="10" customWidth="1"/>
    <col min="6666" max="6666" width="15.5546875" style="10" customWidth="1"/>
    <col min="6667" max="6912" width="9.109375" style="10"/>
    <col min="6913" max="6913" width="18.44140625" style="10" customWidth="1"/>
    <col min="6914" max="6914" width="15" style="10" customWidth="1"/>
    <col min="6915" max="6915" width="14.44140625" style="10" customWidth="1"/>
    <col min="6916" max="6916" width="14.33203125" style="10" customWidth="1"/>
    <col min="6917" max="6917" width="15.33203125" style="10" customWidth="1"/>
    <col min="6918" max="6918" width="15.44140625" style="10" customWidth="1"/>
    <col min="6919" max="6919" width="15" style="10" customWidth="1"/>
    <col min="6920" max="6920" width="15.33203125" style="10" customWidth="1"/>
    <col min="6921" max="6921" width="15" style="10" customWidth="1"/>
    <col min="6922" max="6922" width="15.5546875" style="10" customWidth="1"/>
    <col min="6923" max="7168" width="9.109375" style="10"/>
    <col min="7169" max="7169" width="18.44140625" style="10" customWidth="1"/>
    <col min="7170" max="7170" width="15" style="10" customWidth="1"/>
    <col min="7171" max="7171" width="14.44140625" style="10" customWidth="1"/>
    <col min="7172" max="7172" width="14.33203125" style="10" customWidth="1"/>
    <col min="7173" max="7173" width="15.33203125" style="10" customWidth="1"/>
    <col min="7174" max="7174" width="15.44140625" style="10" customWidth="1"/>
    <col min="7175" max="7175" width="15" style="10" customWidth="1"/>
    <col min="7176" max="7176" width="15.33203125" style="10" customWidth="1"/>
    <col min="7177" max="7177" width="15" style="10" customWidth="1"/>
    <col min="7178" max="7178" width="15.5546875" style="10" customWidth="1"/>
    <col min="7179" max="7424" width="9.109375" style="10"/>
    <col min="7425" max="7425" width="18.44140625" style="10" customWidth="1"/>
    <col min="7426" max="7426" width="15" style="10" customWidth="1"/>
    <col min="7427" max="7427" width="14.44140625" style="10" customWidth="1"/>
    <col min="7428" max="7428" width="14.33203125" style="10" customWidth="1"/>
    <col min="7429" max="7429" width="15.33203125" style="10" customWidth="1"/>
    <col min="7430" max="7430" width="15.44140625" style="10" customWidth="1"/>
    <col min="7431" max="7431" width="15" style="10" customWidth="1"/>
    <col min="7432" max="7432" width="15.33203125" style="10" customWidth="1"/>
    <col min="7433" max="7433" width="15" style="10" customWidth="1"/>
    <col min="7434" max="7434" width="15.5546875" style="10" customWidth="1"/>
    <col min="7435" max="7680" width="9.109375" style="10"/>
    <col min="7681" max="7681" width="18.44140625" style="10" customWidth="1"/>
    <col min="7682" max="7682" width="15" style="10" customWidth="1"/>
    <col min="7683" max="7683" width="14.44140625" style="10" customWidth="1"/>
    <col min="7684" max="7684" width="14.33203125" style="10" customWidth="1"/>
    <col min="7685" max="7685" width="15.33203125" style="10" customWidth="1"/>
    <col min="7686" max="7686" width="15.44140625" style="10" customWidth="1"/>
    <col min="7687" max="7687" width="15" style="10" customWidth="1"/>
    <col min="7688" max="7688" width="15.33203125" style="10" customWidth="1"/>
    <col min="7689" max="7689" width="15" style="10" customWidth="1"/>
    <col min="7690" max="7690" width="15.5546875" style="10" customWidth="1"/>
    <col min="7691" max="7936" width="9.109375" style="10"/>
    <col min="7937" max="7937" width="18.44140625" style="10" customWidth="1"/>
    <col min="7938" max="7938" width="15" style="10" customWidth="1"/>
    <col min="7939" max="7939" width="14.44140625" style="10" customWidth="1"/>
    <col min="7940" max="7940" width="14.33203125" style="10" customWidth="1"/>
    <col min="7941" max="7941" width="15.33203125" style="10" customWidth="1"/>
    <col min="7942" max="7942" width="15.44140625" style="10" customWidth="1"/>
    <col min="7943" max="7943" width="15" style="10" customWidth="1"/>
    <col min="7944" max="7944" width="15.33203125" style="10" customWidth="1"/>
    <col min="7945" max="7945" width="15" style="10" customWidth="1"/>
    <col min="7946" max="7946" width="15.5546875" style="10" customWidth="1"/>
    <col min="7947" max="8192" width="9.109375" style="10"/>
    <col min="8193" max="8193" width="18.44140625" style="10" customWidth="1"/>
    <col min="8194" max="8194" width="15" style="10" customWidth="1"/>
    <col min="8195" max="8195" width="14.44140625" style="10" customWidth="1"/>
    <col min="8196" max="8196" width="14.33203125" style="10" customWidth="1"/>
    <col min="8197" max="8197" width="15.33203125" style="10" customWidth="1"/>
    <col min="8198" max="8198" width="15.44140625" style="10" customWidth="1"/>
    <col min="8199" max="8199" width="15" style="10" customWidth="1"/>
    <col min="8200" max="8200" width="15.33203125" style="10" customWidth="1"/>
    <col min="8201" max="8201" width="15" style="10" customWidth="1"/>
    <col min="8202" max="8202" width="15.5546875" style="10" customWidth="1"/>
    <col min="8203" max="8448" width="9.109375" style="10"/>
    <col min="8449" max="8449" width="18.44140625" style="10" customWidth="1"/>
    <col min="8450" max="8450" width="15" style="10" customWidth="1"/>
    <col min="8451" max="8451" width="14.44140625" style="10" customWidth="1"/>
    <col min="8452" max="8452" width="14.33203125" style="10" customWidth="1"/>
    <col min="8453" max="8453" width="15.33203125" style="10" customWidth="1"/>
    <col min="8454" max="8454" width="15.44140625" style="10" customWidth="1"/>
    <col min="8455" max="8455" width="15" style="10" customWidth="1"/>
    <col min="8456" max="8456" width="15.33203125" style="10" customWidth="1"/>
    <col min="8457" max="8457" width="15" style="10" customWidth="1"/>
    <col min="8458" max="8458" width="15.5546875" style="10" customWidth="1"/>
    <col min="8459" max="8704" width="9.109375" style="10"/>
    <col min="8705" max="8705" width="18.44140625" style="10" customWidth="1"/>
    <col min="8706" max="8706" width="15" style="10" customWidth="1"/>
    <col min="8707" max="8707" width="14.44140625" style="10" customWidth="1"/>
    <col min="8708" max="8708" width="14.33203125" style="10" customWidth="1"/>
    <col min="8709" max="8709" width="15.33203125" style="10" customWidth="1"/>
    <col min="8710" max="8710" width="15.44140625" style="10" customWidth="1"/>
    <col min="8711" max="8711" width="15" style="10" customWidth="1"/>
    <col min="8712" max="8712" width="15.33203125" style="10" customWidth="1"/>
    <col min="8713" max="8713" width="15" style="10" customWidth="1"/>
    <col min="8714" max="8714" width="15.5546875" style="10" customWidth="1"/>
    <col min="8715" max="8960" width="9.109375" style="10"/>
    <col min="8961" max="8961" width="18.44140625" style="10" customWidth="1"/>
    <col min="8962" max="8962" width="15" style="10" customWidth="1"/>
    <col min="8963" max="8963" width="14.44140625" style="10" customWidth="1"/>
    <col min="8964" max="8964" width="14.33203125" style="10" customWidth="1"/>
    <col min="8965" max="8965" width="15.33203125" style="10" customWidth="1"/>
    <col min="8966" max="8966" width="15.44140625" style="10" customWidth="1"/>
    <col min="8967" max="8967" width="15" style="10" customWidth="1"/>
    <col min="8968" max="8968" width="15.33203125" style="10" customWidth="1"/>
    <col min="8969" max="8969" width="15" style="10" customWidth="1"/>
    <col min="8970" max="8970" width="15.5546875" style="10" customWidth="1"/>
    <col min="8971" max="9216" width="9.109375" style="10"/>
    <col min="9217" max="9217" width="18.44140625" style="10" customWidth="1"/>
    <col min="9218" max="9218" width="15" style="10" customWidth="1"/>
    <col min="9219" max="9219" width="14.44140625" style="10" customWidth="1"/>
    <col min="9220" max="9220" width="14.33203125" style="10" customWidth="1"/>
    <col min="9221" max="9221" width="15.33203125" style="10" customWidth="1"/>
    <col min="9222" max="9222" width="15.44140625" style="10" customWidth="1"/>
    <col min="9223" max="9223" width="15" style="10" customWidth="1"/>
    <col min="9224" max="9224" width="15.33203125" style="10" customWidth="1"/>
    <col min="9225" max="9225" width="15" style="10" customWidth="1"/>
    <col min="9226" max="9226" width="15.5546875" style="10" customWidth="1"/>
    <col min="9227" max="9472" width="9.109375" style="10"/>
    <col min="9473" max="9473" width="18.44140625" style="10" customWidth="1"/>
    <col min="9474" max="9474" width="15" style="10" customWidth="1"/>
    <col min="9475" max="9475" width="14.44140625" style="10" customWidth="1"/>
    <col min="9476" max="9476" width="14.33203125" style="10" customWidth="1"/>
    <col min="9477" max="9477" width="15.33203125" style="10" customWidth="1"/>
    <col min="9478" max="9478" width="15.44140625" style="10" customWidth="1"/>
    <col min="9479" max="9479" width="15" style="10" customWidth="1"/>
    <col min="9480" max="9480" width="15.33203125" style="10" customWidth="1"/>
    <col min="9481" max="9481" width="15" style="10" customWidth="1"/>
    <col min="9482" max="9482" width="15.5546875" style="10" customWidth="1"/>
    <col min="9483" max="9728" width="9.109375" style="10"/>
    <col min="9729" max="9729" width="18.44140625" style="10" customWidth="1"/>
    <col min="9730" max="9730" width="15" style="10" customWidth="1"/>
    <col min="9731" max="9731" width="14.44140625" style="10" customWidth="1"/>
    <col min="9732" max="9732" width="14.33203125" style="10" customWidth="1"/>
    <col min="9733" max="9733" width="15.33203125" style="10" customWidth="1"/>
    <col min="9734" max="9734" width="15.44140625" style="10" customWidth="1"/>
    <col min="9735" max="9735" width="15" style="10" customWidth="1"/>
    <col min="9736" max="9736" width="15.33203125" style="10" customWidth="1"/>
    <col min="9737" max="9737" width="15" style="10" customWidth="1"/>
    <col min="9738" max="9738" width="15.5546875" style="10" customWidth="1"/>
    <col min="9739" max="9984" width="9.109375" style="10"/>
    <col min="9985" max="9985" width="18.44140625" style="10" customWidth="1"/>
    <col min="9986" max="9986" width="15" style="10" customWidth="1"/>
    <col min="9987" max="9987" width="14.44140625" style="10" customWidth="1"/>
    <col min="9988" max="9988" width="14.33203125" style="10" customWidth="1"/>
    <col min="9989" max="9989" width="15.33203125" style="10" customWidth="1"/>
    <col min="9990" max="9990" width="15.44140625" style="10" customWidth="1"/>
    <col min="9991" max="9991" width="15" style="10" customWidth="1"/>
    <col min="9992" max="9992" width="15.33203125" style="10" customWidth="1"/>
    <col min="9993" max="9993" width="15" style="10" customWidth="1"/>
    <col min="9994" max="9994" width="15.5546875" style="10" customWidth="1"/>
    <col min="9995" max="10240" width="9.109375" style="10"/>
    <col min="10241" max="10241" width="18.44140625" style="10" customWidth="1"/>
    <col min="10242" max="10242" width="15" style="10" customWidth="1"/>
    <col min="10243" max="10243" width="14.44140625" style="10" customWidth="1"/>
    <col min="10244" max="10244" width="14.33203125" style="10" customWidth="1"/>
    <col min="10245" max="10245" width="15.33203125" style="10" customWidth="1"/>
    <col min="10246" max="10246" width="15.44140625" style="10" customWidth="1"/>
    <col min="10247" max="10247" width="15" style="10" customWidth="1"/>
    <col min="10248" max="10248" width="15.33203125" style="10" customWidth="1"/>
    <col min="10249" max="10249" width="15" style="10" customWidth="1"/>
    <col min="10250" max="10250" width="15.5546875" style="10" customWidth="1"/>
    <col min="10251" max="10496" width="9.109375" style="10"/>
    <col min="10497" max="10497" width="18.44140625" style="10" customWidth="1"/>
    <col min="10498" max="10498" width="15" style="10" customWidth="1"/>
    <col min="10499" max="10499" width="14.44140625" style="10" customWidth="1"/>
    <col min="10500" max="10500" width="14.33203125" style="10" customWidth="1"/>
    <col min="10501" max="10501" width="15.33203125" style="10" customWidth="1"/>
    <col min="10502" max="10502" width="15.44140625" style="10" customWidth="1"/>
    <col min="10503" max="10503" width="15" style="10" customWidth="1"/>
    <col min="10504" max="10504" width="15.33203125" style="10" customWidth="1"/>
    <col min="10505" max="10505" width="15" style="10" customWidth="1"/>
    <col min="10506" max="10506" width="15.5546875" style="10" customWidth="1"/>
    <col min="10507" max="10752" width="9.109375" style="10"/>
    <col min="10753" max="10753" width="18.44140625" style="10" customWidth="1"/>
    <col min="10754" max="10754" width="15" style="10" customWidth="1"/>
    <col min="10755" max="10755" width="14.44140625" style="10" customWidth="1"/>
    <col min="10756" max="10756" width="14.33203125" style="10" customWidth="1"/>
    <col min="10757" max="10757" width="15.33203125" style="10" customWidth="1"/>
    <col min="10758" max="10758" width="15.44140625" style="10" customWidth="1"/>
    <col min="10759" max="10759" width="15" style="10" customWidth="1"/>
    <col min="10760" max="10760" width="15.33203125" style="10" customWidth="1"/>
    <col min="10761" max="10761" width="15" style="10" customWidth="1"/>
    <col min="10762" max="10762" width="15.5546875" style="10" customWidth="1"/>
    <col min="10763" max="11008" width="9.109375" style="10"/>
    <col min="11009" max="11009" width="18.44140625" style="10" customWidth="1"/>
    <col min="11010" max="11010" width="15" style="10" customWidth="1"/>
    <col min="11011" max="11011" width="14.44140625" style="10" customWidth="1"/>
    <col min="11012" max="11012" width="14.33203125" style="10" customWidth="1"/>
    <col min="11013" max="11013" width="15.33203125" style="10" customWidth="1"/>
    <col min="11014" max="11014" width="15.44140625" style="10" customWidth="1"/>
    <col min="11015" max="11015" width="15" style="10" customWidth="1"/>
    <col min="11016" max="11016" width="15.33203125" style="10" customWidth="1"/>
    <col min="11017" max="11017" width="15" style="10" customWidth="1"/>
    <col min="11018" max="11018" width="15.5546875" style="10" customWidth="1"/>
    <col min="11019" max="11264" width="9.109375" style="10"/>
    <col min="11265" max="11265" width="18.44140625" style="10" customWidth="1"/>
    <col min="11266" max="11266" width="15" style="10" customWidth="1"/>
    <col min="11267" max="11267" width="14.44140625" style="10" customWidth="1"/>
    <col min="11268" max="11268" width="14.33203125" style="10" customWidth="1"/>
    <col min="11269" max="11269" width="15.33203125" style="10" customWidth="1"/>
    <col min="11270" max="11270" width="15.44140625" style="10" customWidth="1"/>
    <col min="11271" max="11271" width="15" style="10" customWidth="1"/>
    <col min="11272" max="11272" width="15.33203125" style="10" customWidth="1"/>
    <col min="11273" max="11273" width="15" style="10" customWidth="1"/>
    <col min="11274" max="11274" width="15.5546875" style="10" customWidth="1"/>
    <col min="11275" max="11520" width="9.109375" style="10"/>
    <col min="11521" max="11521" width="18.44140625" style="10" customWidth="1"/>
    <col min="11522" max="11522" width="15" style="10" customWidth="1"/>
    <col min="11523" max="11523" width="14.44140625" style="10" customWidth="1"/>
    <col min="11524" max="11524" width="14.33203125" style="10" customWidth="1"/>
    <col min="11525" max="11525" width="15.33203125" style="10" customWidth="1"/>
    <col min="11526" max="11526" width="15.44140625" style="10" customWidth="1"/>
    <col min="11527" max="11527" width="15" style="10" customWidth="1"/>
    <col min="11528" max="11528" width="15.33203125" style="10" customWidth="1"/>
    <col min="11529" max="11529" width="15" style="10" customWidth="1"/>
    <col min="11530" max="11530" width="15.5546875" style="10" customWidth="1"/>
    <col min="11531" max="11776" width="9.109375" style="10"/>
    <col min="11777" max="11777" width="18.44140625" style="10" customWidth="1"/>
    <col min="11778" max="11778" width="15" style="10" customWidth="1"/>
    <col min="11779" max="11779" width="14.44140625" style="10" customWidth="1"/>
    <col min="11780" max="11780" width="14.33203125" style="10" customWidth="1"/>
    <col min="11781" max="11781" width="15.33203125" style="10" customWidth="1"/>
    <col min="11782" max="11782" width="15.44140625" style="10" customWidth="1"/>
    <col min="11783" max="11783" width="15" style="10" customWidth="1"/>
    <col min="11784" max="11784" width="15.33203125" style="10" customWidth="1"/>
    <col min="11785" max="11785" width="15" style="10" customWidth="1"/>
    <col min="11786" max="11786" width="15.5546875" style="10" customWidth="1"/>
    <col min="11787" max="12032" width="9.109375" style="10"/>
    <col min="12033" max="12033" width="18.44140625" style="10" customWidth="1"/>
    <col min="12034" max="12034" width="15" style="10" customWidth="1"/>
    <col min="12035" max="12035" width="14.44140625" style="10" customWidth="1"/>
    <col min="12036" max="12036" width="14.33203125" style="10" customWidth="1"/>
    <col min="12037" max="12037" width="15.33203125" style="10" customWidth="1"/>
    <col min="12038" max="12038" width="15.44140625" style="10" customWidth="1"/>
    <col min="12039" max="12039" width="15" style="10" customWidth="1"/>
    <col min="12040" max="12040" width="15.33203125" style="10" customWidth="1"/>
    <col min="12041" max="12041" width="15" style="10" customWidth="1"/>
    <col min="12042" max="12042" width="15.5546875" style="10" customWidth="1"/>
    <col min="12043" max="12288" width="9.109375" style="10"/>
    <col min="12289" max="12289" width="18.44140625" style="10" customWidth="1"/>
    <col min="12290" max="12290" width="15" style="10" customWidth="1"/>
    <col min="12291" max="12291" width="14.44140625" style="10" customWidth="1"/>
    <col min="12292" max="12292" width="14.33203125" style="10" customWidth="1"/>
    <col min="12293" max="12293" width="15.33203125" style="10" customWidth="1"/>
    <col min="12294" max="12294" width="15.44140625" style="10" customWidth="1"/>
    <col min="12295" max="12295" width="15" style="10" customWidth="1"/>
    <col min="12296" max="12296" width="15.33203125" style="10" customWidth="1"/>
    <col min="12297" max="12297" width="15" style="10" customWidth="1"/>
    <col min="12298" max="12298" width="15.5546875" style="10" customWidth="1"/>
    <col min="12299" max="12544" width="9.109375" style="10"/>
    <col min="12545" max="12545" width="18.44140625" style="10" customWidth="1"/>
    <col min="12546" max="12546" width="15" style="10" customWidth="1"/>
    <col min="12547" max="12547" width="14.44140625" style="10" customWidth="1"/>
    <col min="12548" max="12548" width="14.33203125" style="10" customWidth="1"/>
    <col min="12549" max="12549" width="15.33203125" style="10" customWidth="1"/>
    <col min="12550" max="12550" width="15.44140625" style="10" customWidth="1"/>
    <col min="12551" max="12551" width="15" style="10" customWidth="1"/>
    <col min="12552" max="12552" width="15.33203125" style="10" customWidth="1"/>
    <col min="12553" max="12553" width="15" style="10" customWidth="1"/>
    <col min="12554" max="12554" width="15.5546875" style="10" customWidth="1"/>
    <col min="12555" max="12800" width="9.109375" style="10"/>
    <col min="12801" max="12801" width="18.44140625" style="10" customWidth="1"/>
    <col min="12802" max="12802" width="15" style="10" customWidth="1"/>
    <col min="12803" max="12803" width="14.44140625" style="10" customWidth="1"/>
    <col min="12804" max="12804" width="14.33203125" style="10" customWidth="1"/>
    <col min="12805" max="12805" width="15.33203125" style="10" customWidth="1"/>
    <col min="12806" max="12806" width="15.44140625" style="10" customWidth="1"/>
    <col min="12807" max="12807" width="15" style="10" customWidth="1"/>
    <col min="12808" max="12808" width="15.33203125" style="10" customWidth="1"/>
    <col min="12809" max="12809" width="15" style="10" customWidth="1"/>
    <col min="12810" max="12810" width="15.5546875" style="10" customWidth="1"/>
    <col min="12811" max="13056" width="9.109375" style="10"/>
    <col min="13057" max="13057" width="18.44140625" style="10" customWidth="1"/>
    <col min="13058" max="13058" width="15" style="10" customWidth="1"/>
    <col min="13059" max="13059" width="14.44140625" style="10" customWidth="1"/>
    <col min="13060" max="13060" width="14.33203125" style="10" customWidth="1"/>
    <col min="13061" max="13061" width="15.33203125" style="10" customWidth="1"/>
    <col min="13062" max="13062" width="15.44140625" style="10" customWidth="1"/>
    <col min="13063" max="13063" width="15" style="10" customWidth="1"/>
    <col min="13064" max="13064" width="15.33203125" style="10" customWidth="1"/>
    <col min="13065" max="13065" width="15" style="10" customWidth="1"/>
    <col min="13066" max="13066" width="15.5546875" style="10" customWidth="1"/>
    <col min="13067" max="13312" width="9.109375" style="10"/>
    <col min="13313" max="13313" width="18.44140625" style="10" customWidth="1"/>
    <col min="13314" max="13314" width="15" style="10" customWidth="1"/>
    <col min="13315" max="13315" width="14.44140625" style="10" customWidth="1"/>
    <col min="13316" max="13316" width="14.33203125" style="10" customWidth="1"/>
    <col min="13317" max="13317" width="15.33203125" style="10" customWidth="1"/>
    <col min="13318" max="13318" width="15.44140625" style="10" customWidth="1"/>
    <col min="13319" max="13319" width="15" style="10" customWidth="1"/>
    <col min="13320" max="13320" width="15.33203125" style="10" customWidth="1"/>
    <col min="13321" max="13321" width="15" style="10" customWidth="1"/>
    <col min="13322" max="13322" width="15.5546875" style="10" customWidth="1"/>
    <col min="13323" max="13568" width="9.109375" style="10"/>
    <col min="13569" max="13569" width="18.44140625" style="10" customWidth="1"/>
    <col min="13570" max="13570" width="15" style="10" customWidth="1"/>
    <col min="13571" max="13571" width="14.44140625" style="10" customWidth="1"/>
    <col min="13572" max="13572" width="14.33203125" style="10" customWidth="1"/>
    <col min="13573" max="13573" width="15.33203125" style="10" customWidth="1"/>
    <col min="13574" max="13574" width="15.44140625" style="10" customWidth="1"/>
    <col min="13575" max="13575" width="15" style="10" customWidth="1"/>
    <col min="13576" max="13576" width="15.33203125" style="10" customWidth="1"/>
    <col min="13577" max="13577" width="15" style="10" customWidth="1"/>
    <col min="13578" max="13578" width="15.5546875" style="10" customWidth="1"/>
    <col min="13579" max="13824" width="9.109375" style="10"/>
    <col min="13825" max="13825" width="18.44140625" style="10" customWidth="1"/>
    <col min="13826" max="13826" width="15" style="10" customWidth="1"/>
    <col min="13827" max="13827" width="14.44140625" style="10" customWidth="1"/>
    <col min="13828" max="13828" width="14.33203125" style="10" customWidth="1"/>
    <col min="13829" max="13829" width="15.33203125" style="10" customWidth="1"/>
    <col min="13830" max="13830" width="15.44140625" style="10" customWidth="1"/>
    <col min="13831" max="13831" width="15" style="10" customWidth="1"/>
    <col min="13832" max="13832" width="15.33203125" style="10" customWidth="1"/>
    <col min="13833" max="13833" width="15" style="10" customWidth="1"/>
    <col min="13834" max="13834" width="15.5546875" style="10" customWidth="1"/>
    <col min="13835" max="14080" width="9.109375" style="10"/>
    <col min="14081" max="14081" width="18.44140625" style="10" customWidth="1"/>
    <col min="14082" max="14082" width="15" style="10" customWidth="1"/>
    <col min="14083" max="14083" width="14.44140625" style="10" customWidth="1"/>
    <col min="14084" max="14084" width="14.33203125" style="10" customWidth="1"/>
    <col min="14085" max="14085" width="15.33203125" style="10" customWidth="1"/>
    <col min="14086" max="14086" width="15.44140625" style="10" customWidth="1"/>
    <col min="14087" max="14087" width="15" style="10" customWidth="1"/>
    <col min="14088" max="14088" width="15.33203125" style="10" customWidth="1"/>
    <col min="14089" max="14089" width="15" style="10" customWidth="1"/>
    <col min="14090" max="14090" width="15.5546875" style="10" customWidth="1"/>
    <col min="14091" max="14336" width="9.109375" style="10"/>
    <col min="14337" max="14337" width="18.44140625" style="10" customWidth="1"/>
    <col min="14338" max="14338" width="15" style="10" customWidth="1"/>
    <col min="14339" max="14339" width="14.44140625" style="10" customWidth="1"/>
    <col min="14340" max="14340" width="14.33203125" style="10" customWidth="1"/>
    <col min="14341" max="14341" width="15.33203125" style="10" customWidth="1"/>
    <col min="14342" max="14342" width="15.44140625" style="10" customWidth="1"/>
    <col min="14343" max="14343" width="15" style="10" customWidth="1"/>
    <col min="14344" max="14344" width="15.33203125" style="10" customWidth="1"/>
    <col min="14345" max="14345" width="15" style="10" customWidth="1"/>
    <col min="14346" max="14346" width="15.5546875" style="10" customWidth="1"/>
    <col min="14347" max="14592" width="9.109375" style="10"/>
    <col min="14593" max="14593" width="18.44140625" style="10" customWidth="1"/>
    <col min="14594" max="14594" width="15" style="10" customWidth="1"/>
    <col min="14595" max="14595" width="14.44140625" style="10" customWidth="1"/>
    <col min="14596" max="14596" width="14.33203125" style="10" customWidth="1"/>
    <col min="14597" max="14597" width="15.33203125" style="10" customWidth="1"/>
    <col min="14598" max="14598" width="15.44140625" style="10" customWidth="1"/>
    <col min="14599" max="14599" width="15" style="10" customWidth="1"/>
    <col min="14600" max="14600" width="15.33203125" style="10" customWidth="1"/>
    <col min="14601" max="14601" width="15" style="10" customWidth="1"/>
    <col min="14602" max="14602" width="15.5546875" style="10" customWidth="1"/>
    <col min="14603" max="14848" width="9.109375" style="10"/>
    <col min="14849" max="14849" width="18.44140625" style="10" customWidth="1"/>
    <col min="14850" max="14850" width="15" style="10" customWidth="1"/>
    <col min="14851" max="14851" width="14.44140625" style="10" customWidth="1"/>
    <col min="14852" max="14852" width="14.33203125" style="10" customWidth="1"/>
    <col min="14853" max="14853" width="15.33203125" style="10" customWidth="1"/>
    <col min="14854" max="14854" width="15.44140625" style="10" customWidth="1"/>
    <col min="14855" max="14855" width="15" style="10" customWidth="1"/>
    <col min="14856" max="14856" width="15.33203125" style="10" customWidth="1"/>
    <col min="14857" max="14857" width="15" style="10" customWidth="1"/>
    <col min="14858" max="14858" width="15.5546875" style="10" customWidth="1"/>
    <col min="14859" max="15104" width="9.109375" style="10"/>
    <col min="15105" max="15105" width="18.44140625" style="10" customWidth="1"/>
    <col min="15106" max="15106" width="15" style="10" customWidth="1"/>
    <col min="15107" max="15107" width="14.44140625" style="10" customWidth="1"/>
    <col min="15108" max="15108" width="14.33203125" style="10" customWidth="1"/>
    <col min="15109" max="15109" width="15.33203125" style="10" customWidth="1"/>
    <col min="15110" max="15110" width="15.44140625" style="10" customWidth="1"/>
    <col min="15111" max="15111" width="15" style="10" customWidth="1"/>
    <col min="15112" max="15112" width="15.33203125" style="10" customWidth="1"/>
    <col min="15113" max="15113" width="15" style="10" customWidth="1"/>
    <col min="15114" max="15114" width="15.5546875" style="10" customWidth="1"/>
    <col min="15115" max="15360" width="9.109375" style="10"/>
    <col min="15361" max="15361" width="18.44140625" style="10" customWidth="1"/>
    <col min="15362" max="15362" width="15" style="10" customWidth="1"/>
    <col min="15363" max="15363" width="14.44140625" style="10" customWidth="1"/>
    <col min="15364" max="15364" width="14.33203125" style="10" customWidth="1"/>
    <col min="15365" max="15365" width="15.33203125" style="10" customWidth="1"/>
    <col min="15366" max="15366" width="15.44140625" style="10" customWidth="1"/>
    <col min="15367" max="15367" width="15" style="10" customWidth="1"/>
    <col min="15368" max="15368" width="15.33203125" style="10" customWidth="1"/>
    <col min="15369" max="15369" width="15" style="10" customWidth="1"/>
    <col min="15370" max="15370" width="15.5546875" style="10" customWidth="1"/>
    <col min="15371" max="15616" width="9.109375" style="10"/>
    <col min="15617" max="15617" width="18.44140625" style="10" customWidth="1"/>
    <col min="15618" max="15618" width="15" style="10" customWidth="1"/>
    <col min="15619" max="15619" width="14.44140625" style="10" customWidth="1"/>
    <col min="15620" max="15620" width="14.33203125" style="10" customWidth="1"/>
    <col min="15621" max="15621" width="15.33203125" style="10" customWidth="1"/>
    <col min="15622" max="15622" width="15.44140625" style="10" customWidth="1"/>
    <col min="15623" max="15623" width="15" style="10" customWidth="1"/>
    <col min="15624" max="15624" width="15.33203125" style="10" customWidth="1"/>
    <col min="15625" max="15625" width="15" style="10" customWidth="1"/>
    <col min="15626" max="15626" width="15.5546875" style="10" customWidth="1"/>
    <col min="15627" max="15872" width="9.109375" style="10"/>
    <col min="15873" max="15873" width="18.44140625" style="10" customWidth="1"/>
    <col min="15874" max="15874" width="15" style="10" customWidth="1"/>
    <col min="15875" max="15875" width="14.44140625" style="10" customWidth="1"/>
    <col min="15876" max="15876" width="14.33203125" style="10" customWidth="1"/>
    <col min="15877" max="15877" width="15.33203125" style="10" customWidth="1"/>
    <col min="15878" max="15878" width="15.44140625" style="10" customWidth="1"/>
    <col min="15879" max="15879" width="15" style="10" customWidth="1"/>
    <col min="15880" max="15880" width="15.33203125" style="10" customWidth="1"/>
    <col min="15881" max="15881" width="15" style="10" customWidth="1"/>
    <col min="15882" max="15882" width="15.5546875" style="10" customWidth="1"/>
    <col min="15883" max="16128" width="9.109375" style="10"/>
    <col min="16129" max="16129" width="18.44140625" style="10" customWidth="1"/>
    <col min="16130" max="16130" width="15" style="10" customWidth="1"/>
    <col min="16131" max="16131" width="14.44140625" style="10" customWidth="1"/>
    <col min="16132" max="16132" width="14.33203125" style="10" customWidth="1"/>
    <col min="16133" max="16133" width="15.33203125" style="10" customWidth="1"/>
    <col min="16134" max="16134" width="15.44140625" style="10" customWidth="1"/>
    <col min="16135" max="16135" width="15" style="10" customWidth="1"/>
    <col min="16136" max="16136" width="15.33203125" style="10" customWidth="1"/>
    <col min="16137" max="16137" width="15" style="10" customWidth="1"/>
    <col min="16138" max="16138" width="15.5546875" style="10" customWidth="1"/>
    <col min="16139" max="16384" width="9.109375" style="10"/>
  </cols>
  <sheetData>
    <row r="1" spans="1:19" s="13" customFormat="1" ht="23.25" customHeight="1">
      <c r="A1" s="13" t="s">
        <v>232</v>
      </c>
    </row>
    <row r="2" spans="1:19" ht="21">
      <c r="A2" s="65"/>
      <c r="B2" s="306" t="s">
        <v>89</v>
      </c>
      <c r="C2" s="307"/>
      <c r="D2" s="308"/>
      <c r="E2" s="306" t="s">
        <v>197</v>
      </c>
      <c r="F2" s="307"/>
      <c r="G2" s="308"/>
      <c r="H2" s="306" t="s">
        <v>198</v>
      </c>
      <c r="I2" s="307"/>
      <c r="J2" s="308"/>
    </row>
    <row r="3" spans="1:19" ht="21">
      <c r="A3" s="66" t="s">
        <v>172</v>
      </c>
      <c r="B3" s="67" t="s">
        <v>74</v>
      </c>
      <c r="C3" s="67" t="s">
        <v>80</v>
      </c>
      <c r="D3" s="67" t="s">
        <v>78</v>
      </c>
      <c r="E3" s="67" t="s">
        <v>74</v>
      </c>
      <c r="F3" s="67" t="s">
        <v>80</v>
      </c>
      <c r="G3" s="67" t="s">
        <v>78</v>
      </c>
      <c r="H3" s="67" t="s">
        <v>74</v>
      </c>
      <c r="I3" s="67" t="s">
        <v>80</v>
      </c>
      <c r="J3" s="67" t="s">
        <v>78</v>
      </c>
    </row>
    <row r="4" spans="1:19" ht="21">
      <c r="A4" s="66">
        <v>0</v>
      </c>
      <c r="B4" s="68">
        <f>E4+H4+B32+E32+H32+B60+E60+H60+B88+E88+H88+B116+E116</f>
        <v>280477</v>
      </c>
      <c r="C4" s="68">
        <f>F4+I4+C32+F32+I32+C60+F60+I60+C88+F88+I88+C116+F116</f>
        <v>264254</v>
      </c>
      <c r="D4" s="68">
        <f>G4+J4+D32+G32+J32+D60+G60+J60+D88+G88+J88+D116+G116</f>
        <v>544731</v>
      </c>
      <c r="E4" s="69">
        <v>21289</v>
      </c>
      <c r="F4" s="69">
        <v>20097</v>
      </c>
      <c r="G4" s="69">
        <f>E4+F4</f>
        <v>41386</v>
      </c>
      <c r="H4" s="68">
        <v>14000</v>
      </c>
      <c r="I4" s="68">
        <v>13227</v>
      </c>
      <c r="J4" s="68">
        <f>H4+I4</f>
        <v>27227</v>
      </c>
      <c r="L4" s="70"/>
      <c r="M4" s="70"/>
      <c r="O4" s="70"/>
      <c r="P4" s="70"/>
      <c r="R4" s="70"/>
      <c r="S4" s="70"/>
    </row>
    <row r="5" spans="1:19" ht="21">
      <c r="A5" s="71" t="s">
        <v>173</v>
      </c>
      <c r="B5" s="68">
        <f t="shared" ref="B5:B20" si="0">E5+H5+B33+E33+H33+B61+E61+H61+B89+E89+H89+B117+E117</f>
        <v>1285264</v>
      </c>
      <c r="C5" s="68">
        <f t="shared" ref="C5:D19" si="1">F5+I5+C33+F33+I33+C61+F61+I61+C89+F89+I89+C117+F117</f>
        <v>1213104</v>
      </c>
      <c r="D5" s="68">
        <f t="shared" si="1"/>
        <v>2498368</v>
      </c>
      <c r="E5" s="69">
        <v>98226</v>
      </c>
      <c r="F5" s="69">
        <v>92589</v>
      </c>
      <c r="G5" s="69">
        <f t="shared" ref="G5:G25" si="2">E5+F5</f>
        <v>190815</v>
      </c>
      <c r="H5" s="68">
        <v>64993</v>
      </c>
      <c r="I5" s="68">
        <v>61065</v>
      </c>
      <c r="J5" s="68">
        <f t="shared" ref="J5:J25" si="3">H5+I5</f>
        <v>126058</v>
      </c>
      <c r="L5" s="70"/>
      <c r="M5" s="70"/>
      <c r="O5" s="70"/>
      <c r="P5" s="70"/>
      <c r="R5" s="70"/>
      <c r="S5" s="70"/>
    </row>
    <row r="6" spans="1:19" ht="21">
      <c r="A6" s="72" t="s">
        <v>174</v>
      </c>
      <c r="B6" s="68">
        <f t="shared" si="0"/>
        <v>1899055</v>
      </c>
      <c r="C6" s="68">
        <f t="shared" si="1"/>
        <v>1795888</v>
      </c>
      <c r="D6" s="68">
        <f t="shared" si="1"/>
        <v>3694943</v>
      </c>
      <c r="E6" s="69">
        <v>141844</v>
      </c>
      <c r="F6" s="69">
        <v>135082</v>
      </c>
      <c r="G6" s="69">
        <f t="shared" si="2"/>
        <v>276926</v>
      </c>
      <c r="H6" s="68">
        <v>96745</v>
      </c>
      <c r="I6" s="68">
        <v>91316</v>
      </c>
      <c r="J6" s="68">
        <f t="shared" si="3"/>
        <v>188061</v>
      </c>
      <c r="L6" s="70"/>
      <c r="M6" s="70"/>
      <c r="O6" s="70"/>
      <c r="P6" s="70"/>
      <c r="R6" s="70"/>
      <c r="S6" s="70"/>
    </row>
    <row r="7" spans="1:19" ht="21">
      <c r="A7" s="66" t="s">
        <v>175</v>
      </c>
      <c r="B7" s="68">
        <f t="shared" si="0"/>
        <v>2007974</v>
      </c>
      <c r="C7" s="68">
        <f t="shared" si="1"/>
        <v>1897954</v>
      </c>
      <c r="D7" s="68">
        <f t="shared" si="1"/>
        <v>3905928</v>
      </c>
      <c r="E7" s="69">
        <v>147258</v>
      </c>
      <c r="F7" s="69">
        <v>138342</v>
      </c>
      <c r="G7" s="69">
        <f t="shared" si="2"/>
        <v>285600</v>
      </c>
      <c r="H7" s="68">
        <v>104159</v>
      </c>
      <c r="I7" s="68">
        <v>97914</v>
      </c>
      <c r="J7" s="68">
        <f t="shared" si="3"/>
        <v>202073</v>
      </c>
      <c r="L7" s="70"/>
      <c r="M7" s="70"/>
      <c r="O7" s="70"/>
      <c r="P7" s="70"/>
      <c r="R7" s="70"/>
      <c r="S7" s="70"/>
    </row>
    <row r="8" spans="1:19" ht="21">
      <c r="A8" s="66" t="s">
        <v>176</v>
      </c>
      <c r="B8" s="68">
        <f t="shared" si="0"/>
        <v>2046178</v>
      </c>
      <c r="C8" s="68">
        <f t="shared" si="1"/>
        <v>1943850</v>
      </c>
      <c r="D8" s="68">
        <f t="shared" si="1"/>
        <v>3990028</v>
      </c>
      <c r="E8" s="69">
        <v>154230</v>
      </c>
      <c r="F8" s="69">
        <v>147489</v>
      </c>
      <c r="G8" s="69">
        <f t="shared" si="2"/>
        <v>301719</v>
      </c>
      <c r="H8" s="68">
        <v>107398</v>
      </c>
      <c r="I8" s="68">
        <v>101552</v>
      </c>
      <c r="J8" s="68">
        <f t="shared" si="3"/>
        <v>208950</v>
      </c>
      <c r="L8" s="70"/>
      <c r="M8" s="70"/>
      <c r="O8" s="70"/>
      <c r="P8" s="70"/>
      <c r="R8" s="70"/>
      <c r="S8" s="70"/>
    </row>
    <row r="9" spans="1:19" ht="21">
      <c r="A9" s="66" t="s">
        <v>177</v>
      </c>
      <c r="B9" s="68">
        <f t="shared" si="0"/>
        <v>2259552</v>
      </c>
      <c r="C9" s="68">
        <f t="shared" si="1"/>
        <v>2163588</v>
      </c>
      <c r="D9" s="68">
        <f t="shared" si="1"/>
        <v>4423140</v>
      </c>
      <c r="E9" s="69">
        <v>171603</v>
      </c>
      <c r="F9" s="69">
        <v>172416</v>
      </c>
      <c r="G9" s="69">
        <f t="shared" si="2"/>
        <v>344019</v>
      </c>
      <c r="H9" s="68">
        <v>119376</v>
      </c>
      <c r="I9" s="68">
        <v>111383</v>
      </c>
      <c r="J9" s="68">
        <f t="shared" si="3"/>
        <v>230759</v>
      </c>
      <c r="L9" s="70"/>
      <c r="M9" s="70"/>
      <c r="O9" s="70"/>
      <c r="P9" s="70"/>
      <c r="R9" s="70"/>
      <c r="S9" s="70"/>
    </row>
    <row r="10" spans="1:19" ht="21">
      <c r="A10" s="66" t="s">
        <v>178</v>
      </c>
      <c r="B10" s="68">
        <f t="shared" si="0"/>
        <v>2443444</v>
      </c>
      <c r="C10" s="68">
        <f t="shared" si="1"/>
        <v>2360310</v>
      </c>
      <c r="D10" s="68">
        <f t="shared" si="1"/>
        <v>4803754</v>
      </c>
      <c r="E10" s="69">
        <v>204153</v>
      </c>
      <c r="F10" s="69">
        <v>198702</v>
      </c>
      <c r="G10" s="69">
        <f t="shared" si="2"/>
        <v>402855</v>
      </c>
      <c r="H10" s="68">
        <v>123839</v>
      </c>
      <c r="I10" s="68">
        <v>116523</v>
      </c>
      <c r="J10" s="68">
        <f t="shared" si="3"/>
        <v>240362</v>
      </c>
      <c r="L10" s="70"/>
      <c r="M10" s="70"/>
      <c r="O10" s="70"/>
      <c r="P10" s="70"/>
      <c r="R10" s="70"/>
      <c r="S10" s="70"/>
    </row>
    <row r="11" spans="1:19" ht="21">
      <c r="A11" s="66" t="s">
        <v>179</v>
      </c>
      <c r="B11" s="68">
        <f t="shared" si="0"/>
        <v>2300495</v>
      </c>
      <c r="C11" s="68">
        <f t="shared" si="1"/>
        <v>2253228</v>
      </c>
      <c r="D11" s="68">
        <f t="shared" si="1"/>
        <v>4553723</v>
      </c>
      <c r="E11" s="69">
        <v>196831</v>
      </c>
      <c r="F11" s="69">
        <v>190794</v>
      </c>
      <c r="G11" s="69">
        <f t="shared" si="2"/>
        <v>387625</v>
      </c>
      <c r="H11" s="68">
        <v>114756</v>
      </c>
      <c r="I11" s="68">
        <v>109359</v>
      </c>
      <c r="J11" s="68">
        <f t="shared" si="3"/>
        <v>224115</v>
      </c>
      <c r="L11" s="70"/>
      <c r="M11" s="70"/>
      <c r="O11" s="70"/>
      <c r="P11" s="70"/>
      <c r="R11" s="70"/>
      <c r="S11" s="70"/>
    </row>
    <row r="12" spans="1:19" ht="21">
      <c r="A12" s="66" t="s">
        <v>180</v>
      </c>
      <c r="B12" s="68">
        <f t="shared" si="0"/>
        <v>2421855</v>
      </c>
      <c r="C12" s="68">
        <f t="shared" si="1"/>
        <v>2423015</v>
      </c>
      <c r="D12" s="68">
        <f t="shared" si="1"/>
        <v>4844870</v>
      </c>
      <c r="E12" s="69">
        <v>202816</v>
      </c>
      <c r="F12" s="69">
        <v>197968</v>
      </c>
      <c r="G12" s="69">
        <f t="shared" si="2"/>
        <v>400784</v>
      </c>
      <c r="H12" s="68">
        <v>120197</v>
      </c>
      <c r="I12" s="68">
        <v>116744</v>
      </c>
      <c r="J12" s="68">
        <f t="shared" si="3"/>
        <v>236941</v>
      </c>
      <c r="L12" s="70"/>
      <c r="M12" s="70"/>
      <c r="O12" s="70"/>
      <c r="P12" s="70"/>
      <c r="R12" s="70"/>
      <c r="S12" s="70"/>
    </row>
    <row r="13" spans="1:19" ht="21">
      <c r="A13" s="66" t="s">
        <v>181</v>
      </c>
      <c r="B13" s="68">
        <f t="shared" si="0"/>
        <v>2535635</v>
      </c>
      <c r="C13" s="68">
        <f t="shared" si="1"/>
        <v>2593688</v>
      </c>
      <c r="D13" s="68">
        <f t="shared" si="1"/>
        <v>5129323</v>
      </c>
      <c r="E13" s="69">
        <v>196644</v>
      </c>
      <c r="F13" s="69">
        <v>198630</v>
      </c>
      <c r="G13" s="69">
        <f t="shared" si="2"/>
        <v>395274</v>
      </c>
      <c r="H13" s="68">
        <v>128106</v>
      </c>
      <c r="I13" s="68">
        <v>127812</v>
      </c>
      <c r="J13" s="68">
        <f t="shared" si="3"/>
        <v>255918</v>
      </c>
      <c r="L13" s="70"/>
      <c r="M13" s="70"/>
      <c r="O13" s="70"/>
      <c r="P13" s="70"/>
      <c r="R13" s="70"/>
      <c r="S13" s="70"/>
    </row>
    <row r="14" spans="1:19" ht="21">
      <c r="A14" s="66" t="s">
        <v>182</v>
      </c>
      <c r="B14" s="68">
        <f t="shared" si="0"/>
        <v>2493504</v>
      </c>
      <c r="C14" s="68">
        <f t="shared" si="1"/>
        <v>2648466</v>
      </c>
      <c r="D14" s="68">
        <f t="shared" si="1"/>
        <v>5141970</v>
      </c>
      <c r="E14" s="69">
        <v>185792</v>
      </c>
      <c r="F14" s="69">
        <v>199274</v>
      </c>
      <c r="G14" s="69">
        <f t="shared" si="2"/>
        <v>385066</v>
      </c>
      <c r="H14" s="68">
        <v>129684</v>
      </c>
      <c r="I14" s="68">
        <v>135617</v>
      </c>
      <c r="J14" s="68">
        <f t="shared" si="3"/>
        <v>265301</v>
      </c>
      <c r="L14" s="70"/>
      <c r="M14" s="70"/>
      <c r="O14" s="70"/>
      <c r="P14" s="70"/>
      <c r="R14" s="70"/>
      <c r="S14" s="70"/>
    </row>
    <row r="15" spans="1:19" ht="21">
      <c r="A15" s="66" t="s">
        <v>183</v>
      </c>
      <c r="B15" s="68">
        <f t="shared" si="0"/>
        <v>2429743</v>
      </c>
      <c r="C15" s="68">
        <f t="shared" si="1"/>
        <v>2677123</v>
      </c>
      <c r="D15" s="68">
        <f t="shared" si="1"/>
        <v>5106866</v>
      </c>
      <c r="E15" s="69">
        <v>194821</v>
      </c>
      <c r="F15" s="69">
        <v>227406</v>
      </c>
      <c r="G15" s="69">
        <f t="shared" si="2"/>
        <v>422227</v>
      </c>
      <c r="H15" s="68">
        <v>127490</v>
      </c>
      <c r="I15" s="68">
        <v>139491</v>
      </c>
      <c r="J15" s="68">
        <f t="shared" si="3"/>
        <v>266981</v>
      </c>
      <c r="L15" s="70"/>
      <c r="M15" s="70"/>
      <c r="O15" s="70"/>
      <c r="P15" s="70"/>
      <c r="R15" s="70"/>
      <c r="S15" s="70"/>
    </row>
    <row r="16" spans="1:19" ht="21">
      <c r="A16" s="66" t="s">
        <v>184</v>
      </c>
      <c r="B16" s="68">
        <f t="shared" si="0"/>
        <v>2191817</v>
      </c>
      <c r="C16" s="68">
        <f t="shared" si="1"/>
        <v>2481526</v>
      </c>
      <c r="D16" s="68">
        <f t="shared" si="1"/>
        <v>4673343</v>
      </c>
      <c r="E16" s="69">
        <v>215076</v>
      </c>
      <c r="F16" s="69">
        <v>251995</v>
      </c>
      <c r="G16" s="69">
        <f t="shared" si="2"/>
        <v>467071</v>
      </c>
      <c r="H16" s="68">
        <v>121553</v>
      </c>
      <c r="I16" s="68">
        <v>137903</v>
      </c>
      <c r="J16" s="68">
        <f t="shared" si="3"/>
        <v>259456</v>
      </c>
      <c r="L16" s="70"/>
      <c r="M16" s="70"/>
      <c r="O16" s="70"/>
      <c r="P16" s="70"/>
      <c r="R16" s="70"/>
      <c r="S16" s="70"/>
    </row>
    <row r="17" spans="1:19" ht="21">
      <c r="A17" s="66" t="s">
        <v>185</v>
      </c>
      <c r="B17" s="68">
        <f t="shared" si="0"/>
        <v>1761693</v>
      </c>
      <c r="C17" s="68">
        <f t="shared" si="1"/>
        <v>2059669</v>
      </c>
      <c r="D17" s="68">
        <f t="shared" si="1"/>
        <v>3821362</v>
      </c>
      <c r="E17" s="69">
        <v>198496</v>
      </c>
      <c r="F17" s="69">
        <v>230820</v>
      </c>
      <c r="G17" s="69">
        <f t="shared" si="2"/>
        <v>429316</v>
      </c>
      <c r="H17" s="68">
        <v>100723</v>
      </c>
      <c r="I17" s="68">
        <v>115324</v>
      </c>
      <c r="J17" s="68">
        <f t="shared" si="3"/>
        <v>216047</v>
      </c>
      <c r="L17" s="70"/>
      <c r="M17" s="70"/>
      <c r="O17" s="70"/>
      <c r="P17" s="70"/>
      <c r="R17" s="70"/>
      <c r="S17" s="70"/>
    </row>
    <row r="18" spans="1:19" ht="21">
      <c r="A18" s="66" t="s">
        <v>186</v>
      </c>
      <c r="B18" s="68">
        <f t="shared" si="0"/>
        <v>1304285</v>
      </c>
      <c r="C18" s="68">
        <f t="shared" si="1"/>
        <v>1584193</v>
      </c>
      <c r="D18" s="68">
        <f t="shared" si="1"/>
        <v>2888478</v>
      </c>
      <c r="E18" s="69">
        <v>151337</v>
      </c>
      <c r="F18" s="69">
        <v>176813</v>
      </c>
      <c r="G18" s="69">
        <f t="shared" si="2"/>
        <v>328150</v>
      </c>
      <c r="H18" s="68">
        <v>74524</v>
      </c>
      <c r="I18" s="68">
        <v>88577</v>
      </c>
      <c r="J18" s="68">
        <f t="shared" si="3"/>
        <v>163101</v>
      </c>
      <c r="L18" s="70"/>
      <c r="M18" s="70"/>
      <c r="O18" s="70"/>
      <c r="P18" s="70"/>
      <c r="R18" s="70"/>
      <c r="S18" s="70"/>
    </row>
    <row r="19" spans="1:19" ht="21">
      <c r="A19" s="66" t="s">
        <v>187</v>
      </c>
      <c r="B19" s="68">
        <f t="shared" si="0"/>
        <v>937839</v>
      </c>
      <c r="C19" s="68">
        <f t="shared" si="1"/>
        <v>1186725</v>
      </c>
      <c r="D19" s="68">
        <f t="shared" si="1"/>
        <v>2124564</v>
      </c>
      <c r="E19" s="69">
        <v>94551</v>
      </c>
      <c r="F19" s="69">
        <v>109982</v>
      </c>
      <c r="G19" s="69">
        <f t="shared" si="2"/>
        <v>204533</v>
      </c>
      <c r="H19" s="68">
        <v>53755</v>
      </c>
      <c r="I19" s="68">
        <v>66535</v>
      </c>
      <c r="J19" s="68">
        <f t="shared" si="3"/>
        <v>120290</v>
      </c>
      <c r="L19" s="70"/>
      <c r="M19" s="70"/>
      <c r="O19" s="70"/>
      <c r="P19" s="70"/>
      <c r="R19" s="70"/>
      <c r="S19" s="70"/>
    </row>
    <row r="20" spans="1:19" ht="21">
      <c r="A20" s="66" t="s">
        <v>188</v>
      </c>
      <c r="B20" s="68">
        <f t="shared" si="0"/>
        <v>566770</v>
      </c>
      <c r="C20" s="68">
        <f>F20+I20+C48+F48+I48+C76+F76+I76+C104+F104+I104+C132+F132</f>
        <v>756828</v>
      </c>
      <c r="D20" s="68">
        <f>G20+J20+D48+G48+J48+D76+G76+J76+D104+G104+J104+D132+G132</f>
        <v>1323598</v>
      </c>
      <c r="E20" s="69">
        <v>52165</v>
      </c>
      <c r="F20" s="69">
        <v>62098</v>
      </c>
      <c r="G20" s="69">
        <f t="shared" si="2"/>
        <v>114263</v>
      </c>
      <c r="H20" s="68">
        <v>31545</v>
      </c>
      <c r="I20" s="68">
        <v>41321</v>
      </c>
      <c r="J20" s="68">
        <f t="shared" si="3"/>
        <v>72866</v>
      </c>
      <c r="L20" s="70"/>
      <c r="M20" s="70"/>
      <c r="O20" s="70"/>
      <c r="P20" s="70"/>
      <c r="R20" s="70"/>
      <c r="S20" s="70"/>
    </row>
    <row r="21" spans="1:19" ht="21">
      <c r="A21" s="66" t="s">
        <v>189</v>
      </c>
      <c r="B21" s="68">
        <f t="shared" ref="B21:D25" si="4">E21+H21+B49+E49+H49+B77+E77+H77+B105+E105+H105+B133+E133</f>
        <v>373227</v>
      </c>
      <c r="C21" s="68">
        <f t="shared" si="4"/>
        <v>548647</v>
      </c>
      <c r="D21" s="68">
        <f t="shared" si="4"/>
        <v>921874</v>
      </c>
      <c r="E21" s="69">
        <v>35034</v>
      </c>
      <c r="F21" s="69">
        <v>45743</v>
      </c>
      <c r="G21" s="69">
        <f t="shared" si="2"/>
        <v>80777</v>
      </c>
      <c r="H21" s="68">
        <v>21053</v>
      </c>
      <c r="I21" s="68">
        <v>30953</v>
      </c>
      <c r="J21" s="68">
        <f t="shared" si="3"/>
        <v>52006</v>
      </c>
      <c r="L21" s="70"/>
      <c r="M21" s="70"/>
      <c r="O21" s="70"/>
      <c r="P21" s="70"/>
      <c r="R21" s="70"/>
      <c r="S21" s="70"/>
    </row>
    <row r="22" spans="1:19" ht="21">
      <c r="A22" s="66" t="s">
        <v>190</v>
      </c>
      <c r="B22" s="68">
        <f t="shared" si="4"/>
        <v>198583</v>
      </c>
      <c r="C22" s="68">
        <f t="shared" si="4"/>
        <v>321575</v>
      </c>
      <c r="D22" s="68">
        <f t="shared" si="4"/>
        <v>520158</v>
      </c>
      <c r="E22" s="69">
        <v>20090</v>
      </c>
      <c r="F22" s="69">
        <v>29306</v>
      </c>
      <c r="G22" s="69">
        <f t="shared" si="2"/>
        <v>49396</v>
      </c>
      <c r="H22" s="68">
        <v>11063</v>
      </c>
      <c r="I22" s="68">
        <v>18127</v>
      </c>
      <c r="J22" s="68">
        <f t="shared" si="3"/>
        <v>29190</v>
      </c>
      <c r="L22" s="70"/>
      <c r="M22" s="70"/>
      <c r="O22" s="70"/>
      <c r="P22" s="70"/>
      <c r="R22" s="70"/>
      <c r="S22" s="70"/>
    </row>
    <row r="23" spans="1:19" ht="21">
      <c r="A23" s="66" t="s">
        <v>191</v>
      </c>
      <c r="B23" s="68">
        <f t="shared" si="4"/>
        <v>77873</v>
      </c>
      <c r="C23" s="68">
        <f t="shared" si="4"/>
        <v>134998</v>
      </c>
      <c r="D23" s="68">
        <f t="shared" si="4"/>
        <v>212871</v>
      </c>
      <c r="E23" s="69">
        <v>7779</v>
      </c>
      <c r="F23" s="69">
        <v>11894</v>
      </c>
      <c r="G23" s="69">
        <f t="shared" si="2"/>
        <v>19673</v>
      </c>
      <c r="H23" s="68">
        <v>4179</v>
      </c>
      <c r="I23" s="68">
        <v>7268</v>
      </c>
      <c r="J23" s="68">
        <f t="shared" si="3"/>
        <v>11447</v>
      </c>
      <c r="L23" s="70"/>
      <c r="M23" s="70"/>
      <c r="O23" s="70"/>
      <c r="P23" s="70"/>
      <c r="R23" s="70"/>
      <c r="S23" s="70"/>
    </row>
    <row r="24" spans="1:19" ht="21">
      <c r="A24" s="66" t="s">
        <v>192</v>
      </c>
      <c r="B24" s="68">
        <f t="shared" si="4"/>
        <v>24300</v>
      </c>
      <c r="C24" s="68">
        <f t="shared" si="4"/>
        <v>37697</v>
      </c>
      <c r="D24" s="68">
        <f t="shared" si="4"/>
        <v>61997</v>
      </c>
      <c r="E24" s="69">
        <v>2061</v>
      </c>
      <c r="F24" s="69">
        <v>2929</v>
      </c>
      <c r="G24" s="69">
        <f t="shared" si="2"/>
        <v>4990</v>
      </c>
      <c r="H24" s="68">
        <v>1215</v>
      </c>
      <c r="I24" s="68">
        <v>1855</v>
      </c>
      <c r="J24" s="68">
        <f t="shared" si="3"/>
        <v>3070</v>
      </c>
      <c r="L24" s="70"/>
      <c r="M24" s="70"/>
      <c r="O24" s="70"/>
      <c r="P24" s="70"/>
      <c r="R24" s="70"/>
      <c r="S24" s="70"/>
    </row>
    <row r="25" spans="1:19" ht="21">
      <c r="A25" s="66" t="s">
        <v>193</v>
      </c>
      <c r="B25" s="68">
        <f t="shared" si="4"/>
        <v>12324</v>
      </c>
      <c r="C25" s="68">
        <f t="shared" si="4"/>
        <v>14738</v>
      </c>
      <c r="D25" s="68">
        <f t="shared" si="4"/>
        <v>27062</v>
      </c>
      <c r="E25" s="69">
        <v>964</v>
      </c>
      <c r="F25" s="69">
        <v>1103</v>
      </c>
      <c r="G25" s="69">
        <f t="shared" si="2"/>
        <v>2067</v>
      </c>
      <c r="H25" s="68">
        <v>614</v>
      </c>
      <c r="I25" s="68">
        <v>716</v>
      </c>
      <c r="J25" s="68">
        <f t="shared" si="3"/>
        <v>1330</v>
      </c>
      <c r="L25" s="70"/>
      <c r="M25" s="70"/>
      <c r="O25" s="70"/>
      <c r="P25" s="70"/>
      <c r="R25" s="70"/>
      <c r="S25" s="70"/>
    </row>
    <row r="26" spans="1:19" ht="21">
      <c r="A26" s="73" t="s">
        <v>194</v>
      </c>
      <c r="B26" s="68">
        <f>E26+H26+B54+E54+H54+B82+E82+H82+B110+E110+H110+B138+E138</f>
        <v>31851887</v>
      </c>
      <c r="C26" s="68">
        <f>F26+I26+C54+F54+I54+C82+F82+I82+C110+F110+I110+C138+F138</f>
        <v>33361064</v>
      </c>
      <c r="D26" s="68">
        <f>G26+J26+D54+G54+J54+D82+G82+J82+D110+G110+J110+D138+G138</f>
        <v>65212951</v>
      </c>
      <c r="E26" s="74">
        <f t="shared" ref="E26:J26" si="5">SUM(E4:E25)</f>
        <v>2693060</v>
      </c>
      <c r="F26" s="74">
        <f t="shared" si="5"/>
        <v>2841472</v>
      </c>
      <c r="G26" s="74">
        <f t="shared" si="5"/>
        <v>5534532</v>
      </c>
      <c r="H26" s="68">
        <f t="shared" si="5"/>
        <v>1670967</v>
      </c>
      <c r="I26" s="68">
        <f t="shared" si="5"/>
        <v>1730582</v>
      </c>
      <c r="J26" s="68">
        <f t="shared" si="5"/>
        <v>3401549</v>
      </c>
      <c r="L26" s="70"/>
    </row>
    <row r="27" spans="1:19" s="75" customFormat="1" ht="21" customHeight="1">
      <c r="A27" s="39" t="s">
        <v>223</v>
      </c>
      <c r="C27" s="76"/>
      <c r="D27" s="76"/>
      <c r="E27" s="77"/>
      <c r="F27" s="77"/>
      <c r="G27" s="77"/>
      <c r="H27" s="76"/>
      <c r="I27" s="76"/>
      <c r="J27" s="76"/>
    </row>
    <row r="28" spans="1:19" s="75" customFormat="1" ht="21">
      <c r="A28" s="39" t="s">
        <v>85</v>
      </c>
      <c r="C28" s="78"/>
      <c r="D28" s="78"/>
      <c r="E28" s="79"/>
      <c r="F28" s="79"/>
      <c r="G28" s="79"/>
      <c r="H28" s="79"/>
      <c r="I28" s="79"/>
      <c r="J28" s="79"/>
    </row>
    <row r="29" spans="1:19" s="13" customFormat="1" ht="23.25" customHeight="1">
      <c r="A29" s="13" t="s">
        <v>233</v>
      </c>
    </row>
    <row r="30" spans="1:19" ht="21">
      <c r="A30" s="65"/>
      <c r="B30" s="306" t="s">
        <v>199</v>
      </c>
      <c r="C30" s="307"/>
      <c r="D30" s="308"/>
      <c r="E30" s="306" t="s">
        <v>200</v>
      </c>
      <c r="F30" s="307"/>
      <c r="G30" s="308"/>
      <c r="H30" s="306" t="s">
        <v>201</v>
      </c>
      <c r="I30" s="307"/>
      <c r="J30" s="308"/>
    </row>
    <row r="31" spans="1:19" ht="21">
      <c r="A31" s="66" t="s">
        <v>172</v>
      </c>
      <c r="B31" s="67" t="s">
        <v>74</v>
      </c>
      <c r="C31" s="67" t="s">
        <v>80</v>
      </c>
      <c r="D31" s="67" t="s">
        <v>78</v>
      </c>
      <c r="E31" s="67" t="s">
        <v>74</v>
      </c>
      <c r="F31" s="67" t="s">
        <v>80</v>
      </c>
      <c r="G31" s="67" t="s">
        <v>78</v>
      </c>
      <c r="H31" s="67" t="s">
        <v>74</v>
      </c>
      <c r="I31" s="67" t="s">
        <v>80</v>
      </c>
      <c r="J31" s="67" t="s">
        <v>78</v>
      </c>
    </row>
    <row r="32" spans="1:19" ht="21">
      <c r="A32" s="66">
        <v>0</v>
      </c>
      <c r="B32" s="69">
        <v>10781</v>
      </c>
      <c r="C32" s="69">
        <v>10074</v>
      </c>
      <c r="D32" s="69">
        <f>B32+C32</f>
        <v>20855</v>
      </c>
      <c r="E32" s="68">
        <v>21728</v>
      </c>
      <c r="F32" s="68">
        <v>20400</v>
      </c>
      <c r="G32" s="68">
        <f>E32+F32</f>
        <v>42128</v>
      </c>
      <c r="H32" s="80">
        <v>21209</v>
      </c>
      <c r="I32" s="80">
        <v>20168</v>
      </c>
      <c r="J32" s="68">
        <f>H32+I32</f>
        <v>41377</v>
      </c>
    </row>
    <row r="33" spans="1:12" ht="21">
      <c r="A33" s="71" t="s">
        <v>173</v>
      </c>
      <c r="B33" s="69">
        <v>51044</v>
      </c>
      <c r="C33" s="69">
        <v>47662</v>
      </c>
      <c r="D33" s="69">
        <f t="shared" ref="D33:D53" si="6">B33+C33</f>
        <v>98706</v>
      </c>
      <c r="E33" s="68">
        <v>98818</v>
      </c>
      <c r="F33" s="68">
        <v>93539</v>
      </c>
      <c r="G33" s="68">
        <f t="shared" ref="G33:G53" si="7">E33+F33</f>
        <v>192357</v>
      </c>
      <c r="H33" s="80">
        <v>97839</v>
      </c>
      <c r="I33" s="80">
        <v>91482</v>
      </c>
      <c r="J33" s="68">
        <f t="shared" ref="J33:J53" si="8">H33+I33</f>
        <v>189321</v>
      </c>
      <c r="L33" s="10" t="s">
        <v>153</v>
      </c>
    </row>
    <row r="34" spans="1:12" ht="21">
      <c r="A34" s="72" t="s">
        <v>174</v>
      </c>
      <c r="B34" s="69">
        <v>79217</v>
      </c>
      <c r="C34" s="69">
        <v>74247</v>
      </c>
      <c r="D34" s="69">
        <f t="shared" si="6"/>
        <v>153464</v>
      </c>
      <c r="E34" s="68">
        <v>144909</v>
      </c>
      <c r="F34" s="68">
        <v>136646</v>
      </c>
      <c r="G34" s="68">
        <f t="shared" si="7"/>
        <v>281555</v>
      </c>
      <c r="H34" s="80">
        <v>145544</v>
      </c>
      <c r="I34" s="80">
        <v>137168</v>
      </c>
      <c r="J34" s="68">
        <f t="shared" si="8"/>
        <v>282712</v>
      </c>
    </row>
    <row r="35" spans="1:12" ht="21">
      <c r="A35" s="66" t="s">
        <v>175</v>
      </c>
      <c r="B35" s="69">
        <v>87572</v>
      </c>
      <c r="C35" s="69">
        <v>81884</v>
      </c>
      <c r="D35" s="69">
        <f t="shared" si="6"/>
        <v>169456</v>
      </c>
      <c r="E35" s="68">
        <v>155701</v>
      </c>
      <c r="F35" s="68">
        <v>146151</v>
      </c>
      <c r="G35" s="68">
        <f t="shared" si="7"/>
        <v>301852</v>
      </c>
      <c r="H35" s="80">
        <v>156888</v>
      </c>
      <c r="I35" s="80">
        <v>148260</v>
      </c>
      <c r="J35" s="68">
        <f t="shared" si="8"/>
        <v>305148</v>
      </c>
    </row>
    <row r="36" spans="1:12" ht="21">
      <c r="A36" s="66" t="s">
        <v>176</v>
      </c>
      <c r="B36" s="69">
        <v>88484</v>
      </c>
      <c r="C36" s="69">
        <v>82553</v>
      </c>
      <c r="D36" s="69">
        <f t="shared" si="6"/>
        <v>171037</v>
      </c>
      <c r="E36" s="68">
        <v>159674</v>
      </c>
      <c r="F36" s="68">
        <v>151377</v>
      </c>
      <c r="G36" s="68">
        <f t="shared" si="7"/>
        <v>311051</v>
      </c>
      <c r="H36" s="80">
        <v>159338</v>
      </c>
      <c r="I36" s="80">
        <v>150806</v>
      </c>
      <c r="J36" s="68">
        <f t="shared" si="8"/>
        <v>310144</v>
      </c>
    </row>
    <row r="37" spans="1:12" ht="21">
      <c r="A37" s="66" t="s">
        <v>177</v>
      </c>
      <c r="B37" s="69">
        <v>93538</v>
      </c>
      <c r="C37" s="69">
        <v>91003</v>
      </c>
      <c r="D37" s="69">
        <f t="shared" si="6"/>
        <v>184541</v>
      </c>
      <c r="E37" s="68">
        <v>187328</v>
      </c>
      <c r="F37" s="68">
        <v>171004</v>
      </c>
      <c r="G37" s="68">
        <f t="shared" si="7"/>
        <v>358332</v>
      </c>
      <c r="H37" s="80">
        <v>183294</v>
      </c>
      <c r="I37" s="80">
        <v>166821</v>
      </c>
      <c r="J37" s="68">
        <f t="shared" si="8"/>
        <v>350115</v>
      </c>
    </row>
    <row r="38" spans="1:12" ht="21">
      <c r="A38" s="66" t="s">
        <v>178</v>
      </c>
      <c r="B38" s="69">
        <v>105654</v>
      </c>
      <c r="C38" s="69">
        <v>99871</v>
      </c>
      <c r="D38" s="69">
        <f t="shared" si="6"/>
        <v>205525</v>
      </c>
      <c r="E38" s="68">
        <v>193385</v>
      </c>
      <c r="F38" s="68">
        <v>192239</v>
      </c>
      <c r="G38" s="68">
        <f t="shared" si="7"/>
        <v>385624</v>
      </c>
      <c r="H38" s="80">
        <v>191594</v>
      </c>
      <c r="I38" s="80">
        <v>183449</v>
      </c>
      <c r="J38" s="68">
        <f t="shared" si="8"/>
        <v>375043</v>
      </c>
    </row>
    <row r="39" spans="1:12" ht="21">
      <c r="A39" s="66" t="s">
        <v>179</v>
      </c>
      <c r="B39" s="69">
        <v>98211</v>
      </c>
      <c r="C39" s="69">
        <v>93846</v>
      </c>
      <c r="D39" s="69">
        <f t="shared" si="6"/>
        <v>192057</v>
      </c>
      <c r="E39" s="68">
        <v>181839</v>
      </c>
      <c r="F39" s="68">
        <v>187385</v>
      </c>
      <c r="G39" s="68">
        <f t="shared" si="7"/>
        <v>369224</v>
      </c>
      <c r="H39" s="80">
        <v>182036</v>
      </c>
      <c r="I39" s="80">
        <v>178334</v>
      </c>
      <c r="J39" s="68">
        <f t="shared" si="8"/>
        <v>360370</v>
      </c>
    </row>
    <row r="40" spans="1:12" ht="21">
      <c r="A40" s="66" t="s">
        <v>180</v>
      </c>
      <c r="B40" s="69">
        <v>103730</v>
      </c>
      <c r="C40" s="69">
        <v>100634</v>
      </c>
      <c r="D40" s="69">
        <f t="shared" si="6"/>
        <v>204364</v>
      </c>
      <c r="E40" s="68">
        <v>197307</v>
      </c>
      <c r="F40" s="68">
        <v>208563</v>
      </c>
      <c r="G40" s="68">
        <f t="shared" si="7"/>
        <v>405870</v>
      </c>
      <c r="H40" s="80">
        <v>190537</v>
      </c>
      <c r="I40" s="80">
        <v>191881</v>
      </c>
      <c r="J40" s="68">
        <f t="shared" si="8"/>
        <v>382418</v>
      </c>
    </row>
    <row r="41" spans="1:12" ht="21">
      <c r="A41" s="66" t="s">
        <v>181</v>
      </c>
      <c r="B41" s="69">
        <v>108493</v>
      </c>
      <c r="C41" s="69">
        <v>108433</v>
      </c>
      <c r="D41" s="69">
        <f t="shared" si="6"/>
        <v>216926</v>
      </c>
      <c r="E41" s="68">
        <v>209857</v>
      </c>
      <c r="F41" s="68">
        <v>227489</v>
      </c>
      <c r="G41" s="68">
        <f t="shared" si="7"/>
        <v>437346</v>
      </c>
      <c r="H41" s="80">
        <v>200573</v>
      </c>
      <c r="I41" s="80">
        <v>204419</v>
      </c>
      <c r="J41" s="68">
        <f t="shared" si="8"/>
        <v>404992</v>
      </c>
    </row>
    <row r="42" spans="1:12" ht="21">
      <c r="A42" s="66" t="s">
        <v>182</v>
      </c>
      <c r="B42" s="69">
        <v>110582</v>
      </c>
      <c r="C42" s="69">
        <v>114213</v>
      </c>
      <c r="D42" s="69">
        <f t="shared" si="6"/>
        <v>224795</v>
      </c>
      <c r="E42" s="68">
        <v>201678</v>
      </c>
      <c r="F42" s="68">
        <v>225122</v>
      </c>
      <c r="G42" s="68">
        <f t="shared" si="7"/>
        <v>426800</v>
      </c>
      <c r="H42" s="80">
        <v>191930</v>
      </c>
      <c r="I42" s="80">
        <v>205360</v>
      </c>
      <c r="J42" s="68">
        <f t="shared" si="8"/>
        <v>397290</v>
      </c>
    </row>
    <row r="43" spans="1:12" ht="21">
      <c r="A43" s="66" t="s">
        <v>183</v>
      </c>
      <c r="B43" s="69">
        <v>110809</v>
      </c>
      <c r="C43" s="69">
        <v>122395</v>
      </c>
      <c r="D43" s="69">
        <f t="shared" si="6"/>
        <v>233204</v>
      </c>
      <c r="E43" s="68">
        <v>201107</v>
      </c>
      <c r="F43" s="68">
        <v>233015</v>
      </c>
      <c r="G43" s="68">
        <f t="shared" si="7"/>
        <v>434122</v>
      </c>
      <c r="H43" s="80">
        <v>185112</v>
      </c>
      <c r="I43" s="80">
        <v>210360</v>
      </c>
      <c r="J43" s="68">
        <f t="shared" si="8"/>
        <v>395472</v>
      </c>
    </row>
    <row r="44" spans="1:12" ht="21">
      <c r="A44" s="66" t="s">
        <v>184</v>
      </c>
      <c r="B44" s="69">
        <v>107984</v>
      </c>
      <c r="C44" s="69">
        <v>122639</v>
      </c>
      <c r="D44" s="69">
        <f t="shared" si="6"/>
        <v>230623</v>
      </c>
      <c r="E44" s="68">
        <v>186589</v>
      </c>
      <c r="F44" s="68">
        <v>224141</v>
      </c>
      <c r="G44" s="68">
        <f t="shared" si="7"/>
        <v>410730</v>
      </c>
      <c r="H44" s="80">
        <v>174347</v>
      </c>
      <c r="I44" s="80">
        <v>205423</v>
      </c>
      <c r="J44" s="68">
        <f t="shared" si="8"/>
        <v>379770</v>
      </c>
    </row>
    <row r="45" spans="1:12" ht="21">
      <c r="A45" s="66" t="s">
        <v>185</v>
      </c>
      <c r="B45" s="69">
        <v>87044</v>
      </c>
      <c r="C45" s="69">
        <v>103204</v>
      </c>
      <c r="D45" s="69">
        <f t="shared" si="6"/>
        <v>190248</v>
      </c>
      <c r="E45" s="68">
        <v>148084</v>
      </c>
      <c r="F45" s="68">
        <v>182502</v>
      </c>
      <c r="G45" s="68">
        <f t="shared" si="7"/>
        <v>330586</v>
      </c>
      <c r="H45" s="80">
        <v>141556</v>
      </c>
      <c r="I45" s="80">
        <v>172182</v>
      </c>
      <c r="J45" s="68">
        <f t="shared" si="8"/>
        <v>313738</v>
      </c>
    </row>
    <row r="46" spans="1:12" ht="21">
      <c r="A46" s="66" t="s">
        <v>186</v>
      </c>
      <c r="B46" s="69">
        <v>67110</v>
      </c>
      <c r="C46" s="69">
        <v>81892</v>
      </c>
      <c r="D46" s="69">
        <f t="shared" si="6"/>
        <v>149002</v>
      </c>
      <c r="E46" s="68">
        <v>106804</v>
      </c>
      <c r="F46" s="68">
        <v>139302</v>
      </c>
      <c r="G46" s="68">
        <f t="shared" si="7"/>
        <v>246106</v>
      </c>
      <c r="H46" s="80">
        <v>103003</v>
      </c>
      <c r="I46" s="80">
        <v>129150</v>
      </c>
      <c r="J46" s="68">
        <f t="shared" si="8"/>
        <v>232153</v>
      </c>
    </row>
    <row r="47" spans="1:12" ht="21">
      <c r="A47" s="66" t="s">
        <v>187</v>
      </c>
      <c r="B47" s="69">
        <v>49952</v>
      </c>
      <c r="C47" s="69">
        <v>63482</v>
      </c>
      <c r="D47" s="69">
        <f t="shared" si="6"/>
        <v>113434</v>
      </c>
      <c r="E47" s="68">
        <v>75224</v>
      </c>
      <c r="F47" s="68">
        <v>101968</v>
      </c>
      <c r="G47" s="68">
        <f t="shared" si="7"/>
        <v>177192</v>
      </c>
      <c r="H47" s="80">
        <v>75874</v>
      </c>
      <c r="I47" s="80">
        <v>100349</v>
      </c>
      <c r="J47" s="68">
        <f t="shared" si="8"/>
        <v>176223</v>
      </c>
    </row>
    <row r="48" spans="1:12" ht="21">
      <c r="A48" s="66" t="s">
        <v>188</v>
      </c>
      <c r="B48" s="69">
        <v>29812</v>
      </c>
      <c r="C48" s="69">
        <v>39436</v>
      </c>
      <c r="D48" s="69">
        <f t="shared" si="6"/>
        <v>69248</v>
      </c>
      <c r="E48" s="68">
        <v>45890</v>
      </c>
      <c r="F48" s="68">
        <v>66006</v>
      </c>
      <c r="G48" s="68">
        <f t="shared" si="7"/>
        <v>111896</v>
      </c>
      <c r="H48" s="80">
        <v>46094</v>
      </c>
      <c r="I48" s="80">
        <v>64233</v>
      </c>
      <c r="J48" s="68">
        <f t="shared" si="8"/>
        <v>110327</v>
      </c>
    </row>
    <row r="49" spans="1:13" ht="21">
      <c r="A49" s="66" t="s">
        <v>189</v>
      </c>
      <c r="B49" s="69">
        <v>20864</v>
      </c>
      <c r="C49" s="69">
        <v>30888</v>
      </c>
      <c r="D49" s="69">
        <f t="shared" si="6"/>
        <v>51752</v>
      </c>
      <c r="E49" s="68">
        <v>32306</v>
      </c>
      <c r="F49" s="68">
        <v>49636</v>
      </c>
      <c r="G49" s="68">
        <f t="shared" si="7"/>
        <v>81942</v>
      </c>
      <c r="H49" s="80">
        <v>32098</v>
      </c>
      <c r="I49" s="80">
        <v>49109</v>
      </c>
      <c r="J49" s="68">
        <f t="shared" si="8"/>
        <v>81207</v>
      </c>
    </row>
    <row r="50" spans="1:13" ht="21">
      <c r="A50" s="66" t="s">
        <v>190</v>
      </c>
      <c r="B50" s="69">
        <v>11085</v>
      </c>
      <c r="C50" s="69">
        <v>17670</v>
      </c>
      <c r="D50" s="69">
        <f t="shared" si="6"/>
        <v>28755</v>
      </c>
      <c r="E50" s="68">
        <v>18659</v>
      </c>
      <c r="F50" s="68">
        <v>28633</v>
      </c>
      <c r="G50" s="68">
        <f t="shared" si="7"/>
        <v>47292</v>
      </c>
      <c r="H50" s="80">
        <v>17275</v>
      </c>
      <c r="I50" s="80">
        <v>29611</v>
      </c>
      <c r="J50" s="68">
        <f t="shared" si="8"/>
        <v>46886</v>
      </c>
    </row>
    <row r="51" spans="1:13" ht="21">
      <c r="A51" s="66" t="s">
        <v>191</v>
      </c>
      <c r="B51" s="69">
        <v>4145</v>
      </c>
      <c r="C51" s="69">
        <v>7152</v>
      </c>
      <c r="D51" s="69">
        <f t="shared" si="6"/>
        <v>11297</v>
      </c>
      <c r="E51" s="68">
        <v>7536</v>
      </c>
      <c r="F51" s="68">
        <v>11986</v>
      </c>
      <c r="G51" s="68">
        <f t="shared" si="7"/>
        <v>19522</v>
      </c>
      <c r="H51" s="80">
        <v>6757</v>
      </c>
      <c r="I51" s="80">
        <v>12971</v>
      </c>
      <c r="J51" s="68">
        <f t="shared" si="8"/>
        <v>19728</v>
      </c>
    </row>
    <row r="52" spans="1:13" ht="21">
      <c r="A52" s="66" t="s">
        <v>192</v>
      </c>
      <c r="B52" s="69">
        <v>1149</v>
      </c>
      <c r="C52" s="69">
        <v>1941</v>
      </c>
      <c r="D52" s="69">
        <f t="shared" si="6"/>
        <v>3090</v>
      </c>
      <c r="E52" s="68">
        <v>2901</v>
      </c>
      <c r="F52" s="68">
        <v>3287</v>
      </c>
      <c r="G52" s="68">
        <f t="shared" si="7"/>
        <v>6188</v>
      </c>
      <c r="H52" s="80">
        <v>2151</v>
      </c>
      <c r="I52" s="80">
        <v>3705</v>
      </c>
      <c r="J52" s="68">
        <f t="shared" si="8"/>
        <v>5856</v>
      </c>
    </row>
    <row r="53" spans="1:13" ht="21">
      <c r="A53" s="66" t="s">
        <v>193</v>
      </c>
      <c r="B53" s="69">
        <v>578</v>
      </c>
      <c r="C53" s="69">
        <v>697</v>
      </c>
      <c r="D53" s="69">
        <f t="shared" si="6"/>
        <v>1275</v>
      </c>
      <c r="E53" s="68">
        <v>1370</v>
      </c>
      <c r="F53" s="68">
        <v>1152</v>
      </c>
      <c r="G53" s="68">
        <f t="shared" si="7"/>
        <v>2522</v>
      </c>
      <c r="H53" s="80">
        <v>1161</v>
      </c>
      <c r="I53" s="80">
        <v>1390</v>
      </c>
      <c r="J53" s="68">
        <f t="shared" si="8"/>
        <v>2551</v>
      </c>
    </row>
    <row r="54" spans="1:13" ht="21">
      <c r="A54" s="73" t="s">
        <v>194</v>
      </c>
      <c r="B54" s="74">
        <f t="shared" ref="B54:J54" si="9">SUM(B32:B53)</f>
        <v>1427838</v>
      </c>
      <c r="C54" s="74">
        <f t="shared" si="9"/>
        <v>1495816</v>
      </c>
      <c r="D54" s="74">
        <f t="shared" si="9"/>
        <v>2923654</v>
      </c>
      <c r="E54" s="68">
        <f t="shared" si="9"/>
        <v>2578694</v>
      </c>
      <c r="F54" s="68">
        <f t="shared" si="9"/>
        <v>2801543</v>
      </c>
      <c r="G54" s="68">
        <f t="shared" si="9"/>
        <v>5380237</v>
      </c>
      <c r="H54" s="68">
        <f t="shared" si="9"/>
        <v>2506210</v>
      </c>
      <c r="I54" s="68">
        <f t="shared" si="9"/>
        <v>2656631</v>
      </c>
      <c r="J54" s="68">
        <f t="shared" si="9"/>
        <v>5162841</v>
      </c>
    </row>
    <row r="55" spans="1:13" s="75" customFormat="1" ht="21" customHeight="1">
      <c r="A55" s="39" t="s">
        <v>223</v>
      </c>
      <c r="C55" s="76"/>
      <c r="D55" s="76"/>
      <c r="E55" s="77"/>
      <c r="F55" s="77"/>
      <c r="G55" s="77"/>
      <c r="H55" s="76"/>
      <c r="I55" s="76"/>
      <c r="J55" s="76"/>
    </row>
    <row r="56" spans="1:13" s="75" customFormat="1" ht="21">
      <c r="A56" s="39" t="s">
        <v>85</v>
      </c>
      <c r="C56" s="78"/>
      <c r="D56" s="78"/>
      <c r="E56" s="79"/>
      <c r="F56" s="79"/>
      <c r="G56" s="79"/>
      <c r="H56" s="79"/>
      <c r="I56" s="79"/>
      <c r="J56" s="79"/>
    </row>
    <row r="57" spans="1:13" s="13" customFormat="1" ht="23.25" customHeight="1">
      <c r="A57" s="13" t="s">
        <v>233</v>
      </c>
    </row>
    <row r="58" spans="1:13" ht="21">
      <c r="A58" s="65"/>
      <c r="B58" s="306" t="s">
        <v>202</v>
      </c>
      <c r="C58" s="307"/>
      <c r="D58" s="308"/>
      <c r="E58" s="306" t="s">
        <v>203</v>
      </c>
      <c r="F58" s="307"/>
      <c r="G58" s="308"/>
      <c r="H58" s="306" t="s">
        <v>204</v>
      </c>
      <c r="I58" s="307"/>
      <c r="J58" s="308"/>
    </row>
    <row r="59" spans="1:13" ht="21">
      <c r="A59" s="66" t="s">
        <v>172</v>
      </c>
      <c r="B59" s="67" t="s">
        <v>74</v>
      </c>
      <c r="C59" s="67" t="s">
        <v>80</v>
      </c>
      <c r="D59" s="67" t="s">
        <v>78</v>
      </c>
      <c r="E59" s="67" t="s">
        <v>74</v>
      </c>
      <c r="F59" s="67" t="s">
        <v>80</v>
      </c>
      <c r="G59" s="67" t="s">
        <v>78</v>
      </c>
      <c r="H59" s="67" t="s">
        <v>74</v>
      </c>
      <c r="I59" s="67" t="s">
        <v>80</v>
      </c>
      <c r="J59" s="67" t="s">
        <v>78</v>
      </c>
    </row>
    <row r="60" spans="1:13" ht="21">
      <c r="A60" s="66">
        <v>0</v>
      </c>
      <c r="B60" s="68">
        <v>29936</v>
      </c>
      <c r="C60" s="68">
        <v>27877</v>
      </c>
      <c r="D60" s="68">
        <f>B60+C60</f>
        <v>57813</v>
      </c>
      <c r="E60" s="68">
        <v>19155</v>
      </c>
      <c r="F60" s="68">
        <v>17976</v>
      </c>
      <c r="G60" s="68">
        <f>E60+F60</f>
        <v>37131</v>
      </c>
      <c r="H60" s="68">
        <v>22545</v>
      </c>
      <c r="I60" s="68">
        <v>21492</v>
      </c>
      <c r="J60" s="68">
        <f>H60+I60</f>
        <v>44037</v>
      </c>
      <c r="L60" s="70"/>
      <c r="M60" s="70"/>
    </row>
    <row r="61" spans="1:13" ht="21">
      <c r="A61" s="71" t="s">
        <v>173</v>
      </c>
      <c r="B61" s="68">
        <v>132145</v>
      </c>
      <c r="C61" s="68">
        <v>124624</v>
      </c>
      <c r="D61" s="68">
        <f t="shared" ref="D61:D81" si="10">B61+C61</f>
        <v>256769</v>
      </c>
      <c r="E61" s="68">
        <v>90849</v>
      </c>
      <c r="F61" s="68">
        <v>85522</v>
      </c>
      <c r="G61" s="68">
        <f t="shared" ref="G61:G81" si="11">E61+F61</f>
        <v>176371</v>
      </c>
      <c r="H61" s="68">
        <v>108009</v>
      </c>
      <c r="I61" s="68">
        <v>102557</v>
      </c>
      <c r="J61" s="68">
        <f t="shared" ref="J61:J81" si="12">H61+I61</f>
        <v>210566</v>
      </c>
      <c r="L61" s="70"/>
      <c r="M61" s="70"/>
    </row>
    <row r="62" spans="1:13" ht="21">
      <c r="A62" s="72" t="s">
        <v>174</v>
      </c>
      <c r="B62" s="68">
        <v>189754</v>
      </c>
      <c r="C62" s="68">
        <v>179022</v>
      </c>
      <c r="D62" s="68">
        <f t="shared" si="10"/>
        <v>368776</v>
      </c>
      <c r="E62" s="68">
        <v>135640</v>
      </c>
      <c r="F62" s="68">
        <v>127991</v>
      </c>
      <c r="G62" s="68">
        <f t="shared" si="11"/>
        <v>263631</v>
      </c>
      <c r="H62" s="68">
        <v>164275</v>
      </c>
      <c r="I62" s="68">
        <v>155542</v>
      </c>
      <c r="J62" s="68">
        <f t="shared" si="12"/>
        <v>319817</v>
      </c>
      <c r="L62" s="70"/>
      <c r="M62" s="70"/>
    </row>
    <row r="63" spans="1:13" ht="21">
      <c r="A63" s="66" t="s">
        <v>175</v>
      </c>
      <c r="B63" s="68">
        <v>194127</v>
      </c>
      <c r="C63" s="68">
        <v>184152</v>
      </c>
      <c r="D63" s="68">
        <f t="shared" si="10"/>
        <v>378279</v>
      </c>
      <c r="E63" s="68">
        <v>143394</v>
      </c>
      <c r="F63" s="68">
        <v>135717</v>
      </c>
      <c r="G63" s="68">
        <f t="shared" si="11"/>
        <v>279111</v>
      </c>
      <c r="H63" s="68">
        <v>174516</v>
      </c>
      <c r="I63" s="68">
        <v>166770</v>
      </c>
      <c r="J63" s="68">
        <f t="shared" si="12"/>
        <v>341286</v>
      </c>
      <c r="L63" s="70"/>
      <c r="M63" s="70"/>
    </row>
    <row r="64" spans="1:13" ht="21">
      <c r="A64" s="66" t="s">
        <v>176</v>
      </c>
      <c r="B64" s="68">
        <v>192030</v>
      </c>
      <c r="C64" s="68">
        <v>184164</v>
      </c>
      <c r="D64" s="68">
        <f t="shared" si="10"/>
        <v>376194</v>
      </c>
      <c r="E64" s="68">
        <v>149339</v>
      </c>
      <c r="F64" s="68">
        <v>141133</v>
      </c>
      <c r="G64" s="68">
        <f t="shared" si="11"/>
        <v>290472</v>
      </c>
      <c r="H64" s="68">
        <v>180964</v>
      </c>
      <c r="I64" s="68">
        <v>172493</v>
      </c>
      <c r="J64" s="68">
        <f t="shared" si="12"/>
        <v>353457</v>
      </c>
      <c r="L64" s="70"/>
      <c r="M64" s="70"/>
    </row>
    <row r="65" spans="1:13" ht="21">
      <c r="A65" s="66" t="s">
        <v>177</v>
      </c>
      <c r="B65" s="68">
        <v>216672</v>
      </c>
      <c r="C65" s="68">
        <v>199347</v>
      </c>
      <c r="D65" s="68">
        <f t="shared" si="10"/>
        <v>416019</v>
      </c>
      <c r="E65" s="68">
        <v>169374</v>
      </c>
      <c r="F65" s="68">
        <v>170617</v>
      </c>
      <c r="G65" s="68">
        <f t="shared" si="11"/>
        <v>339991</v>
      </c>
      <c r="H65" s="68">
        <v>189193</v>
      </c>
      <c r="I65" s="68">
        <v>187113</v>
      </c>
      <c r="J65" s="68">
        <f t="shared" si="12"/>
        <v>376306</v>
      </c>
      <c r="L65" s="70"/>
      <c r="M65" s="70"/>
    </row>
    <row r="66" spans="1:13" ht="21">
      <c r="A66" s="66" t="s">
        <v>178</v>
      </c>
      <c r="B66" s="68">
        <v>228890</v>
      </c>
      <c r="C66" s="68">
        <v>226012</v>
      </c>
      <c r="D66" s="68">
        <f t="shared" si="10"/>
        <v>454902</v>
      </c>
      <c r="E66" s="68">
        <v>191903</v>
      </c>
      <c r="F66" s="68">
        <v>183000</v>
      </c>
      <c r="G66" s="68">
        <f t="shared" si="11"/>
        <v>374903</v>
      </c>
      <c r="H66" s="68">
        <v>207482</v>
      </c>
      <c r="I66" s="68">
        <v>198002</v>
      </c>
      <c r="J66" s="68">
        <f t="shared" si="12"/>
        <v>405484</v>
      </c>
      <c r="L66" s="70"/>
      <c r="M66" s="70"/>
    </row>
    <row r="67" spans="1:13" ht="21">
      <c r="A67" s="66" t="s">
        <v>179</v>
      </c>
      <c r="B67" s="68">
        <v>222091</v>
      </c>
      <c r="C67" s="68">
        <v>225073</v>
      </c>
      <c r="D67" s="68">
        <f t="shared" si="10"/>
        <v>447164</v>
      </c>
      <c r="E67" s="68">
        <v>178425</v>
      </c>
      <c r="F67" s="68">
        <v>169309</v>
      </c>
      <c r="G67" s="68">
        <f t="shared" si="11"/>
        <v>347734</v>
      </c>
      <c r="H67" s="68">
        <v>193962</v>
      </c>
      <c r="I67" s="68">
        <v>183825</v>
      </c>
      <c r="J67" s="68">
        <f t="shared" si="12"/>
        <v>377787</v>
      </c>
      <c r="L67" s="70"/>
      <c r="M67" s="70"/>
    </row>
    <row r="68" spans="1:13" ht="21">
      <c r="A68" s="66" t="s">
        <v>180</v>
      </c>
      <c r="B68" s="68">
        <v>241782</v>
      </c>
      <c r="C68" s="68">
        <v>249686</v>
      </c>
      <c r="D68" s="68">
        <f t="shared" si="10"/>
        <v>491468</v>
      </c>
      <c r="E68" s="68">
        <v>184591</v>
      </c>
      <c r="F68" s="68">
        <v>177436</v>
      </c>
      <c r="G68" s="68">
        <f t="shared" si="11"/>
        <v>362027</v>
      </c>
      <c r="H68" s="68">
        <v>209951</v>
      </c>
      <c r="I68" s="68">
        <v>202814</v>
      </c>
      <c r="J68" s="68">
        <f t="shared" si="12"/>
        <v>412765</v>
      </c>
      <c r="L68" s="70"/>
      <c r="M68" s="70"/>
    </row>
    <row r="69" spans="1:13" ht="21">
      <c r="A69" s="66" t="s">
        <v>181</v>
      </c>
      <c r="B69" s="68">
        <v>255762</v>
      </c>
      <c r="C69" s="68">
        <v>263540</v>
      </c>
      <c r="D69" s="68">
        <f t="shared" si="10"/>
        <v>519302</v>
      </c>
      <c r="E69" s="68">
        <v>197624</v>
      </c>
      <c r="F69" s="68">
        <v>195995</v>
      </c>
      <c r="G69" s="68">
        <f t="shared" si="11"/>
        <v>393619</v>
      </c>
      <c r="H69" s="68">
        <v>230755</v>
      </c>
      <c r="I69" s="68">
        <v>226643</v>
      </c>
      <c r="J69" s="68">
        <f t="shared" si="12"/>
        <v>457398</v>
      </c>
      <c r="L69" s="70"/>
      <c r="M69" s="70"/>
    </row>
    <row r="70" spans="1:13" ht="21">
      <c r="A70" s="66" t="s">
        <v>182</v>
      </c>
      <c r="B70" s="68">
        <v>238019</v>
      </c>
      <c r="C70" s="68">
        <v>255047</v>
      </c>
      <c r="D70" s="68">
        <f t="shared" si="10"/>
        <v>493066</v>
      </c>
      <c r="E70" s="68">
        <v>209637</v>
      </c>
      <c r="F70" s="68">
        <v>219046</v>
      </c>
      <c r="G70" s="68">
        <f t="shared" si="11"/>
        <v>428683</v>
      </c>
      <c r="H70" s="68">
        <v>236452</v>
      </c>
      <c r="I70" s="68">
        <v>237266</v>
      </c>
      <c r="J70" s="68">
        <f t="shared" si="12"/>
        <v>473718</v>
      </c>
      <c r="L70" s="70"/>
      <c r="M70" s="70"/>
    </row>
    <row r="71" spans="1:13" ht="21">
      <c r="A71" s="66" t="s">
        <v>183</v>
      </c>
      <c r="B71" s="68">
        <v>226492</v>
      </c>
      <c r="C71" s="68">
        <v>249497</v>
      </c>
      <c r="D71" s="68">
        <f t="shared" si="10"/>
        <v>475989</v>
      </c>
      <c r="E71" s="68">
        <v>211662</v>
      </c>
      <c r="F71" s="68">
        <v>227114</v>
      </c>
      <c r="G71" s="68">
        <f t="shared" si="11"/>
        <v>438776</v>
      </c>
      <c r="H71" s="68">
        <v>224888</v>
      </c>
      <c r="I71" s="68">
        <v>232522</v>
      </c>
      <c r="J71" s="68">
        <f t="shared" si="12"/>
        <v>457410</v>
      </c>
      <c r="L71" s="70"/>
      <c r="M71" s="70"/>
    </row>
    <row r="72" spans="1:13" ht="21">
      <c r="A72" s="66" t="s">
        <v>184</v>
      </c>
      <c r="B72" s="68">
        <v>195606</v>
      </c>
      <c r="C72" s="68">
        <v>223530</v>
      </c>
      <c r="D72" s="68">
        <f t="shared" si="10"/>
        <v>419136</v>
      </c>
      <c r="E72" s="68">
        <v>175578</v>
      </c>
      <c r="F72" s="68">
        <v>190349</v>
      </c>
      <c r="G72" s="68">
        <f t="shared" si="11"/>
        <v>365927</v>
      </c>
      <c r="H72" s="68">
        <v>184974</v>
      </c>
      <c r="I72" s="68">
        <v>193894</v>
      </c>
      <c r="J72" s="68">
        <f t="shared" si="12"/>
        <v>378868</v>
      </c>
      <c r="L72" s="70"/>
      <c r="M72" s="70"/>
    </row>
    <row r="73" spans="1:13" ht="21">
      <c r="A73" s="66" t="s">
        <v>185</v>
      </c>
      <c r="B73" s="68">
        <v>148196</v>
      </c>
      <c r="C73" s="68">
        <v>177514</v>
      </c>
      <c r="D73" s="68">
        <f t="shared" si="10"/>
        <v>325710</v>
      </c>
      <c r="E73" s="68">
        <v>137698</v>
      </c>
      <c r="F73" s="68">
        <v>154781</v>
      </c>
      <c r="G73" s="68">
        <f t="shared" si="11"/>
        <v>292479</v>
      </c>
      <c r="H73" s="68">
        <v>143829</v>
      </c>
      <c r="I73" s="68">
        <v>158002</v>
      </c>
      <c r="J73" s="68">
        <f t="shared" si="12"/>
        <v>301831</v>
      </c>
      <c r="L73" s="70"/>
      <c r="M73" s="70"/>
    </row>
    <row r="74" spans="1:13" ht="21">
      <c r="A74" s="66" t="s">
        <v>186</v>
      </c>
      <c r="B74" s="68">
        <v>105438</v>
      </c>
      <c r="C74" s="68">
        <v>132848</v>
      </c>
      <c r="D74" s="68">
        <f t="shared" si="10"/>
        <v>238286</v>
      </c>
      <c r="E74" s="68">
        <v>103909</v>
      </c>
      <c r="F74" s="68">
        <v>120729</v>
      </c>
      <c r="G74" s="68">
        <f t="shared" si="11"/>
        <v>224638</v>
      </c>
      <c r="H74" s="68">
        <v>104154</v>
      </c>
      <c r="I74" s="68">
        <v>119264</v>
      </c>
      <c r="J74" s="68">
        <f t="shared" si="12"/>
        <v>223418</v>
      </c>
      <c r="L74" s="70"/>
      <c r="M74" s="70"/>
    </row>
    <row r="75" spans="1:13" ht="21">
      <c r="A75" s="66" t="s">
        <v>187</v>
      </c>
      <c r="B75" s="68">
        <v>74149</v>
      </c>
      <c r="C75" s="68">
        <v>97223</v>
      </c>
      <c r="D75" s="68">
        <f t="shared" si="10"/>
        <v>171372</v>
      </c>
      <c r="E75" s="68">
        <v>79259</v>
      </c>
      <c r="F75" s="68">
        <v>97350</v>
      </c>
      <c r="G75" s="68">
        <f t="shared" si="11"/>
        <v>176609</v>
      </c>
      <c r="H75" s="68">
        <v>73665</v>
      </c>
      <c r="I75" s="68">
        <v>88350</v>
      </c>
      <c r="J75" s="68">
        <f t="shared" si="12"/>
        <v>162015</v>
      </c>
      <c r="L75" s="70"/>
      <c r="M75" s="70"/>
    </row>
    <row r="76" spans="1:13" ht="21">
      <c r="A76" s="66" t="s">
        <v>188</v>
      </c>
      <c r="B76" s="68">
        <v>46231</v>
      </c>
      <c r="C76" s="68">
        <v>62830</v>
      </c>
      <c r="D76" s="68">
        <f t="shared" si="10"/>
        <v>109061</v>
      </c>
      <c r="E76" s="68">
        <v>47882</v>
      </c>
      <c r="F76" s="68">
        <v>62481</v>
      </c>
      <c r="G76" s="68">
        <f t="shared" si="11"/>
        <v>110363</v>
      </c>
      <c r="H76" s="68">
        <v>43342</v>
      </c>
      <c r="I76" s="68">
        <v>55313</v>
      </c>
      <c r="J76" s="68">
        <f t="shared" si="12"/>
        <v>98655</v>
      </c>
      <c r="L76" s="70"/>
      <c r="M76" s="70"/>
    </row>
    <row r="77" spans="1:13" ht="21">
      <c r="A77" s="66" t="s">
        <v>189</v>
      </c>
      <c r="B77" s="68">
        <v>31354</v>
      </c>
      <c r="C77" s="68">
        <v>46385</v>
      </c>
      <c r="D77" s="68">
        <f t="shared" si="10"/>
        <v>77739</v>
      </c>
      <c r="E77" s="68">
        <v>25691</v>
      </c>
      <c r="F77" s="68">
        <v>37761</v>
      </c>
      <c r="G77" s="68">
        <f t="shared" si="11"/>
        <v>63452</v>
      </c>
      <c r="H77" s="68">
        <v>23993</v>
      </c>
      <c r="I77" s="68">
        <v>34352</v>
      </c>
      <c r="J77" s="68">
        <f t="shared" si="12"/>
        <v>58345</v>
      </c>
      <c r="L77" s="70"/>
      <c r="M77" s="70"/>
    </row>
    <row r="78" spans="1:13" ht="21">
      <c r="A78" s="66" t="s">
        <v>190</v>
      </c>
      <c r="B78" s="68">
        <v>16651</v>
      </c>
      <c r="C78" s="68">
        <v>26967</v>
      </c>
      <c r="D78" s="68">
        <f t="shared" si="10"/>
        <v>43618</v>
      </c>
      <c r="E78" s="68">
        <v>11569</v>
      </c>
      <c r="F78" s="68">
        <v>19180</v>
      </c>
      <c r="G78" s="68">
        <f t="shared" si="11"/>
        <v>30749</v>
      </c>
      <c r="H78" s="68">
        <v>11238</v>
      </c>
      <c r="I78" s="68">
        <v>17700</v>
      </c>
      <c r="J78" s="68">
        <f t="shared" si="12"/>
        <v>28938</v>
      </c>
      <c r="L78" s="70"/>
      <c r="M78" s="70"/>
    </row>
    <row r="79" spans="1:13" ht="21">
      <c r="A79" s="66" t="s">
        <v>191</v>
      </c>
      <c r="B79" s="68">
        <v>6829</v>
      </c>
      <c r="C79" s="68">
        <v>12154</v>
      </c>
      <c r="D79" s="68">
        <f t="shared" si="10"/>
        <v>18983</v>
      </c>
      <c r="E79" s="68">
        <v>3932</v>
      </c>
      <c r="F79" s="68">
        <v>6781</v>
      </c>
      <c r="G79" s="68">
        <f t="shared" si="11"/>
        <v>10713</v>
      </c>
      <c r="H79" s="68">
        <v>4577</v>
      </c>
      <c r="I79" s="68">
        <v>6839</v>
      </c>
      <c r="J79" s="68">
        <f t="shared" si="12"/>
        <v>11416</v>
      </c>
      <c r="L79" s="70"/>
      <c r="M79" s="70"/>
    </row>
    <row r="80" spans="1:13" ht="21">
      <c r="A80" s="66" t="s">
        <v>192</v>
      </c>
      <c r="B80" s="68">
        <v>2234</v>
      </c>
      <c r="C80" s="68">
        <v>3610</v>
      </c>
      <c r="D80" s="68">
        <f t="shared" si="10"/>
        <v>5844</v>
      </c>
      <c r="E80" s="68">
        <v>1072</v>
      </c>
      <c r="F80" s="68">
        <v>1562</v>
      </c>
      <c r="G80" s="68">
        <f t="shared" si="11"/>
        <v>2634</v>
      </c>
      <c r="H80" s="68">
        <v>1250</v>
      </c>
      <c r="I80" s="68">
        <v>1711</v>
      </c>
      <c r="J80" s="68">
        <f t="shared" si="12"/>
        <v>2961</v>
      </c>
      <c r="L80" s="70"/>
      <c r="M80" s="70"/>
    </row>
    <row r="81" spans="1:14" ht="21">
      <c r="A81" s="66" t="s">
        <v>193</v>
      </c>
      <c r="B81" s="68">
        <v>1307</v>
      </c>
      <c r="C81" s="68">
        <v>1364</v>
      </c>
      <c r="D81" s="68">
        <f t="shared" si="10"/>
        <v>2671</v>
      </c>
      <c r="E81" s="68">
        <v>432</v>
      </c>
      <c r="F81" s="68">
        <v>553</v>
      </c>
      <c r="G81" s="68">
        <f t="shared" si="11"/>
        <v>985</v>
      </c>
      <c r="H81" s="68">
        <v>611</v>
      </c>
      <c r="I81" s="68">
        <v>732</v>
      </c>
      <c r="J81" s="68">
        <f t="shared" si="12"/>
        <v>1343</v>
      </c>
      <c r="L81" s="70"/>
      <c r="M81" s="70"/>
    </row>
    <row r="82" spans="1:14" ht="21">
      <c r="A82" s="73" t="s">
        <v>194</v>
      </c>
      <c r="B82" s="68">
        <f t="shared" ref="B82:J82" si="13">SUM(B60:B81)</f>
        <v>2995695</v>
      </c>
      <c r="C82" s="68">
        <f t="shared" si="13"/>
        <v>3152466</v>
      </c>
      <c r="D82" s="68">
        <f t="shared" si="13"/>
        <v>6148161</v>
      </c>
      <c r="E82" s="68">
        <f t="shared" si="13"/>
        <v>2468615</v>
      </c>
      <c r="F82" s="68">
        <f t="shared" si="13"/>
        <v>2542383</v>
      </c>
      <c r="G82" s="68">
        <f t="shared" si="13"/>
        <v>5010998</v>
      </c>
      <c r="H82" s="68">
        <f t="shared" si="13"/>
        <v>2734625</v>
      </c>
      <c r="I82" s="68">
        <f t="shared" si="13"/>
        <v>2763196</v>
      </c>
      <c r="J82" s="68">
        <f t="shared" si="13"/>
        <v>5497821</v>
      </c>
    </row>
    <row r="83" spans="1:14" s="75" customFormat="1" ht="21" customHeight="1">
      <c r="A83" s="39" t="s">
        <v>234</v>
      </c>
      <c r="B83" s="76"/>
      <c r="C83" s="76"/>
      <c r="D83" s="76"/>
      <c r="E83" s="77"/>
      <c r="F83" s="77"/>
      <c r="G83" s="77"/>
      <c r="H83" s="76"/>
      <c r="I83" s="76"/>
      <c r="J83" s="76"/>
    </row>
    <row r="84" spans="1:14" s="75" customFormat="1" ht="21">
      <c r="A84" s="39" t="s">
        <v>85</v>
      </c>
      <c r="B84" s="78"/>
      <c r="C84" s="78"/>
      <c r="D84" s="78"/>
      <c r="E84" s="79"/>
      <c r="F84" s="79"/>
      <c r="G84" s="79"/>
      <c r="H84" s="79"/>
      <c r="I84" s="79"/>
      <c r="J84" s="79"/>
    </row>
    <row r="85" spans="1:14" s="13" customFormat="1" ht="23.25" customHeight="1">
      <c r="A85" s="13" t="s">
        <v>233</v>
      </c>
    </row>
    <row r="86" spans="1:14" ht="21">
      <c r="A86" s="65"/>
      <c r="B86" s="309" t="s">
        <v>205</v>
      </c>
      <c r="C86" s="310"/>
      <c r="D86" s="311"/>
      <c r="E86" s="306" t="s">
        <v>206</v>
      </c>
      <c r="F86" s="307"/>
      <c r="G86" s="308"/>
      <c r="H86" s="306" t="s">
        <v>207</v>
      </c>
      <c r="I86" s="307"/>
      <c r="J86" s="308"/>
    </row>
    <row r="87" spans="1:14" ht="21">
      <c r="A87" s="66" t="s">
        <v>172</v>
      </c>
      <c r="B87" s="81" t="s">
        <v>74</v>
      </c>
      <c r="C87" s="81" t="s">
        <v>80</v>
      </c>
      <c r="D87" s="81" t="s">
        <v>78</v>
      </c>
      <c r="E87" s="67" t="s">
        <v>74</v>
      </c>
      <c r="F87" s="67" t="s">
        <v>80</v>
      </c>
      <c r="G87" s="67" t="s">
        <v>78</v>
      </c>
      <c r="H87" s="67" t="s">
        <v>74</v>
      </c>
      <c r="I87" s="67" t="s">
        <v>80</v>
      </c>
      <c r="J87" s="67" t="s">
        <v>78</v>
      </c>
    </row>
    <row r="88" spans="1:14" ht="21">
      <c r="A88" s="66">
        <v>0</v>
      </c>
      <c r="B88" s="68">
        <v>27577</v>
      </c>
      <c r="C88" s="68">
        <v>25953</v>
      </c>
      <c r="D88" s="68">
        <f>B88+C88</f>
        <v>53530</v>
      </c>
      <c r="E88" s="69">
        <v>19824</v>
      </c>
      <c r="F88" s="69">
        <v>18712</v>
      </c>
      <c r="G88" s="68">
        <f>E88+F88</f>
        <v>38536</v>
      </c>
      <c r="H88" s="80">
        <v>21715</v>
      </c>
      <c r="I88" s="80">
        <v>20597</v>
      </c>
      <c r="J88" s="82">
        <f>H88+I88</f>
        <v>42312</v>
      </c>
      <c r="L88" s="70"/>
      <c r="M88" s="70"/>
      <c r="N88" s="70"/>
    </row>
    <row r="89" spans="1:14" ht="21">
      <c r="A89" s="71" t="s">
        <v>173</v>
      </c>
      <c r="B89" s="68">
        <v>129957</v>
      </c>
      <c r="C89" s="68">
        <v>123279</v>
      </c>
      <c r="D89" s="68">
        <f t="shared" ref="D89:D109" si="14">B89+C89</f>
        <v>253236</v>
      </c>
      <c r="E89" s="69">
        <v>91086</v>
      </c>
      <c r="F89" s="69">
        <v>86095</v>
      </c>
      <c r="G89" s="68">
        <f t="shared" ref="G89:G109" si="15">E89+F89</f>
        <v>177181</v>
      </c>
      <c r="H89" s="80">
        <v>99668</v>
      </c>
      <c r="I89" s="80">
        <v>94407</v>
      </c>
      <c r="J89" s="82">
        <f t="shared" ref="J89:J109" si="16">H89+I89</f>
        <v>194075</v>
      </c>
      <c r="L89" s="70"/>
      <c r="M89" s="70"/>
    </row>
    <row r="90" spans="1:14" ht="21">
      <c r="A90" s="72" t="s">
        <v>174</v>
      </c>
      <c r="B90" s="68">
        <v>195903</v>
      </c>
      <c r="C90" s="68">
        <v>185365</v>
      </c>
      <c r="D90" s="68">
        <f t="shared" si="14"/>
        <v>381268</v>
      </c>
      <c r="E90" s="69">
        <v>134721</v>
      </c>
      <c r="F90" s="69">
        <v>128454</v>
      </c>
      <c r="G90" s="68">
        <f t="shared" si="15"/>
        <v>263175</v>
      </c>
      <c r="H90" s="80">
        <v>147723</v>
      </c>
      <c r="I90" s="80">
        <v>139490</v>
      </c>
      <c r="J90" s="82">
        <f t="shared" si="16"/>
        <v>287213</v>
      </c>
      <c r="L90" s="70"/>
      <c r="M90" s="70"/>
    </row>
    <row r="91" spans="1:14" ht="21">
      <c r="A91" s="66" t="s">
        <v>175</v>
      </c>
      <c r="B91" s="68">
        <v>209700</v>
      </c>
      <c r="C91" s="68">
        <v>197978</v>
      </c>
      <c r="D91" s="68">
        <f t="shared" si="14"/>
        <v>407678</v>
      </c>
      <c r="E91" s="69">
        <v>144785</v>
      </c>
      <c r="F91" s="69">
        <v>136874</v>
      </c>
      <c r="G91" s="68">
        <f t="shared" si="15"/>
        <v>281659</v>
      </c>
      <c r="H91" s="80">
        <v>153162</v>
      </c>
      <c r="I91" s="80">
        <v>144070</v>
      </c>
      <c r="J91" s="82">
        <f t="shared" si="16"/>
        <v>297232</v>
      </c>
      <c r="L91" s="70"/>
      <c r="M91" s="70"/>
    </row>
    <row r="92" spans="1:14" ht="21">
      <c r="A92" s="66" t="s">
        <v>176</v>
      </c>
      <c r="B92" s="68">
        <v>218100</v>
      </c>
      <c r="C92" s="68">
        <v>204496</v>
      </c>
      <c r="D92" s="68">
        <f t="shared" si="14"/>
        <v>422596</v>
      </c>
      <c r="E92" s="69">
        <v>149188</v>
      </c>
      <c r="F92" s="69">
        <v>140122</v>
      </c>
      <c r="G92" s="68">
        <f t="shared" si="15"/>
        <v>289310</v>
      </c>
      <c r="H92" s="80">
        <v>145966</v>
      </c>
      <c r="I92" s="80">
        <v>139623</v>
      </c>
      <c r="J92" s="82">
        <f t="shared" si="16"/>
        <v>285589</v>
      </c>
      <c r="L92" s="70"/>
      <c r="M92" s="70"/>
    </row>
    <row r="93" spans="1:14" ht="21">
      <c r="A93" s="66" t="s">
        <v>177</v>
      </c>
      <c r="B93" s="68">
        <v>231651</v>
      </c>
      <c r="C93" s="68">
        <v>224743</v>
      </c>
      <c r="D93" s="68">
        <f t="shared" si="14"/>
        <v>456394</v>
      </c>
      <c r="E93" s="69">
        <v>161559</v>
      </c>
      <c r="F93" s="69">
        <v>160303</v>
      </c>
      <c r="G93" s="68">
        <f t="shared" si="15"/>
        <v>321862</v>
      </c>
      <c r="H93" s="80">
        <v>155052</v>
      </c>
      <c r="I93" s="80">
        <v>151327</v>
      </c>
      <c r="J93" s="82">
        <f t="shared" si="16"/>
        <v>306379</v>
      </c>
      <c r="L93" s="70"/>
      <c r="M93" s="70"/>
    </row>
    <row r="94" spans="1:14" ht="21">
      <c r="A94" s="66" t="s">
        <v>178</v>
      </c>
      <c r="B94" s="68">
        <v>256232</v>
      </c>
      <c r="C94" s="68">
        <v>241779</v>
      </c>
      <c r="D94" s="68">
        <f t="shared" si="14"/>
        <v>498011</v>
      </c>
      <c r="E94" s="69">
        <v>180770</v>
      </c>
      <c r="F94" s="69">
        <v>171728</v>
      </c>
      <c r="G94" s="68">
        <f t="shared" si="15"/>
        <v>352498</v>
      </c>
      <c r="H94" s="80">
        <v>165163</v>
      </c>
      <c r="I94" s="80">
        <v>161377</v>
      </c>
      <c r="J94" s="82">
        <f t="shared" si="16"/>
        <v>326540</v>
      </c>
      <c r="L94" s="70"/>
      <c r="M94" s="70"/>
    </row>
    <row r="95" spans="1:14" ht="21">
      <c r="A95" s="66" t="s">
        <v>179</v>
      </c>
      <c r="B95" s="68">
        <v>233449</v>
      </c>
      <c r="C95" s="68">
        <v>221639</v>
      </c>
      <c r="D95" s="68">
        <f t="shared" si="14"/>
        <v>455088</v>
      </c>
      <c r="E95" s="69">
        <v>166958</v>
      </c>
      <c r="F95" s="69">
        <v>156602</v>
      </c>
      <c r="G95" s="68">
        <f t="shared" si="15"/>
        <v>323560</v>
      </c>
      <c r="H95" s="80">
        <v>162386</v>
      </c>
      <c r="I95" s="80">
        <v>160738</v>
      </c>
      <c r="J95" s="82">
        <f t="shared" si="16"/>
        <v>323124</v>
      </c>
      <c r="L95" s="70"/>
      <c r="M95" s="70"/>
    </row>
    <row r="96" spans="1:14" ht="21">
      <c r="A96" s="66" t="s">
        <v>180</v>
      </c>
      <c r="B96" s="68">
        <v>250121</v>
      </c>
      <c r="C96" s="68">
        <v>242852</v>
      </c>
      <c r="D96" s="68">
        <f t="shared" si="14"/>
        <v>492973</v>
      </c>
      <c r="E96" s="69">
        <v>174492</v>
      </c>
      <c r="F96" s="69">
        <v>165563</v>
      </c>
      <c r="G96" s="68">
        <f t="shared" si="15"/>
        <v>340055</v>
      </c>
      <c r="H96" s="80">
        <v>170209</v>
      </c>
      <c r="I96" s="80">
        <v>169339</v>
      </c>
      <c r="J96" s="82">
        <f t="shared" si="16"/>
        <v>339548</v>
      </c>
      <c r="L96" s="70"/>
      <c r="M96" s="70"/>
    </row>
    <row r="97" spans="1:13" ht="21">
      <c r="A97" s="66" t="s">
        <v>181</v>
      </c>
      <c r="B97" s="68">
        <v>268596</v>
      </c>
      <c r="C97" s="68">
        <v>266376</v>
      </c>
      <c r="D97" s="68">
        <f t="shared" si="14"/>
        <v>534972</v>
      </c>
      <c r="E97" s="69">
        <v>184682</v>
      </c>
      <c r="F97" s="69">
        <v>178093</v>
      </c>
      <c r="G97" s="68">
        <f t="shared" si="15"/>
        <v>362775</v>
      </c>
      <c r="H97" s="80">
        <v>173305</v>
      </c>
      <c r="I97" s="80">
        <v>176010</v>
      </c>
      <c r="J97" s="82">
        <f t="shared" si="16"/>
        <v>349315</v>
      </c>
      <c r="L97" s="70"/>
      <c r="M97" s="70"/>
    </row>
    <row r="98" spans="1:13" ht="21">
      <c r="A98" s="66" t="s">
        <v>182</v>
      </c>
      <c r="B98" s="68">
        <v>269582</v>
      </c>
      <c r="C98" s="68">
        <v>278431</v>
      </c>
      <c r="D98" s="68">
        <f t="shared" si="14"/>
        <v>548013</v>
      </c>
      <c r="E98" s="69">
        <v>192639</v>
      </c>
      <c r="F98" s="69">
        <v>193083</v>
      </c>
      <c r="G98" s="68">
        <f t="shared" si="15"/>
        <v>385722</v>
      </c>
      <c r="H98" s="80">
        <v>167189</v>
      </c>
      <c r="I98" s="80">
        <v>174722</v>
      </c>
      <c r="J98" s="82">
        <f t="shared" si="16"/>
        <v>341911</v>
      </c>
      <c r="L98" s="70"/>
      <c r="M98" s="70"/>
    </row>
    <row r="99" spans="1:13" ht="21">
      <c r="A99" s="66" t="s">
        <v>183</v>
      </c>
      <c r="B99" s="68">
        <v>257435</v>
      </c>
      <c r="C99" s="68">
        <v>274084</v>
      </c>
      <c r="D99" s="68">
        <f t="shared" si="14"/>
        <v>531519</v>
      </c>
      <c r="E99" s="69">
        <v>183928</v>
      </c>
      <c r="F99" s="69">
        <v>188873</v>
      </c>
      <c r="G99" s="68">
        <f t="shared" si="15"/>
        <v>372801</v>
      </c>
      <c r="H99" s="80">
        <v>158605</v>
      </c>
      <c r="I99" s="80">
        <v>167243</v>
      </c>
      <c r="J99" s="82">
        <f t="shared" si="16"/>
        <v>325848</v>
      </c>
      <c r="L99" s="70"/>
      <c r="M99" s="70"/>
    </row>
    <row r="100" spans="1:13" ht="21">
      <c r="A100" s="66" t="s">
        <v>184</v>
      </c>
      <c r="B100" s="68">
        <v>221628</v>
      </c>
      <c r="C100" s="68">
        <v>242632</v>
      </c>
      <c r="D100" s="68">
        <f t="shared" si="14"/>
        <v>464260</v>
      </c>
      <c r="E100" s="69">
        <v>149749</v>
      </c>
      <c r="F100" s="69">
        <v>156494</v>
      </c>
      <c r="G100" s="68">
        <f t="shared" si="15"/>
        <v>306243</v>
      </c>
      <c r="H100" s="80">
        <v>138601</v>
      </c>
      <c r="I100" s="80">
        <v>149346</v>
      </c>
      <c r="J100" s="82">
        <f t="shared" si="16"/>
        <v>287947</v>
      </c>
      <c r="L100" s="70"/>
      <c r="M100" s="70"/>
    </row>
    <row r="101" spans="1:13" ht="21">
      <c r="A101" s="66" t="s">
        <v>185</v>
      </c>
      <c r="B101" s="68">
        <v>176205</v>
      </c>
      <c r="C101" s="68">
        <v>199034</v>
      </c>
      <c r="D101" s="68">
        <f t="shared" si="14"/>
        <v>375239</v>
      </c>
      <c r="E101" s="69">
        <v>117276</v>
      </c>
      <c r="F101" s="69">
        <v>127556</v>
      </c>
      <c r="G101" s="68">
        <f t="shared" si="15"/>
        <v>244832</v>
      </c>
      <c r="H101" s="80">
        <v>107086</v>
      </c>
      <c r="I101" s="80">
        <v>119098</v>
      </c>
      <c r="J101" s="82">
        <f t="shared" si="16"/>
        <v>226184</v>
      </c>
      <c r="L101" s="70"/>
      <c r="M101" s="70"/>
    </row>
    <row r="102" spans="1:13" ht="21">
      <c r="A102" s="66" t="s">
        <v>186</v>
      </c>
      <c r="B102" s="68">
        <v>131667</v>
      </c>
      <c r="C102" s="68">
        <v>153208</v>
      </c>
      <c r="D102" s="68">
        <f t="shared" si="14"/>
        <v>284875</v>
      </c>
      <c r="E102" s="69">
        <v>85270</v>
      </c>
      <c r="F102" s="69">
        <v>96217</v>
      </c>
      <c r="G102" s="68">
        <f t="shared" si="15"/>
        <v>181487</v>
      </c>
      <c r="H102" s="80">
        <v>75299</v>
      </c>
      <c r="I102" s="80">
        <v>89321</v>
      </c>
      <c r="J102" s="82">
        <f t="shared" si="16"/>
        <v>164620</v>
      </c>
      <c r="L102" s="70"/>
      <c r="M102" s="70"/>
    </row>
    <row r="103" spans="1:13" ht="21">
      <c r="A103" s="66" t="s">
        <v>187</v>
      </c>
      <c r="B103" s="68">
        <v>100728</v>
      </c>
      <c r="C103" s="68">
        <v>123099</v>
      </c>
      <c r="D103" s="68">
        <f t="shared" si="14"/>
        <v>223827</v>
      </c>
      <c r="E103" s="69">
        <v>64539</v>
      </c>
      <c r="F103" s="69">
        <v>76449</v>
      </c>
      <c r="G103" s="68">
        <f t="shared" si="15"/>
        <v>140988</v>
      </c>
      <c r="H103" s="80">
        <v>55196</v>
      </c>
      <c r="I103" s="80">
        <v>69370</v>
      </c>
      <c r="J103" s="82">
        <f t="shared" si="16"/>
        <v>124566</v>
      </c>
      <c r="L103" s="70"/>
      <c r="M103" s="70"/>
    </row>
    <row r="104" spans="1:13" ht="21">
      <c r="A104" s="66" t="s">
        <v>188</v>
      </c>
      <c r="B104" s="68">
        <v>61797</v>
      </c>
      <c r="C104" s="68">
        <v>80106</v>
      </c>
      <c r="D104" s="68">
        <f t="shared" si="14"/>
        <v>141903</v>
      </c>
      <c r="E104" s="69">
        <v>39120</v>
      </c>
      <c r="F104" s="69">
        <v>49655</v>
      </c>
      <c r="G104" s="68">
        <f t="shared" si="15"/>
        <v>88775</v>
      </c>
      <c r="H104" s="80">
        <v>36645</v>
      </c>
      <c r="I104" s="80">
        <v>48804</v>
      </c>
      <c r="J104" s="82">
        <f t="shared" si="16"/>
        <v>85449</v>
      </c>
      <c r="L104" s="70"/>
      <c r="M104" s="70"/>
    </row>
    <row r="105" spans="1:13" ht="21">
      <c r="A105" s="66" t="s">
        <v>189</v>
      </c>
      <c r="B105" s="68">
        <v>40661</v>
      </c>
      <c r="C105" s="68">
        <v>57743</v>
      </c>
      <c r="D105" s="68">
        <f t="shared" si="14"/>
        <v>98404</v>
      </c>
      <c r="E105" s="69">
        <v>23764</v>
      </c>
      <c r="F105" s="69">
        <v>33800</v>
      </c>
      <c r="G105" s="68">
        <f t="shared" si="15"/>
        <v>57564</v>
      </c>
      <c r="H105" s="80">
        <v>26040</v>
      </c>
      <c r="I105" s="80">
        <v>38390</v>
      </c>
      <c r="J105" s="82">
        <f t="shared" si="16"/>
        <v>64430</v>
      </c>
      <c r="L105" s="70"/>
      <c r="M105" s="70"/>
    </row>
    <row r="106" spans="1:13" ht="21">
      <c r="A106" s="66" t="s">
        <v>190</v>
      </c>
      <c r="B106" s="68">
        <v>21120</v>
      </c>
      <c r="C106" s="68">
        <v>32613</v>
      </c>
      <c r="D106" s="68">
        <f t="shared" si="14"/>
        <v>53733</v>
      </c>
      <c r="E106" s="69">
        <v>11462</v>
      </c>
      <c r="F106" s="69">
        <v>18435</v>
      </c>
      <c r="G106" s="68">
        <f t="shared" si="15"/>
        <v>29897</v>
      </c>
      <c r="H106" s="80">
        <v>15181</v>
      </c>
      <c r="I106" s="80">
        <v>25888</v>
      </c>
      <c r="J106" s="82">
        <f t="shared" si="16"/>
        <v>41069</v>
      </c>
      <c r="L106" s="70"/>
      <c r="M106" s="70"/>
    </row>
    <row r="107" spans="1:13" ht="21">
      <c r="A107" s="66" t="s">
        <v>191</v>
      </c>
      <c r="B107" s="68">
        <v>7702</v>
      </c>
      <c r="C107" s="68">
        <v>13021</v>
      </c>
      <c r="D107" s="68">
        <f t="shared" si="14"/>
        <v>20723</v>
      </c>
      <c r="E107" s="69">
        <v>4176</v>
      </c>
      <c r="F107" s="69">
        <v>7011</v>
      </c>
      <c r="G107" s="68">
        <f t="shared" si="15"/>
        <v>11187</v>
      </c>
      <c r="H107" s="80">
        <v>6471</v>
      </c>
      <c r="I107" s="80">
        <v>12089</v>
      </c>
      <c r="J107" s="82">
        <f t="shared" si="16"/>
        <v>18560</v>
      </c>
      <c r="L107" s="70"/>
      <c r="M107" s="70"/>
    </row>
    <row r="108" spans="1:13" ht="21">
      <c r="A108" s="66" t="s">
        <v>192</v>
      </c>
      <c r="B108" s="68">
        <v>2129</v>
      </c>
      <c r="C108" s="68">
        <v>3350</v>
      </c>
      <c r="D108" s="68">
        <f t="shared" si="14"/>
        <v>5479</v>
      </c>
      <c r="E108" s="69">
        <v>995</v>
      </c>
      <c r="F108" s="69">
        <v>1675</v>
      </c>
      <c r="G108" s="68">
        <f t="shared" si="15"/>
        <v>2670</v>
      </c>
      <c r="H108" s="80">
        <v>1899</v>
      </c>
      <c r="I108" s="80">
        <v>3604</v>
      </c>
      <c r="J108" s="82">
        <f t="shared" si="16"/>
        <v>5503</v>
      </c>
      <c r="L108" s="70"/>
      <c r="M108" s="70"/>
    </row>
    <row r="109" spans="1:13" ht="21">
      <c r="A109" s="66" t="s">
        <v>193</v>
      </c>
      <c r="B109" s="68">
        <v>821</v>
      </c>
      <c r="C109" s="68">
        <v>1140</v>
      </c>
      <c r="D109" s="68">
        <f t="shared" si="14"/>
        <v>1961</v>
      </c>
      <c r="E109" s="69">
        <v>402</v>
      </c>
      <c r="F109" s="69">
        <v>570</v>
      </c>
      <c r="G109" s="68">
        <f t="shared" si="15"/>
        <v>972</v>
      </c>
      <c r="H109" s="80">
        <v>849</v>
      </c>
      <c r="I109" s="80">
        <v>1210</v>
      </c>
      <c r="J109" s="82">
        <f t="shared" si="16"/>
        <v>2059</v>
      </c>
      <c r="L109" s="70"/>
      <c r="M109" s="70"/>
    </row>
    <row r="110" spans="1:13" ht="21">
      <c r="A110" s="73" t="s">
        <v>194</v>
      </c>
      <c r="B110" s="68">
        <f t="shared" ref="B110:J110" si="17">SUM(B88:B109)</f>
        <v>3312761</v>
      </c>
      <c r="C110" s="68">
        <f t="shared" si="17"/>
        <v>3392921</v>
      </c>
      <c r="D110" s="68">
        <f t="shared" si="17"/>
        <v>6705682</v>
      </c>
      <c r="E110" s="68">
        <f t="shared" si="17"/>
        <v>2281385</v>
      </c>
      <c r="F110" s="68">
        <f t="shared" si="17"/>
        <v>2292364</v>
      </c>
      <c r="G110" s="68">
        <f t="shared" si="17"/>
        <v>4573749</v>
      </c>
      <c r="H110" s="68">
        <f>SUM(H88:H109)</f>
        <v>2183410</v>
      </c>
      <c r="I110" s="68">
        <f t="shared" si="17"/>
        <v>2256063</v>
      </c>
      <c r="J110" s="68">
        <f t="shared" si="17"/>
        <v>4439473</v>
      </c>
    </row>
    <row r="111" spans="1:13" s="75" customFormat="1" ht="21" customHeight="1">
      <c r="A111" s="39" t="s">
        <v>223</v>
      </c>
      <c r="B111" s="76"/>
      <c r="C111" s="76"/>
      <c r="D111" s="76"/>
      <c r="E111" s="77"/>
      <c r="F111" s="77"/>
      <c r="G111" s="77"/>
      <c r="H111" s="76"/>
      <c r="I111" s="76"/>
      <c r="J111" s="76"/>
    </row>
    <row r="112" spans="1:13" s="75" customFormat="1" ht="21">
      <c r="A112" s="39" t="s">
        <v>85</v>
      </c>
      <c r="B112" s="78"/>
      <c r="C112" s="78"/>
      <c r="D112" s="78"/>
      <c r="E112" s="79"/>
      <c r="F112" s="79"/>
      <c r="G112" s="79"/>
      <c r="H112" s="79"/>
      <c r="I112" s="79"/>
      <c r="J112" s="79"/>
    </row>
    <row r="113" spans="1:13" s="13" customFormat="1" ht="23.25" customHeight="1">
      <c r="A113" s="13" t="s">
        <v>233</v>
      </c>
    </row>
    <row r="114" spans="1:13" ht="21">
      <c r="A114" s="65"/>
      <c r="B114" s="306" t="s">
        <v>208</v>
      </c>
      <c r="C114" s="307"/>
      <c r="D114" s="308"/>
      <c r="E114" s="306" t="s">
        <v>209</v>
      </c>
      <c r="F114" s="307"/>
      <c r="G114" s="308"/>
    </row>
    <row r="115" spans="1:13" ht="21">
      <c r="A115" s="66" t="s">
        <v>172</v>
      </c>
      <c r="B115" s="81" t="s">
        <v>74</v>
      </c>
      <c r="C115" s="81" t="s">
        <v>80</v>
      </c>
      <c r="D115" s="81" t="s">
        <v>78</v>
      </c>
      <c r="E115" s="67" t="s">
        <v>74</v>
      </c>
      <c r="F115" s="67" t="s">
        <v>80</v>
      </c>
      <c r="G115" s="67" t="s">
        <v>78</v>
      </c>
    </row>
    <row r="116" spans="1:13" ht="21">
      <c r="A116" s="66">
        <v>0</v>
      </c>
      <c r="B116" s="80">
        <v>30608</v>
      </c>
      <c r="C116" s="80">
        <v>28915</v>
      </c>
      <c r="D116" s="68">
        <f>B116+C116</f>
        <v>59523</v>
      </c>
      <c r="E116" s="83">
        <v>20110</v>
      </c>
      <c r="F116" s="83">
        <v>18766</v>
      </c>
      <c r="G116" s="68">
        <f>E116+F116</f>
        <v>38876</v>
      </c>
      <c r="L116" s="84"/>
      <c r="M116" s="84"/>
    </row>
    <row r="117" spans="1:13" ht="21">
      <c r="A117" s="85" t="s">
        <v>173</v>
      </c>
      <c r="B117" s="80">
        <v>134990</v>
      </c>
      <c r="C117" s="80">
        <v>127119</v>
      </c>
      <c r="D117" s="68">
        <f t="shared" ref="D117:D137" si="18">B117+C117</f>
        <v>262109</v>
      </c>
      <c r="E117" s="83">
        <v>87640</v>
      </c>
      <c r="F117" s="83">
        <v>83164</v>
      </c>
      <c r="G117" s="68">
        <f t="shared" ref="G117:G137" si="19">E117+F117</f>
        <v>170804</v>
      </c>
      <c r="L117" s="84"/>
      <c r="M117" s="84"/>
    </row>
    <row r="118" spans="1:13" ht="21">
      <c r="A118" s="72" t="s">
        <v>174</v>
      </c>
      <c r="B118" s="80">
        <v>191079</v>
      </c>
      <c r="C118" s="80">
        <v>180130</v>
      </c>
      <c r="D118" s="68">
        <f t="shared" si="18"/>
        <v>371209</v>
      </c>
      <c r="E118" s="83">
        <v>131701</v>
      </c>
      <c r="F118" s="83">
        <v>125435</v>
      </c>
      <c r="G118" s="68">
        <f t="shared" si="19"/>
        <v>257136</v>
      </c>
      <c r="L118" s="84"/>
      <c r="M118" s="84"/>
    </row>
    <row r="119" spans="1:13" ht="21">
      <c r="A119" s="66" t="s">
        <v>175</v>
      </c>
      <c r="B119" s="80">
        <v>192387</v>
      </c>
      <c r="C119" s="80">
        <v>181762</v>
      </c>
      <c r="D119" s="68">
        <f t="shared" si="18"/>
        <v>374149</v>
      </c>
      <c r="E119" s="83">
        <v>144325</v>
      </c>
      <c r="F119" s="83">
        <v>138080</v>
      </c>
      <c r="G119" s="68">
        <f t="shared" si="19"/>
        <v>282405</v>
      </c>
      <c r="L119" s="84"/>
      <c r="M119" s="84"/>
    </row>
    <row r="120" spans="1:13" ht="21">
      <c r="A120" s="66" t="s">
        <v>176</v>
      </c>
      <c r="B120" s="80">
        <v>187289</v>
      </c>
      <c r="C120" s="80">
        <v>177746</v>
      </c>
      <c r="D120" s="68">
        <f t="shared" si="18"/>
        <v>365035</v>
      </c>
      <c r="E120" s="83">
        <v>154178</v>
      </c>
      <c r="F120" s="83">
        <v>150296</v>
      </c>
      <c r="G120" s="68">
        <f t="shared" si="19"/>
        <v>304474</v>
      </c>
      <c r="L120" s="84"/>
      <c r="M120" s="84"/>
    </row>
    <row r="121" spans="1:13" ht="21">
      <c r="A121" s="66" t="s">
        <v>177</v>
      </c>
      <c r="B121" s="80">
        <v>195809</v>
      </c>
      <c r="C121" s="80">
        <v>185558</v>
      </c>
      <c r="D121" s="68">
        <f t="shared" si="18"/>
        <v>381367</v>
      </c>
      <c r="E121" s="83">
        <v>185103</v>
      </c>
      <c r="F121" s="83">
        <v>171953</v>
      </c>
      <c r="G121" s="68">
        <f t="shared" si="19"/>
        <v>357056</v>
      </c>
      <c r="L121" s="84"/>
      <c r="M121" s="84"/>
    </row>
    <row r="122" spans="1:13" ht="21">
      <c r="A122" s="66" t="s">
        <v>178</v>
      </c>
      <c r="B122" s="80">
        <v>199353</v>
      </c>
      <c r="C122" s="80">
        <v>191040</v>
      </c>
      <c r="D122" s="68">
        <f t="shared" si="18"/>
        <v>390393</v>
      </c>
      <c r="E122" s="83">
        <v>195026</v>
      </c>
      <c r="F122" s="83">
        <v>196588</v>
      </c>
      <c r="G122" s="68">
        <f t="shared" si="19"/>
        <v>391614</v>
      </c>
      <c r="L122" s="84"/>
      <c r="M122" s="84"/>
    </row>
    <row r="123" spans="1:13" ht="21">
      <c r="A123" s="66" t="s">
        <v>179</v>
      </c>
      <c r="B123" s="80">
        <v>187892</v>
      </c>
      <c r="C123" s="80">
        <v>183767</v>
      </c>
      <c r="D123" s="68">
        <f t="shared" si="18"/>
        <v>371659</v>
      </c>
      <c r="E123" s="83">
        <v>181659</v>
      </c>
      <c r="F123" s="83">
        <v>192557</v>
      </c>
      <c r="G123" s="68">
        <f t="shared" si="19"/>
        <v>374216</v>
      </c>
      <c r="L123" s="84"/>
      <c r="M123" s="84"/>
    </row>
    <row r="124" spans="1:13" ht="21">
      <c r="A124" s="66" t="s">
        <v>180</v>
      </c>
      <c r="B124" s="80">
        <v>181913</v>
      </c>
      <c r="C124" s="80">
        <v>180212</v>
      </c>
      <c r="D124" s="68">
        <f t="shared" si="18"/>
        <v>362125</v>
      </c>
      <c r="E124" s="83">
        <v>194209</v>
      </c>
      <c r="F124" s="83">
        <v>219323</v>
      </c>
      <c r="G124" s="68">
        <f t="shared" si="19"/>
        <v>413532</v>
      </c>
      <c r="L124" s="84"/>
      <c r="M124" s="84"/>
    </row>
    <row r="125" spans="1:13" ht="21">
      <c r="A125" s="66" t="s">
        <v>181</v>
      </c>
      <c r="B125" s="80">
        <v>171831</v>
      </c>
      <c r="C125" s="80">
        <v>177862</v>
      </c>
      <c r="D125" s="68">
        <f t="shared" si="18"/>
        <v>349693</v>
      </c>
      <c r="E125" s="83">
        <v>209407</v>
      </c>
      <c r="F125" s="83">
        <v>242386</v>
      </c>
      <c r="G125" s="68">
        <f t="shared" si="19"/>
        <v>451793</v>
      </c>
      <c r="L125" s="84"/>
      <c r="M125" s="84"/>
    </row>
    <row r="126" spans="1:13" ht="21">
      <c r="A126" s="66" t="s">
        <v>182</v>
      </c>
      <c r="B126" s="80">
        <v>161975</v>
      </c>
      <c r="C126" s="80">
        <v>176052</v>
      </c>
      <c r="D126" s="68">
        <f t="shared" si="18"/>
        <v>338027</v>
      </c>
      <c r="E126" s="83">
        <v>198345</v>
      </c>
      <c r="F126" s="83">
        <v>235233</v>
      </c>
      <c r="G126" s="68">
        <f t="shared" si="19"/>
        <v>433578</v>
      </c>
      <c r="L126" s="84"/>
      <c r="M126" s="84"/>
    </row>
    <row r="127" spans="1:13" ht="21">
      <c r="A127" s="66" t="s">
        <v>183</v>
      </c>
      <c r="B127" s="80">
        <v>150808</v>
      </c>
      <c r="C127" s="80">
        <v>167777</v>
      </c>
      <c r="D127" s="68">
        <f t="shared" si="18"/>
        <v>318585</v>
      </c>
      <c r="E127" s="83">
        <v>196586</v>
      </c>
      <c r="F127" s="83">
        <v>237346</v>
      </c>
      <c r="G127" s="68">
        <f t="shared" si="19"/>
        <v>433932</v>
      </c>
      <c r="L127" s="84"/>
      <c r="M127" s="84"/>
    </row>
    <row r="128" spans="1:13" ht="21">
      <c r="A128" s="66" t="s">
        <v>184</v>
      </c>
      <c r="B128" s="80">
        <v>135845</v>
      </c>
      <c r="C128" s="80">
        <v>155154</v>
      </c>
      <c r="D128" s="68">
        <f t="shared" si="18"/>
        <v>290999</v>
      </c>
      <c r="E128" s="83">
        <v>184287</v>
      </c>
      <c r="F128" s="83">
        <v>228026</v>
      </c>
      <c r="G128" s="68">
        <f t="shared" si="19"/>
        <v>412313</v>
      </c>
      <c r="L128" s="84"/>
      <c r="M128" s="84"/>
    </row>
    <row r="129" spans="1:13" ht="21">
      <c r="A129" s="66" t="s">
        <v>185</v>
      </c>
      <c r="B129" s="80">
        <v>102222</v>
      </c>
      <c r="C129" s="80">
        <v>120041</v>
      </c>
      <c r="D129" s="68">
        <f t="shared" si="18"/>
        <v>222263</v>
      </c>
      <c r="E129" s="83">
        <v>153278</v>
      </c>
      <c r="F129" s="83">
        <v>199611</v>
      </c>
      <c r="G129" s="68">
        <f t="shared" si="19"/>
        <v>352889</v>
      </c>
      <c r="L129" s="84"/>
      <c r="M129" s="84"/>
    </row>
    <row r="130" spans="1:13" ht="21">
      <c r="A130" s="66" t="s">
        <v>186</v>
      </c>
      <c r="B130" s="80">
        <v>77252</v>
      </c>
      <c r="C130" s="80">
        <v>94869</v>
      </c>
      <c r="D130" s="68">
        <f t="shared" si="18"/>
        <v>172121</v>
      </c>
      <c r="E130" s="83">
        <v>118518</v>
      </c>
      <c r="F130" s="83">
        <v>162003</v>
      </c>
      <c r="G130" s="68">
        <f t="shared" si="19"/>
        <v>280521</v>
      </c>
      <c r="L130" s="84"/>
      <c r="M130" s="84"/>
    </row>
    <row r="131" spans="1:13" ht="21">
      <c r="A131" s="66" t="s">
        <v>187</v>
      </c>
      <c r="B131" s="80">
        <v>56940</v>
      </c>
      <c r="C131" s="80">
        <v>73505</v>
      </c>
      <c r="D131" s="68">
        <f t="shared" si="18"/>
        <v>130445</v>
      </c>
      <c r="E131" s="83">
        <v>84007</v>
      </c>
      <c r="F131" s="83">
        <v>119063</v>
      </c>
      <c r="G131" s="68">
        <f t="shared" si="19"/>
        <v>203070</v>
      </c>
      <c r="L131" s="84"/>
      <c r="M131" s="84"/>
    </row>
    <row r="132" spans="1:13" ht="21">
      <c r="A132" s="66" t="s">
        <v>188</v>
      </c>
      <c r="B132" s="80">
        <v>35510</v>
      </c>
      <c r="C132" s="80">
        <v>48459</v>
      </c>
      <c r="D132" s="68">
        <f t="shared" si="18"/>
        <v>83969</v>
      </c>
      <c r="E132" s="83">
        <v>50737</v>
      </c>
      <c r="F132" s="83">
        <v>76086</v>
      </c>
      <c r="G132" s="68">
        <f t="shared" si="19"/>
        <v>126823</v>
      </c>
      <c r="L132" s="84"/>
      <c r="M132" s="84"/>
    </row>
    <row r="133" spans="1:13" ht="21">
      <c r="A133" s="66" t="s">
        <v>189</v>
      </c>
      <c r="B133" s="80">
        <v>26013</v>
      </c>
      <c r="C133" s="80">
        <v>38985</v>
      </c>
      <c r="D133" s="68">
        <f t="shared" si="18"/>
        <v>64998</v>
      </c>
      <c r="E133" s="83">
        <v>34356</v>
      </c>
      <c r="F133" s="83">
        <v>54902</v>
      </c>
      <c r="G133" s="68">
        <f t="shared" si="19"/>
        <v>89258</v>
      </c>
      <c r="L133" s="84"/>
      <c r="M133" s="84"/>
    </row>
    <row r="134" spans="1:13" ht="21">
      <c r="A134" s="66" t="s">
        <v>190</v>
      </c>
      <c r="B134" s="80">
        <v>14362</v>
      </c>
      <c r="C134" s="80">
        <v>24741</v>
      </c>
      <c r="D134" s="68">
        <f t="shared" si="18"/>
        <v>39103</v>
      </c>
      <c r="E134" s="83">
        <v>18828</v>
      </c>
      <c r="F134" s="83">
        <v>32704</v>
      </c>
      <c r="G134" s="68">
        <f t="shared" si="19"/>
        <v>51532</v>
      </c>
      <c r="L134" s="84"/>
      <c r="M134" s="84"/>
    </row>
    <row r="135" spans="1:13" ht="21">
      <c r="A135" s="86" t="s">
        <v>191</v>
      </c>
      <c r="B135" s="80">
        <v>6400</v>
      </c>
      <c r="C135" s="80">
        <v>11676</v>
      </c>
      <c r="D135" s="68">
        <f t="shared" si="18"/>
        <v>18076</v>
      </c>
      <c r="E135" s="83">
        <v>7390</v>
      </c>
      <c r="F135" s="83">
        <v>14156</v>
      </c>
      <c r="G135" s="68">
        <f t="shared" si="19"/>
        <v>21546</v>
      </c>
      <c r="L135" s="84"/>
      <c r="M135" s="84"/>
    </row>
    <row r="136" spans="1:13" ht="21">
      <c r="A136" s="86" t="s">
        <v>192</v>
      </c>
      <c r="B136" s="80">
        <v>2530</v>
      </c>
      <c r="C136" s="80">
        <v>4110</v>
      </c>
      <c r="D136" s="68">
        <f t="shared" si="18"/>
        <v>6640</v>
      </c>
      <c r="E136" s="83">
        <v>2714</v>
      </c>
      <c r="F136" s="83">
        <v>4358</v>
      </c>
      <c r="G136" s="68">
        <f t="shared" si="19"/>
        <v>7072</v>
      </c>
      <c r="L136" s="84"/>
      <c r="M136" s="84"/>
    </row>
    <row r="137" spans="1:13" ht="21">
      <c r="A137" s="86" t="s">
        <v>193</v>
      </c>
      <c r="B137" s="80">
        <v>1522</v>
      </c>
      <c r="C137" s="80">
        <v>2258</v>
      </c>
      <c r="D137" s="68">
        <f t="shared" si="18"/>
        <v>3780</v>
      </c>
      <c r="E137" s="83">
        <v>1693</v>
      </c>
      <c r="F137" s="83">
        <v>1853</v>
      </c>
      <c r="G137" s="68">
        <f t="shared" si="19"/>
        <v>3546</v>
      </c>
      <c r="L137" s="84"/>
      <c r="M137" s="84"/>
    </row>
    <row r="138" spans="1:13" ht="21">
      <c r="A138" s="86" t="s">
        <v>194</v>
      </c>
      <c r="B138" s="68">
        <f t="shared" ref="B138:G138" si="20">SUM(B116:B137)</f>
        <v>2444530</v>
      </c>
      <c r="C138" s="68">
        <f t="shared" si="20"/>
        <v>2531738</v>
      </c>
      <c r="D138" s="68">
        <f t="shared" si="20"/>
        <v>4976268</v>
      </c>
      <c r="E138" s="68">
        <f t="shared" si="20"/>
        <v>2554097</v>
      </c>
      <c r="F138" s="68">
        <f t="shared" si="20"/>
        <v>2903889</v>
      </c>
      <c r="G138" s="68">
        <f t="shared" si="20"/>
        <v>5457986</v>
      </c>
    </row>
    <row r="139" spans="1:13" s="75" customFormat="1" ht="21" customHeight="1">
      <c r="A139" s="39" t="s">
        <v>223</v>
      </c>
      <c r="B139" s="76"/>
      <c r="C139" s="76"/>
      <c r="D139" s="76"/>
      <c r="E139" s="77"/>
      <c r="F139" s="77"/>
      <c r="G139" s="77"/>
      <c r="H139" s="76"/>
      <c r="I139" s="76"/>
      <c r="J139" s="76"/>
    </row>
    <row r="140" spans="1:13" s="75" customFormat="1" ht="21">
      <c r="A140" s="39" t="s">
        <v>85</v>
      </c>
      <c r="B140" s="78"/>
      <c r="C140" s="78"/>
      <c r="D140" s="78"/>
      <c r="E140" s="79"/>
      <c r="F140" s="79"/>
      <c r="G140" s="79"/>
      <c r="H140" s="79"/>
      <c r="I140" s="79"/>
      <c r="J140" s="79"/>
    </row>
  </sheetData>
  <mergeCells count="14">
    <mergeCell ref="B114:D114"/>
    <mergeCell ref="E114:G114"/>
    <mergeCell ref="B58:D58"/>
    <mergeCell ref="E58:G58"/>
    <mergeCell ref="H58:J58"/>
    <mergeCell ref="B86:D86"/>
    <mergeCell ref="E86:G86"/>
    <mergeCell ref="H86:J86"/>
    <mergeCell ref="B2:D2"/>
    <mergeCell ref="E2:G2"/>
    <mergeCell ref="H2:J2"/>
    <mergeCell ref="B30:D30"/>
    <mergeCell ref="E30:G30"/>
    <mergeCell ref="H30:J30"/>
  </mergeCells>
  <pageMargins left="0.74803149606299213" right="0.74803149606299213" top="0.55118110236220474" bottom="0.47" header="0.39370078740157483" footer="0.3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88"/>
  <sheetViews>
    <sheetView zoomScaleNormal="100" zoomScaleSheetLayoutView="80" workbookViewId="0">
      <selection activeCell="I1" sqref="I1"/>
    </sheetView>
  </sheetViews>
  <sheetFormatPr defaultRowHeight="18.75" customHeight="1"/>
  <cols>
    <col min="1" max="13" width="13.88671875" style="87" customWidth="1"/>
    <col min="14" max="256" width="9.109375" style="87"/>
    <col min="257" max="269" width="13.88671875" style="87" customWidth="1"/>
    <col min="270" max="512" width="9.109375" style="87"/>
    <col min="513" max="525" width="13.88671875" style="87" customWidth="1"/>
    <col min="526" max="768" width="9.109375" style="87"/>
    <col min="769" max="781" width="13.88671875" style="87" customWidth="1"/>
    <col min="782" max="1024" width="9.109375" style="87"/>
    <col min="1025" max="1037" width="13.88671875" style="87" customWidth="1"/>
    <col min="1038" max="1280" width="9.109375" style="87"/>
    <col min="1281" max="1293" width="13.88671875" style="87" customWidth="1"/>
    <col min="1294" max="1536" width="9.109375" style="87"/>
    <col min="1537" max="1549" width="13.88671875" style="87" customWidth="1"/>
    <col min="1550" max="1792" width="9.109375" style="87"/>
    <col min="1793" max="1805" width="13.88671875" style="87" customWidth="1"/>
    <col min="1806" max="2048" width="9.109375" style="87"/>
    <col min="2049" max="2061" width="13.88671875" style="87" customWidth="1"/>
    <col min="2062" max="2304" width="9.109375" style="87"/>
    <col min="2305" max="2317" width="13.88671875" style="87" customWidth="1"/>
    <col min="2318" max="2560" width="9.109375" style="87"/>
    <col min="2561" max="2573" width="13.88671875" style="87" customWidth="1"/>
    <col min="2574" max="2816" width="9.109375" style="87"/>
    <col min="2817" max="2829" width="13.88671875" style="87" customWidth="1"/>
    <col min="2830" max="3072" width="9.109375" style="87"/>
    <col min="3073" max="3085" width="13.88671875" style="87" customWidth="1"/>
    <col min="3086" max="3328" width="9.109375" style="87"/>
    <col min="3329" max="3341" width="13.88671875" style="87" customWidth="1"/>
    <col min="3342" max="3584" width="9.109375" style="87"/>
    <col min="3585" max="3597" width="13.88671875" style="87" customWidth="1"/>
    <col min="3598" max="3840" width="9.109375" style="87"/>
    <col min="3841" max="3853" width="13.88671875" style="87" customWidth="1"/>
    <col min="3854" max="4096" width="9.109375" style="87"/>
    <col min="4097" max="4109" width="13.88671875" style="87" customWidth="1"/>
    <col min="4110" max="4352" width="9.109375" style="87"/>
    <col min="4353" max="4365" width="13.88671875" style="87" customWidth="1"/>
    <col min="4366" max="4608" width="9.109375" style="87"/>
    <col min="4609" max="4621" width="13.88671875" style="87" customWidth="1"/>
    <col min="4622" max="4864" width="9.109375" style="87"/>
    <col min="4865" max="4877" width="13.88671875" style="87" customWidth="1"/>
    <col min="4878" max="5120" width="9.109375" style="87"/>
    <col min="5121" max="5133" width="13.88671875" style="87" customWidth="1"/>
    <col min="5134" max="5376" width="9.109375" style="87"/>
    <col min="5377" max="5389" width="13.88671875" style="87" customWidth="1"/>
    <col min="5390" max="5632" width="9.109375" style="87"/>
    <col min="5633" max="5645" width="13.88671875" style="87" customWidth="1"/>
    <col min="5646" max="5888" width="9.109375" style="87"/>
    <col min="5889" max="5901" width="13.88671875" style="87" customWidth="1"/>
    <col min="5902" max="6144" width="9.109375" style="87"/>
    <col min="6145" max="6157" width="13.88671875" style="87" customWidth="1"/>
    <col min="6158" max="6400" width="9.109375" style="87"/>
    <col min="6401" max="6413" width="13.88671875" style="87" customWidth="1"/>
    <col min="6414" max="6656" width="9.109375" style="87"/>
    <col min="6657" max="6669" width="13.88671875" style="87" customWidth="1"/>
    <col min="6670" max="6912" width="9.109375" style="87"/>
    <col min="6913" max="6925" width="13.88671875" style="87" customWidth="1"/>
    <col min="6926" max="7168" width="9.109375" style="87"/>
    <col min="7169" max="7181" width="13.88671875" style="87" customWidth="1"/>
    <col min="7182" max="7424" width="9.109375" style="87"/>
    <col min="7425" max="7437" width="13.88671875" style="87" customWidth="1"/>
    <col min="7438" max="7680" width="9.109375" style="87"/>
    <col min="7681" max="7693" width="13.88671875" style="87" customWidth="1"/>
    <col min="7694" max="7936" width="9.109375" style="87"/>
    <col min="7937" max="7949" width="13.88671875" style="87" customWidth="1"/>
    <col min="7950" max="8192" width="9.109375" style="87"/>
    <col min="8193" max="8205" width="13.88671875" style="87" customWidth="1"/>
    <col min="8206" max="8448" width="9.109375" style="87"/>
    <col min="8449" max="8461" width="13.88671875" style="87" customWidth="1"/>
    <col min="8462" max="8704" width="9.109375" style="87"/>
    <col min="8705" max="8717" width="13.88671875" style="87" customWidth="1"/>
    <col min="8718" max="8960" width="9.109375" style="87"/>
    <col min="8961" max="8973" width="13.88671875" style="87" customWidth="1"/>
    <col min="8974" max="9216" width="9.109375" style="87"/>
    <col min="9217" max="9229" width="13.88671875" style="87" customWidth="1"/>
    <col min="9230" max="9472" width="9.109375" style="87"/>
    <col min="9473" max="9485" width="13.88671875" style="87" customWidth="1"/>
    <col min="9486" max="9728" width="9.109375" style="87"/>
    <col min="9729" max="9741" width="13.88671875" style="87" customWidth="1"/>
    <col min="9742" max="9984" width="9.109375" style="87"/>
    <col min="9985" max="9997" width="13.88671875" style="87" customWidth="1"/>
    <col min="9998" max="10240" width="9.109375" style="87"/>
    <col min="10241" max="10253" width="13.88671875" style="87" customWidth="1"/>
    <col min="10254" max="10496" width="9.109375" style="87"/>
    <col min="10497" max="10509" width="13.88671875" style="87" customWidth="1"/>
    <col min="10510" max="10752" width="9.109375" style="87"/>
    <col min="10753" max="10765" width="13.88671875" style="87" customWidth="1"/>
    <col min="10766" max="11008" width="9.109375" style="87"/>
    <col min="11009" max="11021" width="13.88671875" style="87" customWidth="1"/>
    <col min="11022" max="11264" width="9.109375" style="87"/>
    <col min="11265" max="11277" width="13.88671875" style="87" customWidth="1"/>
    <col min="11278" max="11520" width="9.109375" style="87"/>
    <col min="11521" max="11533" width="13.88671875" style="87" customWidth="1"/>
    <col min="11534" max="11776" width="9.109375" style="87"/>
    <col min="11777" max="11789" width="13.88671875" style="87" customWidth="1"/>
    <col min="11790" max="12032" width="9.109375" style="87"/>
    <col min="12033" max="12045" width="13.88671875" style="87" customWidth="1"/>
    <col min="12046" max="12288" width="9.109375" style="87"/>
    <col min="12289" max="12301" width="13.88671875" style="87" customWidth="1"/>
    <col min="12302" max="12544" width="9.109375" style="87"/>
    <col min="12545" max="12557" width="13.88671875" style="87" customWidth="1"/>
    <col min="12558" max="12800" width="9.109375" style="87"/>
    <col min="12801" max="12813" width="13.88671875" style="87" customWidth="1"/>
    <col min="12814" max="13056" width="9.109375" style="87"/>
    <col min="13057" max="13069" width="13.88671875" style="87" customWidth="1"/>
    <col min="13070" max="13312" width="9.109375" style="87"/>
    <col min="13313" max="13325" width="13.88671875" style="87" customWidth="1"/>
    <col min="13326" max="13568" width="9.109375" style="87"/>
    <col min="13569" max="13581" width="13.88671875" style="87" customWidth="1"/>
    <col min="13582" max="13824" width="9.109375" style="87"/>
    <col min="13825" max="13837" width="13.88671875" style="87" customWidth="1"/>
    <col min="13838" max="14080" width="9.109375" style="87"/>
    <col min="14081" max="14093" width="13.88671875" style="87" customWidth="1"/>
    <col min="14094" max="14336" width="9.109375" style="87"/>
    <col min="14337" max="14349" width="13.88671875" style="87" customWidth="1"/>
    <col min="14350" max="14592" width="9.109375" style="87"/>
    <col min="14593" max="14605" width="13.88671875" style="87" customWidth="1"/>
    <col min="14606" max="14848" width="9.109375" style="87"/>
    <col min="14849" max="14861" width="13.88671875" style="87" customWidth="1"/>
    <col min="14862" max="15104" width="9.109375" style="87"/>
    <col min="15105" max="15117" width="13.88671875" style="87" customWidth="1"/>
    <col min="15118" max="15360" width="9.109375" style="87"/>
    <col min="15361" max="15373" width="13.88671875" style="87" customWidth="1"/>
    <col min="15374" max="15616" width="9.109375" style="87"/>
    <col min="15617" max="15629" width="13.88671875" style="87" customWidth="1"/>
    <col min="15630" max="15872" width="9.109375" style="87"/>
    <col min="15873" max="15885" width="13.88671875" style="87" customWidth="1"/>
    <col min="15886" max="16128" width="9.109375" style="87"/>
    <col min="16129" max="16141" width="13.88671875" style="87" customWidth="1"/>
    <col min="16142" max="16384" width="9.109375" style="87"/>
  </cols>
  <sheetData>
    <row r="1" spans="1:12" s="13" customFormat="1" ht="26.25" customHeight="1">
      <c r="A1" s="13" t="s">
        <v>235</v>
      </c>
    </row>
    <row r="2" spans="1:12" ht="18.75" customHeight="1">
      <c r="B2" s="88"/>
      <c r="C2" s="89" t="s">
        <v>210</v>
      </c>
      <c r="D2" s="90"/>
      <c r="E2" s="91"/>
      <c r="F2" s="92" t="s">
        <v>42</v>
      </c>
      <c r="G2" s="93"/>
      <c r="H2" s="94"/>
      <c r="I2" s="95" t="s">
        <v>52</v>
      </c>
      <c r="J2" s="96"/>
    </row>
    <row r="3" spans="1:12" ht="18.75" customHeight="1">
      <c r="A3" s="47" t="s">
        <v>172</v>
      </c>
      <c r="B3" s="97" t="s">
        <v>74</v>
      </c>
      <c r="C3" s="97" t="s">
        <v>80</v>
      </c>
      <c r="D3" s="97" t="s">
        <v>78</v>
      </c>
      <c r="E3" s="98" t="s">
        <v>74</v>
      </c>
      <c r="F3" s="98" t="s">
        <v>80</v>
      </c>
      <c r="G3" s="98" t="s">
        <v>78</v>
      </c>
      <c r="H3" s="99" t="s">
        <v>74</v>
      </c>
      <c r="I3" s="99" t="s">
        <v>80</v>
      </c>
      <c r="J3" s="99" t="s">
        <v>78</v>
      </c>
    </row>
    <row r="4" spans="1:12" ht="18.75" customHeight="1">
      <c r="A4" s="47">
        <v>0</v>
      </c>
      <c r="B4" s="100">
        <f>E4+H4+B32+E32+H32+B60+E60+H60</f>
        <v>21289</v>
      </c>
      <c r="C4" s="100">
        <f>F4+I4+C32+F32+I32+C60+F60+I60</f>
        <v>20097</v>
      </c>
      <c r="D4" s="100">
        <f>G4+J4+D32+G32+J32+D60+G60+J60</f>
        <v>41386</v>
      </c>
      <c r="E4" s="83">
        <v>4853</v>
      </c>
      <c r="F4" s="83">
        <v>4643</v>
      </c>
      <c r="G4" s="101">
        <f>E4+F4</f>
        <v>9496</v>
      </c>
      <c r="H4" s="83">
        <v>1865</v>
      </c>
      <c r="I4" s="83">
        <v>1763</v>
      </c>
      <c r="J4" s="102">
        <f>H4+I4</f>
        <v>3628</v>
      </c>
      <c r="K4" s="103"/>
      <c r="L4" s="123"/>
    </row>
    <row r="5" spans="1:12" ht="18.75" customHeight="1">
      <c r="A5" s="60" t="s">
        <v>173</v>
      </c>
      <c r="B5" s="100">
        <f t="shared" ref="B5:D20" si="0">E5+H5+B33+E33+H33+B61+E61+H61</f>
        <v>98226</v>
      </c>
      <c r="C5" s="100">
        <f t="shared" si="0"/>
        <v>92589</v>
      </c>
      <c r="D5" s="100">
        <f t="shared" si="0"/>
        <v>190815</v>
      </c>
      <c r="E5" s="83">
        <v>22882</v>
      </c>
      <c r="F5" s="83">
        <v>21444</v>
      </c>
      <c r="G5" s="101">
        <f t="shared" ref="G5:G25" si="1">E5+F5</f>
        <v>44326</v>
      </c>
      <c r="H5" s="83">
        <v>8672</v>
      </c>
      <c r="I5" s="83">
        <v>8139</v>
      </c>
      <c r="J5" s="102">
        <f t="shared" ref="J5:J25" si="2">H5+I5</f>
        <v>16811</v>
      </c>
      <c r="K5" s="103"/>
      <c r="L5" s="123"/>
    </row>
    <row r="6" spans="1:12" ht="18.75" customHeight="1">
      <c r="A6" s="62" t="s">
        <v>174</v>
      </c>
      <c r="B6" s="100">
        <f t="shared" si="0"/>
        <v>141844</v>
      </c>
      <c r="C6" s="100">
        <f t="shared" si="0"/>
        <v>135082</v>
      </c>
      <c r="D6" s="100">
        <f t="shared" si="0"/>
        <v>276926</v>
      </c>
      <c r="E6" s="83">
        <v>33389</v>
      </c>
      <c r="F6" s="83">
        <v>31350</v>
      </c>
      <c r="G6" s="101">
        <f t="shared" si="1"/>
        <v>64739</v>
      </c>
      <c r="H6" s="83">
        <v>12230</v>
      </c>
      <c r="I6" s="83">
        <v>11672</v>
      </c>
      <c r="J6" s="102">
        <f t="shared" si="2"/>
        <v>23902</v>
      </c>
      <c r="K6" s="103"/>
      <c r="L6" s="123"/>
    </row>
    <row r="7" spans="1:12" ht="18.75" customHeight="1">
      <c r="A7" s="47" t="s">
        <v>175</v>
      </c>
      <c r="B7" s="100">
        <f t="shared" si="0"/>
        <v>147258</v>
      </c>
      <c r="C7" s="100">
        <f t="shared" si="0"/>
        <v>138342</v>
      </c>
      <c r="D7" s="100">
        <f t="shared" si="0"/>
        <v>285600</v>
      </c>
      <c r="E7" s="83">
        <v>33499</v>
      </c>
      <c r="F7" s="83">
        <v>31552</v>
      </c>
      <c r="G7" s="101">
        <f t="shared" si="1"/>
        <v>65051</v>
      </c>
      <c r="H7" s="83">
        <v>12796</v>
      </c>
      <c r="I7" s="83">
        <v>12062</v>
      </c>
      <c r="J7" s="102">
        <f t="shared" si="2"/>
        <v>24858</v>
      </c>
      <c r="K7" s="103"/>
      <c r="L7" s="123"/>
    </row>
    <row r="8" spans="1:12" ht="18.75" customHeight="1">
      <c r="A8" s="47" t="s">
        <v>176</v>
      </c>
      <c r="B8" s="100">
        <f t="shared" si="0"/>
        <v>154230</v>
      </c>
      <c r="C8" s="100">
        <f t="shared" si="0"/>
        <v>147489</v>
      </c>
      <c r="D8" s="100">
        <f t="shared" si="0"/>
        <v>301719</v>
      </c>
      <c r="E8" s="83">
        <v>33872</v>
      </c>
      <c r="F8" s="83">
        <v>32729</v>
      </c>
      <c r="G8" s="101">
        <f t="shared" si="1"/>
        <v>66601</v>
      </c>
      <c r="H8" s="83">
        <v>12848</v>
      </c>
      <c r="I8" s="83">
        <v>12083</v>
      </c>
      <c r="J8" s="102">
        <f t="shared" si="2"/>
        <v>24931</v>
      </c>
      <c r="K8" s="103"/>
      <c r="L8" s="123"/>
    </row>
    <row r="9" spans="1:12" ht="18.75" customHeight="1">
      <c r="A9" s="47" t="s">
        <v>177</v>
      </c>
      <c r="B9" s="100">
        <f t="shared" si="0"/>
        <v>171603</v>
      </c>
      <c r="C9" s="100">
        <f t="shared" si="0"/>
        <v>172416</v>
      </c>
      <c r="D9" s="100">
        <f t="shared" si="0"/>
        <v>344019</v>
      </c>
      <c r="E9" s="83">
        <v>37015</v>
      </c>
      <c r="F9" s="83">
        <v>38561</v>
      </c>
      <c r="G9" s="101">
        <f t="shared" si="1"/>
        <v>75576</v>
      </c>
      <c r="H9" s="83">
        <v>14905</v>
      </c>
      <c r="I9" s="83">
        <v>14324</v>
      </c>
      <c r="J9" s="102">
        <f t="shared" si="2"/>
        <v>29229</v>
      </c>
      <c r="K9" s="103"/>
      <c r="L9" s="123"/>
    </row>
    <row r="10" spans="1:12" ht="18.75" customHeight="1">
      <c r="A10" s="47" t="s">
        <v>178</v>
      </c>
      <c r="B10" s="100">
        <f t="shared" si="0"/>
        <v>204153</v>
      </c>
      <c r="C10" s="100">
        <f t="shared" si="0"/>
        <v>198702</v>
      </c>
      <c r="D10" s="100">
        <f t="shared" si="0"/>
        <v>402855</v>
      </c>
      <c r="E10" s="83">
        <v>43418</v>
      </c>
      <c r="F10" s="83">
        <v>42227</v>
      </c>
      <c r="G10" s="101">
        <f t="shared" si="1"/>
        <v>85645</v>
      </c>
      <c r="H10" s="83">
        <v>17743</v>
      </c>
      <c r="I10" s="83">
        <v>16823</v>
      </c>
      <c r="J10" s="102">
        <f t="shared" si="2"/>
        <v>34566</v>
      </c>
      <c r="K10" s="103"/>
      <c r="L10" s="123"/>
    </row>
    <row r="11" spans="1:12" ht="19.5" customHeight="1">
      <c r="A11" s="47" t="s">
        <v>179</v>
      </c>
      <c r="B11" s="100">
        <f t="shared" si="0"/>
        <v>196831</v>
      </c>
      <c r="C11" s="100">
        <f t="shared" si="0"/>
        <v>190794</v>
      </c>
      <c r="D11" s="100">
        <f t="shared" si="0"/>
        <v>387625</v>
      </c>
      <c r="E11" s="83">
        <v>41093</v>
      </c>
      <c r="F11" s="83">
        <v>39590</v>
      </c>
      <c r="G11" s="101">
        <f t="shared" si="1"/>
        <v>80683</v>
      </c>
      <c r="H11" s="83">
        <v>17113</v>
      </c>
      <c r="I11" s="83">
        <v>15979</v>
      </c>
      <c r="J11" s="102">
        <f t="shared" si="2"/>
        <v>33092</v>
      </c>
      <c r="K11" s="103"/>
      <c r="L11" s="123"/>
    </row>
    <row r="12" spans="1:12" ht="18.75" customHeight="1">
      <c r="A12" s="47" t="s">
        <v>180</v>
      </c>
      <c r="B12" s="100">
        <f t="shared" si="0"/>
        <v>202816</v>
      </c>
      <c r="C12" s="100">
        <f t="shared" si="0"/>
        <v>197968</v>
      </c>
      <c r="D12" s="100">
        <f t="shared" si="0"/>
        <v>400784</v>
      </c>
      <c r="E12" s="83">
        <v>42173</v>
      </c>
      <c r="F12" s="83">
        <v>41166</v>
      </c>
      <c r="G12" s="101">
        <f t="shared" si="1"/>
        <v>83339</v>
      </c>
      <c r="H12" s="83">
        <v>17742</v>
      </c>
      <c r="I12" s="83">
        <v>16370</v>
      </c>
      <c r="J12" s="102">
        <f t="shared" si="2"/>
        <v>34112</v>
      </c>
      <c r="K12" s="103"/>
      <c r="L12" s="123"/>
    </row>
    <row r="13" spans="1:12" ht="18.75" customHeight="1">
      <c r="A13" s="47" t="s">
        <v>181</v>
      </c>
      <c r="B13" s="100">
        <f t="shared" si="0"/>
        <v>196644</v>
      </c>
      <c r="C13" s="100">
        <f t="shared" si="0"/>
        <v>198630</v>
      </c>
      <c r="D13" s="100">
        <f t="shared" si="0"/>
        <v>395274</v>
      </c>
      <c r="E13" s="83">
        <v>41970</v>
      </c>
      <c r="F13" s="83">
        <v>41922</v>
      </c>
      <c r="G13" s="101">
        <f t="shared" si="1"/>
        <v>83892</v>
      </c>
      <c r="H13" s="83">
        <v>17101</v>
      </c>
      <c r="I13" s="83">
        <v>16393</v>
      </c>
      <c r="J13" s="102">
        <f t="shared" si="2"/>
        <v>33494</v>
      </c>
      <c r="K13" s="103"/>
      <c r="L13" s="123"/>
    </row>
    <row r="14" spans="1:12" ht="18.75" customHeight="1">
      <c r="A14" s="47" t="s">
        <v>182</v>
      </c>
      <c r="B14" s="100">
        <f t="shared" si="0"/>
        <v>185792</v>
      </c>
      <c r="C14" s="100">
        <f t="shared" si="0"/>
        <v>199274</v>
      </c>
      <c r="D14" s="100">
        <f t="shared" si="0"/>
        <v>385066</v>
      </c>
      <c r="E14" s="83">
        <v>39976</v>
      </c>
      <c r="F14" s="83">
        <v>42089</v>
      </c>
      <c r="G14" s="101">
        <f t="shared" si="1"/>
        <v>82065</v>
      </c>
      <c r="H14" s="83">
        <v>16675</v>
      </c>
      <c r="I14" s="83">
        <v>16965</v>
      </c>
      <c r="J14" s="102">
        <f t="shared" si="2"/>
        <v>33640</v>
      </c>
      <c r="K14" s="103"/>
      <c r="L14" s="123"/>
    </row>
    <row r="15" spans="1:12" ht="18.75" customHeight="1">
      <c r="A15" s="47" t="s">
        <v>183</v>
      </c>
      <c r="B15" s="100">
        <f t="shared" si="0"/>
        <v>194821</v>
      </c>
      <c r="C15" s="100">
        <f t="shared" si="0"/>
        <v>227406</v>
      </c>
      <c r="D15" s="100">
        <f t="shared" si="0"/>
        <v>422227</v>
      </c>
      <c r="E15" s="83">
        <v>40116</v>
      </c>
      <c r="F15" s="83">
        <v>47368</v>
      </c>
      <c r="G15" s="101">
        <f t="shared" si="1"/>
        <v>87484</v>
      </c>
      <c r="H15" s="83">
        <v>19108</v>
      </c>
      <c r="I15" s="83">
        <v>20510</v>
      </c>
      <c r="J15" s="102">
        <f>H15+I15</f>
        <v>39618</v>
      </c>
      <c r="K15" s="103"/>
      <c r="L15" s="123"/>
    </row>
    <row r="16" spans="1:12" ht="18.75" customHeight="1">
      <c r="A16" s="47" t="s">
        <v>184</v>
      </c>
      <c r="B16" s="100">
        <f t="shared" si="0"/>
        <v>215076</v>
      </c>
      <c r="C16" s="100">
        <f t="shared" si="0"/>
        <v>251995</v>
      </c>
      <c r="D16" s="100">
        <f t="shared" si="0"/>
        <v>467071</v>
      </c>
      <c r="E16" s="83">
        <v>43741</v>
      </c>
      <c r="F16" s="83">
        <v>51733</v>
      </c>
      <c r="G16" s="101">
        <f t="shared" si="1"/>
        <v>95474</v>
      </c>
      <c r="H16" s="83">
        <v>20512</v>
      </c>
      <c r="I16" s="83">
        <v>21286</v>
      </c>
      <c r="J16" s="102">
        <f t="shared" si="2"/>
        <v>41798</v>
      </c>
      <c r="K16" s="103"/>
      <c r="L16" s="123"/>
    </row>
    <row r="17" spans="1:14" ht="18.75" customHeight="1">
      <c r="A17" s="47" t="s">
        <v>185</v>
      </c>
      <c r="B17" s="100">
        <f t="shared" si="0"/>
        <v>198496</v>
      </c>
      <c r="C17" s="100">
        <f t="shared" si="0"/>
        <v>230820</v>
      </c>
      <c r="D17" s="100">
        <f t="shared" si="0"/>
        <v>429316</v>
      </c>
      <c r="E17" s="83">
        <v>40296</v>
      </c>
      <c r="F17" s="83">
        <v>46465</v>
      </c>
      <c r="G17" s="101">
        <f t="shared" si="1"/>
        <v>86761</v>
      </c>
      <c r="H17" s="83">
        <v>17246</v>
      </c>
      <c r="I17" s="83">
        <v>18032</v>
      </c>
      <c r="J17" s="102">
        <f t="shared" si="2"/>
        <v>35278</v>
      </c>
      <c r="K17" s="103"/>
      <c r="L17" s="123"/>
    </row>
    <row r="18" spans="1:14" ht="18.75" customHeight="1">
      <c r="A18" s="47" t="s">
        <v>186</v>
      </c>
      <c r="B18" s="100">
        <f t="shared" si="0"/>
        <v>151337</v>
      </c>
      <c r="C18" s="100">
        <f t="shared" si="0"/>
        <v>176813</v>
      </c>
      <c r="D18" s="100">
        <f t="shared" si="0"/>
        <v>328150</v>
      </c>
      <c r="E18" s="83">
        <v>31001</v>
      </c>
      <c r="F18" s="83">
        <v>35512</v>
      </c>
      <c r="G18" s="101">
        <f t="shared" si="1"/>
        <v>66513</v>
      </c>
      <c r="H18" s="83">
        <v>12859</v>
      </c>
      <c r="I18" s="83">
        <v>13604</v>
      </c>
      <c r="J18" s="102">
        <f t="shared" si="2"/>
        <v>26463</v>
      </c>
      <c r="K18" s="103"/>
      <c r="L18" s="123"/>
    </row>
    <row r="19" spans="1:14" ht="18.75" customHeight="1">
      <c r="A19" s="47" t="s">
        <v>187</v>
      </c>
      <c r="B19" s="100">
        <f t="shared" si="0"/>
        <v>94551</v>
      </c>
      <c r="C19" s="100">
        <f t="shared" si="0"/>
        <v>109982</v>
      </c>
      <c r="D19" s="100">
        <f t="shared" si="0"/>
        <v>204533</v>
      </c>
      <c r="E19" s="83">
        <v>19004</v>
      </c>
      <c r="F19" s="83">
        <v>21257</v>
      </c>
      <c r="G19" s="101">
        <f t="shared" si="1"/>
        <v>40261</v>
      </c>
      <c r="H19" s="83">
        <v>7690</v>
      </c>
      <c r="I19" s="83">
        <v>8070</v>
      </c>
      <c r="J19" s="102">
        <f t="shared" si="2"/>
        <v>15760</v>
      </c>
      <c r="K19" s="103"/>
      <c r="L19" s="123"/>
    </row>
    <row r="20" spans="1:14" ht="18.75" customHeight="1">
      <c r="A20" s="47" t="s">
        <v>188</v>
      </c>
      <c r="B20" s="100">
        <f t="shared" si="0"/>
        <v>52165</v>
      </c>
      <c r="C20" s="100">
        <f t="shared" si="0"/>
        <v>62098</v>
      </c>
      <c r="D20" s="100">
        <f t="shared" si="0"/>
        <v>114263</v>
      </c>
      <c r="E20" s="83">
        <v>10093</v>
      </c>
      <c r="F20" s="83">
        <v>11650</v>
      </c>
      <c r="G20" s="101">
        <f t="shared" si="1"/>
        <v>21743</v>
      </c>
      <c r="H20" s="83">
        <v>4936</v>
      </c>
      <c r="I20" s="83">
        <v>5603</v>
      </c>
      <c r="J20" s="102">
        <f t="shared" si="2"/>
        <v>10539</v>
      </c>
      <c r="K20" s="103"/>
      <c r="L20" s="123"/>
    </row>
    <row r="21" spans="1:14" ht="18.75" customHeight="1">
      <c r="A21" s="47" t="s">
        <v>189</v>
      </c>
      <c r="B21" s="100">
        <f t="shared" ref="B21:D25" si="3">E21+H21+B49+E49+H49+B77+E77+H77</f>
        <v>35034</v>
      </c>
      <c r="C21" s="100">
        <f t="shared" si="3"/>
        <v>45743</v>
      </c>
      <c r="D21" s="100">
        <f t="shared" si="3"/>
        <v>80777</v>
      </c>
      <c r="E21" s="83">
        <v>6735</v>
      </c>
      <c r="F21" s="83">
        <v>8368</v>
      </c>
      <c r="G21" s="101">
        <f t="shared" si="1"/>
        <v>15103</v>
      </c>
      <c r="H21" s="83">
        <v>3152</v>
      </c>
      <c r="I21" s="83">
        <v>3888</v>
      </c>
      <c r="J21" s="102">
        <f t="shared" si="2"/>
        <v>7040</v>
      </c>
      <c r="K21" s="103"/>
      <c r="L21" s="123"/>
    </row>
    <row r="22" spans="1:14" ht="18.75" customHeight="1">
      <c r="A22" s="47" t="s">
        <v>190</v>
      </c>
      <c r="B22" s="100">
        <f t="shared" si="3"/>
        <v>20090</v>
      </c>
      <c r="C22" s="100">
        <f t="shared" si="3"/>
        <v>29306</v>
      </c>
      <c r="D22" s="100">
        <f t="shared" si="3"/>
        <v>49396</v>
      </c>
      <c r="E22" s="83">
        <v>3668</v>
      </c>
      <c r="F22" s="83">
        <v>5244</v>
      </c>
      <c r="G22" s="101">
        <f t="shared" si="1"/>
        <v>8912</v>
      </c>
      <c r="H22" s="83">
        <v>1638</v>
      </c>
      <c r="I22" s="83">
        <v>2349</v>
      </c>
      <c r="J22" s="102">
        <f t="shared" si="2"/>
        <v>3987</v>
      </c>
      <c r="K22" s="103"/>
      <c r="L22" s="123"/>
    </row>
    <row r="23" spans="1:14" ht="18.75" customHeight="1">
      <c r="A23" s="47" t="s">
        <v>191</v>
      </c>
      <c r="B23" s="100">
        <f t="shared" si="3"/>
        <v>7779</v>
      </c>
      <c r="C23" s="100">
        <f t="shared" si="3"/>
        <v>11894</v>
      </c>
      <c r="D23" s="100">
        <f t="shared" si="3"/>
        <v>19673</v>
      </c>
      <c r="E23" s="83">
        <v>1420</v>
      </c>
      <c r="F23" s="83">
        <v>2049</v>
      </c>
      <c r="G23" s="101">
        <f t="shared" si="1"/>
        <v>3469</v>
      </c>
      <c r="H23" s="83">
        <v>590</v>
      </c>
      <c r="I23" s="83">
        <v>810</v>
      </c>
      <c r="J23" s="102">
        <f t="shared" si="2"/>
        <v>1400</v>
      </c>
      <c r="K23" s="103"/>
      <c r="L23" s="123"/>
    </row>
    <row r="24" spans="1:14" ht="18.75" customHeight="1">
      <c r="A24" s="47" t="s">
        <v>192</v>
      </c>
      <c r="B24" s="100">
        <f t="shared" si="3"/>
        <v>2061</v>
      </c>
      <c r="C24" s="100">
        <f t="shared" si="3"/>
        <v>2929</v>
      </c>
      <c r="D24" s="100">
        <f t="shared" si="3"/>
        <v>4990</v>
      </c>
      <c r="E24" s="83">
        <v>423</v>
      </c>
      <c r="F24" s="83">
        <v>525</v>
      </c>
      <c r="G24" s="101">
        <f t="shared" si="1"/>
        <v>948</v>
      </c>
      <c r="H24" s="83">
        <v>108</v>
      </c>
      <c r="I24" s="83">
        <v>176</v>
      </c>
      <c r="J24" s="102">
        <f t="shared" si="2"/>
        <v>284</v>
      </c>
      <c r="K24" s="103"/>
      <c r="L24" s="123"/>
    </row>
    <row r="25" spans="1:14" ht="18.75" customHeight="1">
      <c r="A25" s="47" t="s">
        <v>193</v>
      </c>
      <c r="B25" s="100">
        <f t="shared" si="3"/>
        <v>964</v>
      </c>
      <c r="C25" s="100">
        <f t="shared" si="3"/>
        <v>1103</v>
      </c>
      <c r="D25" s="100">
        <f t="shared" si="3"/>
        <v>2067</v>
      </c>
      <c r="E25" s="83">
        <v>230</v>
      </c>
      <c r="F25" s="83">
        <v>232</v>
      </c>
      <c r="G25" s="101">
        <f t="shared" si="1"/>
        <v>462</v>
      </c>
      <c r="H25" s="83">
        <v>34</v>
      </c>
      <c r="I25" s="83">
        <v>52</v>
      </c>
      <c r="J25" s="102">
        <f t="shared" si="2"/>
        <v>86</v>
      </c>
      <c r="K25" s="103"/>
      <c r="L25" s="123"/>
    </row>
    <row r="26" spans="1:14" ht="18.75" customHeight="1">
      <c r="A26" s="47" t="s">
        <v>194</v>
      </c>
      <c r="B26" s="104">
        <f>SUM(B4:B25)</f>
        <v>2693060</v>
      </c>
      <c r="C26" s="104">
        <f>SUM(C4:C25)</f>
        <v>2841472</v>
      </c>
      <c r="D26" s="104">
        <f>G26+J26+D54+G54+J54+D82+G82+J82</f>
        <v>5534532</v>
      </c>
      <c r="E26" s="83">
        <f t="shared" ref="E26:J26" si="4">SUM(E4:E25)</f>
        <v>570867</v>
      </c>
      <c r="F26" s="105">
        <f t="shared" si="4"/>
        <v>597676</v>
      </c>
      <c r="G26" s="106">
        <f t="shared" si="4"/>
        <v>1168543</v>
      </c>
      <c r="H26" s="83">
        <f t="shared" si="4"/>
        <v>237563</v>
      </c>
      <c r="I26" s="105">
        <f t="shared" si="4"/>
        <v>236953</v>
      </c>
      <c r="J26" s="107">
        <f t="shared" si="4"/>
        <v>474516</v>
      </c>
      <c r="K26" s="103"/>
      <c r="L26" s="123"/>
    </row>
    <row r="27" spans="1:14" s="10" customFormat="1" ht="29.25" customHeight="1">
      <c r="A27" s="39" t="s">
        <v>223</v>
      </c>
      <c r="B27" s="8"/>
      <c r="C27" s="8"/>
      <c r="D27" s="8"/>
      <c r="E27" s="9"/>
      <c r="F27" s="9"/>
      <c r="G27" s="9"/>
      <c r="H27" s="8"/>
      <c r="I27" s="8"/>
      <c r="J27" s="8"/>
    </row>
    <row r="28" spans="1:14" s="10" customFormat="1" ht="21">
      <c r="A28" s="39" t="s">
        <v>85</v>
      </c>
      <c r="B28" s="11"/>
      <c r="C28" s="11"/>
      <c r="D28" s="11"/>
      <c r="E28" s="12"/>
      <c r="F28" s="12"/>
      <c r="G28" s="12"/>
      <c r="H28" s="12"/>
      <c r="I28" s="12"/>
      <c r="J28" s="12"/>
    </row>
    <row r="29" spans="1:14" s="13" customFormat="1" ht="26.25" customHeight="1">
      <c r="A29" s="13" t="s">
        <v>236</v>
      </c>
    </row>
    <row r="30" spans="1:14" ht="18.75" customHeight="1">
      <c r="B30" s="108"/>
      <c r="C30" s="109" t="s">
        <v>65</v>
      </c>
      <c r="D30" s="110"/>
      <c r="E30" s="111"/>
      <c r="F30" s="112" t="s">
        <v>25</v>
      </c>
      <c r="G30" s="113"/>
      <c r="H30" s="114"/>
      <c r="I30" s="115" t="s">
        <v>14</v>
      </c>
      <c r="J30" s="116"/>
    </row>
    <row r="31" spans="1:14" ht="18.75" customHeight="1">
      <c r="A31" s="47" t="s">
        <v>172</v>
      </c>
      <c r="B31" s="117" t="s">
        <v>74</v>
      </c>
      <c r="C31" s="117" t="s">
        <v>80</v>
      </c>
      <c r="D31" s="117" t="s">
        <v>78</v>
      </c>
      <c r="E31" s="118" t="s">
        <v>74</v>
      </c>
      <c r="F31" s="118" t="s">
        <v>80</v>
      </c>
      <c r="G31" s="118" t="s">
        <v>78</v>
      </c>
      <c r="H31" s="119" t="s">
        <v>74</v>
      </c>
      <c r="I31" s="119" t="s">
        <v>80</v>
      </c>
      <c r="J31" s="119" t="s">
        <v>78</v>
      </c>
    </row>
    <row r="32" spans="1:14" ht="18.75" customHeight="1">
      <c r="A32" s="47">
        <v>0</v>
      </c>
      <c r="B32" s="83">
        <v>1526</v>
      </c>
      <c r="C32" s="83">
        <v>1363</v>
      </c>
      <c r="D32" s="120">
        <f>B32+C32</f>
        <v>2889</v>
      </c>
      <c r="E32" s="83">
        <v>1271</v>
      </c>
      <c r="F32" s="83">
        <v>1221</v>
      </c>
      <c r="G32" s="121">
        <f>E32+F32</f>
        <v>2492</v>
      </c>
      <c r="H32" s="83">
        <v>6839</v>
      </c>
      <c r="I32" s="83">
        <v>6457</v>
      </c>
      <c r="J32" s="122">
        <f>H32+I32</f>
        <v>13296</v>
      </c>
      <c r="K32" s="103"/>
      <c r="L32" s="103"/>
      <c r="N32" s="123"/>
    </row>
    <row r="33" spans="1:15" ht="18.75" customHeight="1">
      <c r="A33" s="60" t="s">
        <v>173</v>
      </c>
      <c r="B33" s="83">
        <v>7296</v>
      </c>
      <c r="C33" s="83">
        <v>6736</v>
      </c>
      <c r="D33" s="120">
        <f t="shared" ref="D33:D53" si="5">B33+C33</f>
        <v>14032</v>
      </c>
      <c r="E33" s="83">
        <v>6138</v>
      </c>
      <c r="F33" s="83">
        <v>5700</v>
      </c>
      <c r="G33" s="121">
        <f t="shared" ref="G33:G53" si="6">E33+F33</f>
        <v>11838</v>
      </c>
      <c r="H33" s="83">
        <v>30739</v>
      </c>
      <c r="I33" s="83">
        <v>29229</v>
      </c>
      <c r="J33" s="122">
        <f t="shared" ref="J33:J53" si="7">H33+I33</f>
        <v>59968</v>
      </c>
      <c r="K33" s="103"/>
      <c r="L33" s="103"/>
      <c r="N33" s="123"/>
    </row>
    <row r="34" spans="1:15" ht="18.75" customHeight="1">
      <c r="A34" s="62" t="s">
        <v>174</v>
      </c>
      <c r="B34" s="83">
        <v>10409</v>
      </c>
      <c r="C34" s="83">
        <v>9944</v>
      </c>
      <c r="D34" s="120">
        <f t="shared" si="5"/>
        <v>20353</v>
      </c>
      <c r="E34" s="83">
        <v>9027</v>
      </c>
      <c r="F34" s="83">
        <v>8700</v>
      </c>
      <c r="G34" s="121">
        <f t="shared" si="6"/>
        <v>17727</v>
      </c>
      <c r="H34" s="83">
        <v>43724</v>
      </c>
      <c r="I34" s="83">
        <v>41627</v>
      </c>
      <c r="J34" s="122">
        <f t="shared" si="7"/>
        <v>85351</v>
      </c>
      <c r="K34" s="103"/>
      <c r="L34" s="103"/>
      <c r="N34" s="123"/>
      <c r="O34" s="123"/>
    </row>
    <row r="35" spans="1:15" ht="18.75" customHeight="1">
      <c r="A35" s="47" t="s">
        <v>175</v>
      </c>
      <c r="B35" s="83">
        <v>11312</v>
      </c>
      <c r="C35" s="83">
        <v>10516</v>
      </c>
      <c r="D35" s="120">
        <f t="shared" si="5"/>
        <v>21828</v>
      </c>
      <c r="E35" s="83">
        <v>10312</v>
      </c>
      <c r="F35" s="83">
        <v>9537</v>
      </c>
      <c r="G35" s="121">
        <f t="shared" si="6"/>
        <v>19849</v>
      </c>
      <c r="H35" s="83">
        <v>44729</v>
      </c>
      <c r="I35" s="83">
        <v>41998</v>
      </c>
      <c r="J35" s="122">
        <f t="shared" si="7"/>
        <v>86727</v>
      </c>
      <c r="K35" s="103"/>
      <c r="L35" s="103"/>
      <c r="N35" s="123"/>
    </row>
    <row r="36" spans="1:15" ht="18.75" customHeight="1">
      <c r="A36" s="47" t="s">
        <v>176</v>
      </c>
      <c r="B36" s="83">
        <v>11601</v>
      </c>
      <c r="C36" s="83">
        <v>11340</v>
      </c>
      <c r="D36" s="120">
        <f t="shared" si="5"/>
        <v>22941</v>
      </c>
      <c r="E36" s="83">
        <v>11056</v>
      </c>
      <c r="F36" s="83">
        <v>10275</v>
      </c>
      <c r="G36" s="121">
        <f t="shared" si="6"/>
        <v>21331</v>
      </c>
      <c r="H36" s="83">
        <v>47579</v>
      </c>
      <c r="I36" s="83">
        <v>45569</v>
      </c>
      <c r="J36" s="122">
        <f t="shared" si="7"/>
        <v>93148</v>
      </c>
      <c r="K36" s="103"/>
      <c r="L36" s="103"/>
      <c r="N36" s="123"/>
    </row>
    <row r="37" spans="1:15" ht="18.75" customHeight="1">
      <c r="A37" s="47" t="s">
        <v>177</v>
      </c>
      <c r="B37" s="83">
        <v>14400</v>
      </c>
      <c r="C37" s="83">
        <v>14024</v>
      </c>
      <c r="D37" s="120">
        <f t="shared" si="5"/>
        <v>28424</v>
      </c>
      <c r="E37" s="83">
        <v>12302</v>
      </c>
      <c r="F37" s="83">
        <v>12526</v>
      </c>
      <c r="G37" s="121">
        <f t="shared" si="6"/>
        <v>24828</v>
      </c>
      <c r="H37" s="83">
        <v>51669</v>
      </c>
      <c r="I37" s="83">
        <v>51497</v>
      </c>
      <c r="J37" s="122">
        <f t="shared" si="7"/>
        <v>103166</v>
      </c>
      <c r="K37" s="103"/>
      <c r="L37" s="103"/>
      <c r="N37" s="123"/>
    </row>
    <row r="38" spans="1:15" ht="18.75" customHeight="1">
      <c r="A38" s="47" t="s">
        <v>178</v>
      </c>
      <c r="B38" s="83">
        <v>16882</v>
      </c>
      <c r="C38" s="83">
        <v>16360</v>
      </c>
      <c r="D38" s="120">
        <f t="shared" si="5"/>
        <v>33242</v>
      </c>
      <c r="E38" s="83">
        <v>15378</v>
      </c>
      <c r="F38" s="83">
        <v>14793</v>
      </c>
      <c r="G38" s="121">
        <f t="shared" si="6"/>
        <v>30171</v>
      </c>
      <c r="H38" s="83">
        <v>59782</v>
      </c>
      <c r="I38" s="83">
        <v>59626</v>
      </c>
      <c r="J38" s="122">
        <f t="shared" si="7"/>
        <v>119408</v>
      </c>
      <c r="K38" s="103"/>
      <c r="L38" s="103"/>
      <c r="N38" s="123"/>
    </row>
    <row r="39" spans="1:15" ht="18.75" customHeight="1">
      <c r="A39" s="47" t="s">
        <v>179</v>
      </c>
      <c r="B39" s="83">
        <v>15788</v>
      </c>
      <c r="C39" s="83">
        <v>15043</v>
      </c>
      <c r="D39" s="120">
        <f>B39+C39</f>
        <v>30831</v>
      </c>
      <c r="E39" s="83">
        <v>14980</v>
      </c>
      <c r="F39" s="83">
        <v>14036</v>
      </c>
      <c r="G39" s="121">
        <f t="shared" si="6"/>
        <v>29016</v>
      </c>
      <c r="H39" s="83">
        <v>58490</v>
      </c>
      <c r="I39" s="83">
        <v>58558</v>
      </c>
      <c r="J39" s="122">
        <f t="shared" si="7"/>
        <v>117048</v>
      </c>
      <c r="K39" s="103"/>
      <c r="L39" s="103"/>
      <c r="N39" s="123"/>
    </row>
    <row r="40" spans="1:15" ht="18.75" customHeight="1">
      <c r="A40" s="47" t="s">
        <v>180</v>
      </c>
      <c r="B40" s="83">
        <v>16873</v>
      </c>
      <c r="C40" s="83">
        <v>16181</v>
      </c>
      <c r="D40" s="120">
        <f t="shared" si="5"/>
        <v>33054</v>
      </c>
      <c r="E40" s="83">
        <v>15449</v>
      </c>
      <c r="F40" s="83">
        <v>14702</v>
      </c>
      <c r="G40" s="121">
        <f t="shared" si="6"/>
        <v>30151</v>
      </c>
      <c r="H40" s="83">
        <v>61181</v>
      </c>
      <c r="I40" s="83">
        <v>61816</v>
      </c>
      <c r="J40" s="122">
        <f t="shared" si="7"/>
        <v>122997</v>
      </c>
      <c r="K40" s="103"/>
      <c r="L40" s="103"/>
      <c r="N40" s="123"/>
    </row>
    <row r="41" spans="1:15" ht="18.75" customHeight="1">
      <c r="A41" s="47" t="s">
        <v>181</v>
      </c>
      <c r="B41" s="83">
        <v>16393</v>
      </c>
      <c r="C41" s="83">
        <v>16422</v>
      </c>
      <c r="D41" s="120">
        <f t="shared" si="5"/>
        <v>32815</v>
      </c>
      <c r="E41" s="83">
        <v>15355</v>
      </c>
      <c r="F41" s="83">
        <v>15309</v>
      </c>
      <c r="G41" s="121">
        <f t="shared" si="6"/>
        <v>30664</v>
      </c>
      <c r="H41" s="83">
        <v>59056</v>
      </c>
      <c r="I41" s="83">
        <v>61400</v>
      </c>
      <c r="J41" s="122">
        <f t="shared" si="7"/>
        <v>120456</v>
      </c>
      <c r="K41" s="103"/>
      <c r="L41" s="103"/>
      <c r="N41" s="123"/>
    </row>
    <row r="42" spans="1:15" ht="18.75" customHeight="1">
      <c r="A42" s="47" t="s">
        <v>182</v>
      </c>
      <c r="B42" s="83">
        <v>16746</v>
      </c>
      <c r="C42" s="83">
        <v>17797</v>
      </c>
      <c r="D42" s="120">
        <f t="shared" si="5"/>
        <v>34543</v>
      </c>
      <c r="E42" s="83">
        <v>15486</v>
      </c>
      <c r="F42" s="83">
        <v>16611</v>
      </c>
      <c r="G42" s="121">
        <f t="shared" si="6"/>
        <v>32097</v>
      </c>
      <c r="H42" s="83">
        <v>50794</v>
      </c>
      <c r="I42" s="83">
        <v>56630</v>
      </c>
      <c r="J42" s="122">
        <f t="shared" si="7"/>
        <v>107424</v>
      </c>
      <c r="K42" s="103"/>
      <c r="L42" s="103"/>
      <c r="N42" s="123"/>
    </row>
    <row r="43" spans="1:15" ht="18.75" customHeight="1">
      <c r="A43" s="47" t="s">
        <v>183</v>
      </c>
      <c r="B43" s="83">
        <v>17388</v>
      </c>
      <c r="C43" s="83">
        <v>21357</v>
      </c>
      <c r="D43" s="120">
        <f t="shared" si="5"/>
        <v>38745</v>
      </c>
      <c r="E43" s="83">
        <v>17542</v>
      </c>
      <c r="F43" s="83">
        <v>20129</v>
      </c>
      <c r="G43" s="121">
        <f t="shared" si="6"/>
        <v>37671</v>
      </c>
      <c r="H43" s="83">
        <v>50821</v>
      </c>
      <c r="I43" s="83">
        <v>61545</v>
      </c>
      <c r="J43" s="122">
        <f t="shared" si="7"/>
        <v>112366</v>
      </c>
      <c r="K43" s="103"/>
      <c r="L43" s="103"/>
      <c r="N43" s="123"/>
    </row>
    <row r="44" spans="1:15" ht="18.75" customHeight="1">
      <c r="A44" s="47" t="s">
        <v>184</v>
      </c>
      <c r="B44" s="83">
        <v>19638</v>
      </c>
      <c r="C44" s="83">
        <v>23215</v>
      </c>
      <c r="D44" s="120">
        <f t="shared" si="5"/>
        <v>42853</v>
      </c>
      <c r="E44" s="83">
        <v>18628</v>
      </c>
      <c r="F44" s="83">
        <v>21701</v>
      </c>
      <c r="G44" s="121">
        <f t="shared" si="6"/>
        <v>40329</v>
      </c>
      <c r="H44" s="83">
        <v>57640</v>
      </c>
      <c r="I44" s="83">
        <v>71471</v>
      </c>
      <c r="J44" s="122">
        <f t="shared" si="7"/>
        <v>129111</v>
      </c>
      <c r="K44" s="103"/>
      <c r="L44" s="103"/>
      <c r="N44" s="123"/>
    </row>
    <row r="45" spans="1:15" ht="18.75" customHeight="1">
      <c r="A45" s="47" t="s">
        <v>185</v>
      </c>
      <c r="B45" s="83">
        <v>17773</v>
      </c>
      <c r="C45" s="83">
        <v>20501</v>
      </c>
      <c r="D45" s="120">
        <f t="shared" si="5"/>
        <v>38274</v>
      </c>
      <c r="E45" s="83">
        <v>16436</v>
      </c>
      <c r="F45" s="83">
        <v>19490</v>
      </c>
      <c r="G45" s="121">
        <f t="shared" si="6"/>
        <v>35926</v>
      </c>
      <c r="H45" s="83">
        <v>56193</v>
      </c>
      <c r="I45" s="83">
        <v>69302</v>
      </c>
      <c r="J45" s="122">
        <f t="shared" si="7"/>
        <v>125495</v>
      </c>
      <c r="K45" s="103"/>
      <c r="L45" s="103"/>
      <c r="N45" s="123"/>
    </row>
    <row r="46" spans="1:15" ht="18.75" customHeight="1">
      <c r="A46" s="47" t="s">
        <v>186</v>
      </c>
      <c r="B46" s="83">
        <v>13709</v>
      </c>
      <c r="C46" s="83">
        <v>15592</v>
      </c>
      <c r="D46" s="120">
        <f t="shared" si="5"/>
        <v>29301</v>
      </c>
      <c r="E46" s="83">
        <v>12793</v>
      </c>
      <c r="F46" s="83">
        <v>15553</v>
      </c>
      <c r="G46" s="121">
        <f t="shared" si="6"/>
        <v>28346</v>
      </c>
      <c r="H46" s="83">
        <v>42807</v>
      </c>
      <c r="I46" s="83">
        <v>52571</v>
      </c>
      <c r="J46" s="122">
        <f t="shared" si="7"/>
        <v>95378</v>
      </c>
      <c r="K46" s="103"/>
      <c r="L46" s="103"/>
      <c r="N46" s="123"/>
    </row>
    <row r="47" spans="1:15" ht="18.75" customHeight="1">
      <c r="A47" s="47" t="s">
        <v>187</v>
      </c>
      <c r="B47" s="83">
        <v>8534</v>
      </c>
      <c r="C47" s="83">
        <v>9536</v>
      </c>
      <c r="D47" s="120">
        <f t="shared" si="5"/>
        <v>18070</v>
      </c>
      <c r="E47" s="83">
        <v>8143</v>
      </c>
      <c r="F47" s="83">
        <v>10489</v>
      </c>
      <c r="G47" s="121">
        <f t="shared" si="6"/>
        <v>18632</v>
      </c>
      <c r="H47" s="83">
        <v>26740</v>
      </c>
      <c r="I47" s="83">
        <v>32266</v>
      </c>
      <c r="J47" s="122">
        <f t="shared" si="7"/>
        <v>59006</v>
      </c>
      <c r="K47" s="103"/>
      <c r="L47" s="103"/>
      <c r="N47" s="123"/>
    </row>
    <row r="48" spans="1:15" ht="18.75" customHeight="1">
      <c r="A48" s="47" t="s">
        <v>188</v>
      </c>
      <c r="B48" s="83">
        <v>4317</v>
      </c>
      <c r="C48" s="83">
        <v>5019</v>
      </c>
      <c r="D48" s="120">
        <f t="shared" si="5"/>
        <v>9336</v>
      </c>
      <c r="E48" s="83">
        <v>4869</v>
      </c>
      <c r="F48" s="83">
        <v>6757</v>
      </c>
      <c r="G48" s="121">
        <f t="shared" si="6"/>
        <v>11626</v>
      </c>
      <c r="H48" s="83">
        <v>13970</v>
      </c>
      <c r="I48" s="83">
        <v>16555</v>
      </c>
      <c r="J48" s="122">
        <f t="shared" si="7"/>
        <v>30525</v>
      </c>
      <c r="K48" s="103"/>
      <c r="L48" s="103"/>
      <c r="N48" s="123"/>
    </row>
    <row r="49" spans="1:14" ht="18.75" customHeight="1">
      <c r="A49" s="47" t="s">
        <v>189</v>
      </c>
      <c r="B49" s="83">
        <v>2889</v>
      </c>
      <c r="C49" s="83">
        <v>3702</v>
      </c>
      <c r="D49" s="120">
        <f t="shared" si="5"/>
        <v>6591</v>
      </c>
      <c r="E49" s="83">
        <v>2840</v>
      </c>
      <c r="F49" s="83">
        <v>4562</v>
      </c>
      <c r="G49" s="121">
        <f t="shared" si="6"/>
        <v>7402</v>
      </c>
      <c r="H49" s="83">
        <v>9807</v>
      </c>
      <c r="I49" s="83">
        <v>13024</v>
      </c>
      <c r="J49" s="122">
        <f t="shared" si="7"/>
        <v>22831</v>
      </c>
      <c r="K49" s="103"/>
      <c r="L49" s="103"/>
      <c r="N49" s="123"/>
    </row>
    <row r="50" spans="1:14" ht="18.75" customHeight="1">
      <c r="A50" s="47" t="s">
        <v>190</v>
      </c>
      <c r="B50" s="83">
        <v>1536</v>
      </c>
      <c r="C50" s="83">
        <v>2189</v>
      </c>
      <c r="D50" s="120">
        <f t="shared" si="5"/>
        <v>3725</v>
      </c>
      <c r="E50" s="83">
        <v>1316</v>
      </c>
      <c r="F50" s="83">
        <v>2431</v>
      </c>
      <c r="G50" s="121">
        <f t="shared" si="6"/>
        <v>3747</v>
      </c>
      <c r="H50" s="83">
        <v>6298</v>
      </c>
      <c r="I50" s="83">
        <v>9009</v>
      </c>
      <c r="J50" s="122">
        <f t="shared" si="7"/>
        <v>15307</v>
      </c>
      <c r="K50" s="103"/>
      <c r="L50" s="103"/>
      <c r="N50" s="123"/>
    </row>
    <row r="51" spans="1:14" ht="18.75" customHeight="1">
      <c r="A51" s="47" t="s">
        <v>191</v>
      </c>
      <c r="B51" s="83">
        <v>523</v>
      </c>
      <c r="C51" s="83">
        <v>807</v>
      </c>
      <c r="D51" s="120">
        <f t="shared" si="5"/>
        <v>1330</v>
      </c>
      <c r="E51" s="83">
        <v>410</v>
      </c>
      <c r="F51" s="83">
        <v>785</v>
      </c>
      <c r="G51" s="121">
        <f t="shared" si="6"/>
        <v>1195</v>
      </c>
      <c r="H51" s="83">
        <v>2742</v>
      </c>
      <c r="I51" s="83">
        <v>4114</v>
      </c>
      <c r="J51" s="122">
        <f t="shared" si="7"/>
        <v>6856</v>
      </c>
      <c r="K51" s="103"/>
      <c r="L51" s="103"/>
      <c r="N51" s="123"/>
    </row>
    <row r="52" spans="1:14" ht="18.75" customHeight="1">
      <c r="A52" s="47" t="s">
        <v>192</v>
      </c>
      <c r="B52" s="83">
        <v>91</v>
      </c>
      <c r="C52" s="83">
        <v>166</v>
      </c>
      <c r="D52" s="120">
        <f t="shared" si="5"/>
        <v>257</v>
      </c>
      <c r="E52" s="83">
        <v>86</v>
      </c>
      <c r="F52" s="83">
        <v>158</v>
      </c>
      <c r="G52" s="121">
        <f t="shared" si="6"/>
        <v>244</v>
      </c>
      <c r="H52" s="83">
        <v>826</v>
      </c>
      <c r="I52" s="83">
        <v>1094</v>
      </c>
      <c r="J52" s="122">
        <f t="shared" si="7"/>
        <v>1920</v>
      </c>
      <c r="K52" s="103"/>
      <c r="L52" s="103"/>
      <c r="N52" s="123"/>
    </row>
    <row r="53" spans="1:14" ht="18.75" customHeight="1">
      <c r="A53" s="47" t="s">
        <v>193</v>
      </c>
      <c r="B53" s="83">
        <v>30</v>
      </c>
      <c r="C53" s="83">
        <v>38</v>
      </c>
      <c r="D53" s="120">
        <f t="shared" si="5"/>
        <v>68</v>
      </c>
      <c r="E53" s="83">
        <v>19</v>
      </c>
      <c r="F53" s="83">
        <v>37</v>
      </c>
      <c r="G53" s="121">
        <f t="shared" si="6"/>
        <v>56</v>
      </c>
      <c r="H53" s="83">
        <v>409</v>
      </c>
      <c r="I53" s="83">
        <v>470</v>
      </c>
      <c r="J53" s="122">
        <f t="shared" si="7"/>
        <v>879</v>
      </c>
      <c r="K53" s="103"/>
      <c r="L53" s="103"/>
      <c r="N53" s="123"/>
    </row>
    <row r="54" spans="1:14" ht="18.75" customHeight="1">
      <c r="A54" s="47" t="s">
        <v>194</v>
      </c>
      <c r="B54" s="83">
        <f t="shared" ref="B54:J54" si="8">SUM(B32:B53)</f>
        <v>225654</v>
      </c>
      <c r="C54" s="83">
        <f t="shared" si="8"/>
        <v>237848</v>
      </c>
      <c r="D54" s="102">
        <f t="shared" si="8"/>
        <v>463502</v>
      </c>
      <c r="E54" s="83">
        <f t="shared" si="8"/>
        <v>209836</v>
      </c>
      <c r="F54" s="83">
        <f t="shared" si="8"/>
        <v>225502</v>
      </c>
      <c r="G54" s="121">
        <f t="shared" si="8"/>
        <v>435338</v>
      </c>
      <c r="H54" s="83">
        <f t="shared" si="8"/>
        <v>782835</v>
      </c>
      <c r="I54" s="83">
        <f t="shared" si="8"/>
        <v>845828</v>
      </c>
      <c r="J54" s="121">
        <f t="shared" si="8"/>
        <v>1628663</v>
      </c>
      <c r="K54" s="103"/>
      <c r="L54" s="103"/>
    </row>
    <row r="55" spans="1:14" s="10" customFormat="1" ht="29.25" customHeight="1">
      <c r="A55" s="39" t="s">
        <v>223</v>
      </c>
      <c r="B55" s="8"/>
      <c r="C55" s="8"/>
      <c r="D55" s="8"/>
      <c r="E55" s="9"/>
      <c r="F55" s="9"/>
      <c r="G55" s="9"/>
      <c r="H55" s="8"/>
      <c r="I55" s="8"/>
      <c r="J55" s="8"/>
    </row>
    <row r="56" spans="1:14" s="10" customFormat="1" ht="21">
      <c r="A56" s="39" t="s">
        <v>85</v>
      </c>
      <c r="B56" s="11"/>
      <c r="C56" s="11"/>
      <c r="D56" s="11"/>
      <c r="E56" s="12"/>
      <c r="F56" s="12"/>
      <c r="G56" s="12"/>
      <c r="H56" s="12"/>
      <c r="I56" s="12"/>
      <c r="J56" s="12"/>
    </row>
    <row r="57" spans="1:14" s="13" customFormat="1" ht="26.25" customHeight="1">
      <c r="A57" s="13" t="s">
        <v>236</v>
      </c>
    </row>
    <row r="58" spans="1:14" ht="18.75" customHeight="1">
      <c r="B58" s="124"/>
      <c r="C58" s="125" t="s">
        <v>63</v>
      </c>
      <c r="D58" s="126"/>
      <c r="E58" s="127"/>
      <c r="F58" s="128" t="s">
        <v>30</v>
      </c>
      <c r="G58" s="129"/>
      <c r="H58" s="130"/>
      <c r="I58" s="131" t="s">
        <v>32</v>
      </c>
      <c r="J58" s="132"/>
    </row>
    <row r="59" spans="1:14" ht="18.75" customHeight="1">
      <c r="A59" s="47" t="s">
        <v>172</v>
      </c>
      <c r="B59" s="133" t="s">
        <v>74</v>
      </c>
      <c r="C59" s="133" t="s">
        <v>80</v>
      </c>
      <c r="D59" s="133" t="s">
        <v>78</v>
      </c>
      <c r="E59" s="134" t="s">
        <v>74</v>
      </c>
      <c r="F59" s="134" t="s">
        <v>80</v>
      </c>
      <c r="G59" s="134" t="s">
        <v>78</v>
      </c>
      <c r="H59" s="135" t="s">
        <v>74</v>
      </c>
      <c r="I59" s="135" t="s">
        <v>80</v>
      </c>
      <c r="J59" s="135" t="s">
        <v>78</v>
      </c>
    </row>
    <row r="60" spans="1:14" ht="18.75" customHeight="1">
      <c r="A60" s="47">
        <v>0</v>
      </c>
      <c r="B60" s="83">
        <v>1446</v>
      </c>
      <c r="C60" s="83">
        <v>1375</v>
      </c>
      <c r="D60" s="100">
        <f>B60+C60</f>
        <v>2821</v>
      </c>
      <c r="E60" s="83">
        <v>2137</v>
      </c>
      <c r="F60" s="83">
        <v>1973</v>
      </c>
      <c r="G60" s="136">
        <f>E60+F60</f>
        <v>4110</v>
      </c>
      <c r="H60" s="83">
        <v>1352</v>
      </c>
      <c r="I60" s="83">
        <v>1302</v>
      </c>
      <c r="J60" s="137">
        <f>H60+I60</f>
        <v>2654</v>
      </c>
      <c r="K60" s="103"/>
      <c r="L60" s="103"/>
      <c r="N60" s="123"/>
    </row>
    <row r="61" spans="1:14" ht="18.75" customHeight="1">
      <c r="A61" s="60" t="s">
        <v>173</v>
      </c>
      <c r="B61" s="83">
        <v>6268</v>
      </c>
      <c r="C61" s="83">
        <v>5817</v>
      </c>
      <c r="D61" s="100">
        <f t="shared" ref="D61:D81" si="9">B61+C61</f>
        <v>12085</v>
      </c>
      <c r="E61" s="83">
        <v>9967</v>
      </c>
      <c r="F61" s="83">
        <v>9462</v>
      </c>
      <c r="G61" s="136">
        <f t="shared" ref="G61:G81" si="10">E61+F61</f>
        <v>19429</v>
      </c>
      <c r="H61" s="83">
        <v>6264</v>
      </c>
      <c r="I61" s="83">
        <v>6062</v>
      </c>
      <c r="J61" s="137">
        <f t="shared" ref="J61:J81" si="11">H61+I61</f>
        <v>12326</v>
      </c>
      <c r="K61" s="103"/>
      <c r="L61" s="103"/>
      <c r="N61" s="123"/>
    </row>
    <row r="62" spans="1:14" ht="18.75" customHeight="1">
      <c r="A62" s="62" t="s">
        <v>174</v>
      </c>
      <c r="B62" s="83">
        <v>9172</v>
      </c>
      <c r="C62" s="83">
        <v>8746</v>
      </c>
      <c r="D62" s="100">
        <f t="shared" si="9"/>
        <v>17918</v>
      </c>
      <c r="E62" s="83">
        <v>14834</v>
      </c>
      <c r="F62" s="83">
        <v>14266</v>
      </c>
      <c r="G62" s="136">
        <f t="shared" si="10"/>
        <v>29100</v>
      </c>
      <c r="H62" s="83">
        <v>9059</v>
      </c>
      <c r="I62" s="83">
        <v>8777</v>
      </c>
      <c r="J62" s="137">
        <f t="shared" si="11"/>
        <v>17836</v>
      </c>
      <c r="K62" s="103"/>
      <c r="L62" s="103"/>
      <c r="N62" s="123"/>
    </row>
    <row r="63" spans="1:14" ht="18.75" customHeight="1">
      <c r="A63" s="47" t="s">
        <v>175</v>
      </c>
      <c r="B63" s="83">
        <v>9271</v>
      </c>
      <c r="C63" s="83">
        <v>8706</v>
      </c>
      <c r="D63" s="100">
        <f t="shared" si="9"/>
        <v>17977</v>
      </c>
      <c r="E63" s="83">
        <v>15913</v>
      </c>
      <c r="F63" s="83">
        <v>15184</v>
      </c>
      <c r="G63" s="136">
        <f t="shared" si="10"/>
        <v>31097</v>
      </c>
      <c r="H63" s="83">
        <v>9426</v>
      </c>
      <c r="I63" s="83">
        <v>8787</v>
      </c>
      <c r="J63" s="137">
        <f t="shared" si="11"/>
        <v>18213</v>
      </c>
      <c r="K63" s="103"/>
      <c r="L63" s="103"/>
      <c r="N63" s="123"/>
    </row>
    <row r="64" spans="1:14" ht="18.75" customHeight="1">
      <c r="A64" s="47" t="s">
        <v>176</v>
      </c>
      <c r="B64" s="83">
        <v>9860</v>
      </c>
      <c r="C64" s="83">
        <v>9329</v>
      </c>
      <c r="D64" s="100">
        <f t="shared" si="9"/>
        <v>19189</v>
      </c>
      <c r="E64" s="83">
        <v>17595</v>
      </c>
      <c r="F64" s="83">
        <v>16841</v>
      </c>
      <c r="G64" s="136">
        <f t="shared" si="10"/>
        <v>34436</v>
      </c>
      <c r="H64" s="83">
        <v>9819</v>
      </c>
      <c r="I64" s="83">
        <v>9323</v>
      </c>
      <c r="J64" s="137">
        <f t="shared" si="11"/>
        <v>19142</v>
      </c>
      <c r="K64" s="103"/>
      <c r="L64" s="103"/>
      <c r="N64" s="123"/>
    </row>
    <row r="65" spans="1:14" ht="18.75" customHeight="1">
      <c r="A65" s="47" t="s">
        <v>177</v>
      </c>
      <c r="B65" s="83">
        <v>9546</v>
      </c>
      <c r="C65" s="83">
        <v>9476</v>
      </c>
      <c r="D65" s="100">
        <f t="shared" si="9"/>
        <v>19022</v>
      </c>
      <c r="E65" s="83">
        <v>21417</v>
      </c>
      <c r="F65" s="83">
        <v>21363</v>
      </c>
      <c r="G65" s="136">
        <f t="shared" si="10"/>
        <v>42780</v>
      </c>
      <c r="H65" s="83">
        <v>10349</v>
      </c>
      <c r="I65" s="83">
        <v>10645</v>
      </c>
      <c r="J65" s="137">
        <f t="shared" si="11"/>
        <v>20994</v>
      </c>
      <c r="K65" s="103"/>
      <c r="L65" s="103"/>
      <c r="N65" s="123"/>
    </row>
    <row r="66" spans="1:14" ht="18.75" customHeight="1">
      <c r="A66" s="47" t="s">
        <v>178</v>
      </c>
      <c r="B66" s="83">
        <v>10316</v>
      </c>
      <c r="C66" s="83">
        <v>9887</v>
      </c>
      <c r="D66" s="100">
        <f t="shared" si="9"/>
        <v>20203</v>
      </c>
      <c r="E66" s="83">
        <v>26757</v>
      </c>
      <c r="F66" s="83">
        <v>25242</v>
      </c>
      <c r="G66" s="136">
        <f t="shared" si="10"/>
        <v>51999</v>
      </c>
      <c r="H66" s="83">
        <v>13877</v>
      </c>
      <c r="I66" s="83">
        <v>13744</v>
      </c>
      <c r="J66" s="137">
        <f t="shared" si="11"/>
        <v>27621</v>
      </c>
      <c r="K66" s="103"/>
      <c r="L66" s="103"/>
      <c r="N66" s="123"/>
    </row>
    <row r="67" spans="1:14" ht="18.75" customHeight="1">
      <c r="A67" s="47" t="s">
        <v>179</v>
      </c>
      <c r="B67" s="83">
        <v>9657</v>
      </c>
      <c r="C67" s="83">
        <v>9203</v>
      </c>
      <c r="D67" s="100">
        <f t="shared" si="9"/>
        <v>18860</v>
      </c>
      <c r="E67" s="83">
        <v>25444</v>
      </c>
      <c r="F67" s="83">
        <v>24455</v>
      </c>
      <c r="G67" s="136">
        <f t="shared" si="10"/>
        <v>49899</v>
      </c>
      <c r="H67" s="83">
        <v>14266</v>
      </c>
      <c r="I67" s="83">
        <v>13930</v>
      </c>
      <c r="J67" s="137">
        <f t="shared" si="11"/>
        <v>28196</v>
      </c>
      <c r="K67" s="103"/>
      <c r="L67" s="103"/>
      <c r="N67" s="123"/>
    </row>
    <row r="68" spans="1:14" ht="18.75" customHeight="1">
      <c r="A68" s="47" t="s">
        <v>180</v>
      </c>
      <c r="B68" s="83">
        <v>9597</v>
      </c>
      <c r="C68" s="83">
        <v>8847</v>
      </c>
      <c r="D68" s="100">
        <f t="shared" si="9"/>
        <v>18444</v>
      </c>
      <c r="E68" s="83">
        <v>24819</v>
      </c>
      <c r="F68" s="83">
        <v>23749</v>
      </c>
      <c r="G68" s="136">
        <f t="shared" si="10"/>
        <v>48568</v>
      </c>
      <c r="H68" s="83">
        <v>14982</v>
      </c>
      <c r="I68" s="83">
        <v>15137</v>
      </c>
      <c r="J68" s="137">
        <f t="shared" si="11"/>
        <v>30119</v>
      </c>
      <c r="K68" s="103"/>
      <c r="L68" s="103"/>
      <c r="N68" s="123"/>
    </row>
    <row r="69" spans="1:14" ht="18.75" customHeight="1">
      <c r="A69" s="47" t="s">
        <v>181</v>
      </c>
      <c r="B69" s="83">
        <v>8363</v>
      </c>
      <c r="C69" s="83">
        <v>7889</v>
      </c>
      <c r="D69" s="100">
        <f t="shared" si="9"/>
        <v>16252</v>
      </c>
      <c r="E69" s="83">
        <v>24164</v>
      </c>
      <c r="F69" s="83">
        <v>24617</v>
      </c>
      <c r="G69" s="136">
        <f t="shared" si="10"/>
        <v>48781</v>
      </c>
      <c r="H69" s="83">
        <v>14242</v>
      </c>
      <c r="I69" s="83">
        <v>14678</v>
      </c>
      <c r="J69" s="137">
        <f t="shared" si="11"/>
        <v>28920</v>
      </c>
      <c r="K69" s="103"/>
      <c r="L69" s="103"/>
      <c r="N69" s="123"/>
    </row>
    <row r="70" spans="1:14" ht="18.75" customHeight="1">
      <c r="A70" s="47" t="s">
        <v>182</v>
      </c>
      <c r="B70" s="83">
        <v>7434</v>
      </c>
      <c r="C70" s="83">
        <v>7349</v>
      </c>
      <c r="D70" s="100">
        <f t="shared" si="9"/>
        <v>14783</v>
      </c>
      <c r="E70" s="83">
        <v>25646</v>
      </c>
      <c r="F70" s="83">
        <v>27583</v>
      </c>
      <c r="G70" s="136">
        <f t="shared" si="10"/>
        <v>53229</v>
      </c>
      <c r="H70" s="83">
        <v>13035</v>
      </c>
      <c r="I70" s="83">
        <v>14250</v>
      </c>
      <c r="J70" s="137">
        <f t="shared" si="11"/>
        <v>27285</v>
      </c>
      <c r="K70" s="103"/>
      <c r="L70" s="103"/>
      <c r="N70" s="123"/>
    </row>
    <row r="71" spans="1:14" ht="18.75" customHeight="1">
      <c r="A71" s="47" t="s">
        <v>183</v>
      </c>
      <c r="B71" s="83">
        <v>7209</v>
      </c>
      <c r="C71" s="83">
        <v>7383</v>
      </c>
      <c r="D71" s="100">
        <f t="shared" si="9"/>
        <v>14592</v>
      </c>
      <c r="E71" s="83">
        <v>28648</v>
      </c>
      <c r="F71" s="83">
        <v>32799</v>
      </c>
      <c r="G71" s="136">
        <f t="shared" si="10"/>
        <v>61447</v>
      </c>
      <c r="H71" s="83">
        <v>13989</v>
      </c>
      <c r="I71" s="83">
        <v>16315</v>
      </c>
      <c r="J71" s="137">
        <f t="shared" si="11"/>
        <v>30304</v>
      </c>
      <c r="K71" s="103"/>
      <c r="L71" s="103"/>
      <c r="N71" s="123"/>
    </row>
    <row r="72" spans="1:14" ht="18.75" customHeight="1">
      <c r="A72" s="47" t="s">
        <v>184</v>
      </c>
      <c r="B72" s="83">
        <v>6789</v>
      </c>
      <c r="C72" s="83">
        <v>6901</v>
      </c>
      <c r="D72" s="100">
        <f t="shared" si="9"/>
        <v>13690</v>
      </c>
      <c r="E72" s="83">
        <v>31606</v>
      </c>
      <c r="F72" s="83">
        <v>35938</v>
      </c>
      <c r="G72" s="136">
        <f t="shared" si="10"/>
        <v>67544</v>
      </c>
      <c r="H72" s="83">
        <v>16522</v>
      </c>
      <c r="I72" s="83">
        <v>19750</v>
      </c>
      <c r="J72" s="137">
        <f t="shared" si="11"/>
        <v>36272</v>
      </c>
      <c r="K72" s="103"/>
      <c r="L72" s="103"/>
      <c r="N72" s="123"/>
    </row>
    <row r="73" spans="1:14" ht="18.75" customHeight="1">
      <c r="A73" s="47" t="s">
        <v>185</v>
      </c>
      <c r="B73" s="83">
        <v>5476</v>
      </c>
      <c r="C73" s="83">
        <v>5468</v>
      </c>
      <c r="D73" s="100">
        <f t="shared" si="9"/>
        <v>10944</v>
      </c>
      <c r="E73" s="83">
        <v>29542</v>
      </c>
      <c r="F73" s="83">
        <v>32818</v>
      </c>
      <c r="G73" s="136">
        <f t="shared" si="10"/>
        <v>62360</v>
      </c>
      <c r="H73" s="83">
        <v>15534</v>
      </c>
      <c r="I73" s="83">
        <v>18744</v>
      </c>
      <c r="J73" s="137">
        <f t="shared" si="11"/>
        <v>34278</v>
      </c>
      <c r="K73" s="103"/>
      <c r="L73" s="103"/>
      <c r="N73" s="123"/>
    </row>
    <row r="74" spans="1:14" ht="18.75" customHeight="1">
      <c r="A74" s="47" t="s">
        <v>186</v>
      </c>
      <c r="B74" s="83">
        <v>4116</v>
      </c>
      <c r="C74" s="83">
        <v>4460</v>
      </c>
      <c r="D74" s="100">
        <f t="shared" si="9"/>
        <v>8576</v>
      </c>
      <c r="E74" s="83">
        <v>22066</v>
      </c>
      <c r="F74" s="83">
        <v>25022</v>
      </c>
      <c r="G74" s="136">
        <f t="shared" si="10"/>
        <v>47088</v>
      </c>
      <c r="H74" s="83">
        <v>11986</v>
      </c>
      <c r="I74" s="83">
        <v>14499</v>
      </c>
      <c r="J74" s="137">
        <f t="shared" si="11"/>
        <v>26485</v>
      </c>
      <c r="K74" s="103"/>
      <c r="L74" s="103"/>
      <c r="N74" s="123"/>
    </row>
    <row r="75" spans="1:14" ht="18.75" customHeight="1">
      <c r="A75" s="47" t="s">
        <v>187</v>
      </c>
      <c r="B75" s="83">
        <v>2861</v>
      </c>
      <c r="C75" s="83">
        <v>2985</v>
      </c>
      <c r="D75" s="100">
        <f t="shared" si="9"/>
        <v>5846</v>
      </c>
      <c r="E75" s="83">
        <v>14138</v>
      </c>
      <c r="F75" s="83">
        <v>16244</v>
      </c>
      <c r="G75" s="136">
        <f t="shared" si="10"/>
        <v>30382</v>
      </c>
      <c r="H75" s="83">
        <v>7441</v>
      </c>
      <c r="I75" s="83">
        <v>9135</v>
      </c>
      <c r="J75" s="137">
        <f t="shared" si="11"/>
        <v>16576</v>
      </c>
      <c r="K75" s="103"/>
      <c r="L75" s="103"/>
      <c r="N75" s="123"/>
    </row>
    <row r="76" spans="1:14" ht="18.75" customHeight="1">
      <c r="A76" s="47" t="s">
        <v>188</v>
      </c>
      <c r="B76" s="83">
        <v>1893</v>
      </c>
      <c r="C76" s="83">
        <v>1952</v>
      </c>
      <c r="D76" s="100">
        <f t="shared" si="9"/>
        <v>3845</v>
      </c>
      <c r="E76" s="83">
        <v>7904</v>
      </c>
      <c r="F76" s="83">
        <v>9513</v>
      </c>
      <c r="G76" s="136">
        <f t="shared" si="10"/>
        <v>17417</v>
      </c>
      <c r="H76" s="83">
        <v>4183</v>
      </c>
      <c r="I76" s="83">
        <v>5049</v>
      </c>
      <c r="J76" s="137">
        <f t="shared" si="11"/>
        <v>9232</v>
      </c>
      <c r="K76" s="103"/>
      <c r="L76" s="103"/>
      <c r="N76" s="123"/>
    </row>
    <row r="77" spans="1:14" ht="18.75" customHeight="1">
      <c r="A77" s="47" t="s">
        <v>189</v>
      </c>
      <c r="B77" s="83">
        <v>1402</v>
      </c>
      <c r="C77" s="83">
        <v>1488</v>
      </c>
      <c r="D77" s="100">
        <f t="shared" si="9"/>
        <v>2890</v>
      </c>
      <c r="E77" s="83">
        <v>5404</v>
      </c>
      <c r="F77" s="83">
        <v>7221</v>
      </c>
      <c r="G77" s="136">
        <f t="shared" si="10"/>
        <v>12625</v>
      </c>
      <c r="H77" s="83">
        <v>2805</v>
      </c>
      <c r="I77" s="83">
        <v>3490</v>
      </c>
      <c r="J77" s="137">
        <f t="shared" si="11"/>
        <v>6295</v>
      </c>
      <c r="K77" s="103"/>
      <c r="L77" s="103"/>
      <c r="N77" s="123"/>
    </row>
    <row r="78" spans="1:14" ht="18.75" customHeight="1">
      <c r="A78" s="47" t="s">
        <v>190</v>
      </c>
      <c r="B78" s="83">
        <v>807</v>
      </c>
      <c r="C78" s="83">
        <v>1014</v>
      </c>
      <c r="D78" s="100">
        <f t="shared" si="9"/>
        <v>1821</v>
      </c>
      <c r="E78" s="83">
        <v>3231</v>
      </c>
      <c r="F78" s="83">
        <v>4725</v>
      </c>
      <c r="G78" s="136">
        <f t="shared" si="10"/>
        <v>7956</v>
      </c>
      <c r="H78" s="83">
        <v>1596</v>
      </c>
      <c r="I78" s="83">
        <v>2345</v>
      </c>
      <c r="J78" s="137">
        <f t="shared" si="11"/>
        <v>3941</v>
      </c>
      <c r="K78" s="103"/>
      <c r="L78" s="103"/>
      <c r="N78" s="123"/>
    </row>
    <row r="79" spans="1:14" ht="18.75" customHeight="1">
      <c r="A79" s="47" t="s">
        <v>191</v>
      </c>
      <c r="B79" s="83">
        <v>401</v>
      </c>
      <c r="C79" s="83">
        <v>495</v>
      </c>
      <c r="D79" s="100">
        <f t="shared" si="9"/>
        <v>896</v>
      </c>
      <c r="E79" s="83">
        <v>1102</v>
      </c>
      <c r="F79" s="83">
        <v>1908</v>
      </c>
      <c r="G79" s="136">
        <f t="shared" si="10"/>
        <v>3010</v>
      </c>
      <c r="H79" s="83">
        <v>591</v>
      </c>
      <c r="I79" s="83">
        <v>926</v>
      </c>
      <c r="J79" s="137">
        <f t="shared" si="11"/>
        <v>1517</v>
      </c>
      <c r="K79" s="103"/>
      <c r="L79" s="103"/>
      <c r="N79" s="123"/>
    </row>
    <row r="80" spans="1:14" ht="18.75" customHeight="1">
      <c r="A80" s="47" t="s">
        <v>192</v>
      </c>
      <c r="B80" s="83">
        <v>155</v>
      </c>
      <c r="C80" s="83">
        <v>192</v>
      </c>
      <c r="D80" s="100">
        <f t="shared" si="9"/>
        <v>347</v>
      </c>
      <c r="E80" s="83">
        <v>248</v>
      </c>
      <c r="F80" s="83">
        <v>416</v>
      </c>
      <c r="G80" s="136">
        <f t="shared" si="10"/>
        <v>664</v>
      </c>
      <c r="H80" s="83">
        <v>124</v>
      </c>
      <c r="I80" s="83">
        <v>202</v>
      </c>
      <c r="J80" s="137">
        <f t="shared" si="11"/>
        <v>326</v>
      </c>
      <c r="K80" s="103"/>
      <c r="L80" s="103"/>
      <c r="N80" s="123"/>
    </row>
    <row r="81" spans="1:14" ht="18.75" customHeight="1">
      <c r="A81" s="47" t="s">
        <v>193</v>
      </c>
      <c r="B81" s="83">
        <v>112</v>
      </c>
      <c r="C81" s="83">
        <v>109</v>
      </c>
      <c r="D81" s="100">
        <f t="shared" si="9"/>
        <v>221</v>
      </c>
      <c r="E81" s="83">
        <v>94</v>
      </c>
      <c r="F81" s="83">
        <v>106</v>
      </c>
      <c r="G81" s="136">
        <f t="shared" si="10"/>
        <v>200</v>
      </c>
      <c r="H81" s="83">
        <v>36</v>
      </c>
      <c r="I81" s="83">
        <v>59</v>
      </c>
      <c r="J81" s="137">
        <f t="shared" si="11"/>
        <v>95</v>
      </c>
      <c r="K81" s="103"/>
      <c r="L81" s="103"/>
      <c r="N81" s="123"/>
    </row>
    <row r="82" spans="1:14" ht="18.75" customHeight="1">
      <c r="A82" s="47" t="s">
        <v>194</v>
      </c>
      <c r="B82" s="83">
        <f t="shared" ref="B82:J82" si="12">SUM(B60:B81)</f>
        <v>122151</v>
      </c>
      <c r="C82" s="83">
        <f t="shared" si="12"/>
        <v>119071</v>
      </c>
      <c r="D82" s="121">
        <f t="shared" si="12"/>
        <v>241222</v>
      </c>
      <c r="E82" s="83">
        <f t="shared" si="12"/>
        <v>352676</v>
      </c>
      <c r="F82" s="83">
        <f t="shared" si="12"/>
        <v>371445</v>
      </c>
      <c r="G82" s="136">
        <f t="shared" si="12"/>
        <v>724121</v>
      </c>
      <c r="H82" s="83">
        <f t="shared" si="12"/>
        <v>191478</v>
      </c>
      <c r="I82" s="83">
        <f t="shared" si="12"/>
        <v>207149</v>
      </c>
      <c r="J82" s="136">
        <f t="shared" si="12"/>
        <v>398627</v>
      </c>
      <c r="K82" s="103"/>
      <c r="L82" s="103"/>
    </row>
    <row r="83" spans="1:14" s="10" customFormat="1" ht="29.25" customHeight="1">
      <c r="A83" s="39" t="s">
        <v>223</v>
      </c>
      <c r="B83" s="8"/>
      <c r="C83" s="8"/>
      <c r="D83" s="8"/>
      <c r="E83" s="9"/>
      <c r="F83" s="9"/>
      <c r="G83" s="9"/>
      <c r="H83" s="8"/>
      <c r="I83" s="8"/>
      <c r="J83" s="8"/>
    </row>
    <row r="84" spans="1:14" s="10" customFormat="1" ht="21">
      <c r="A84" s="39" t="s">
        <v>85</v>
      </c>
      <c r="B84" s="11"/>
      <c r="C84" s="11"/>
      <c r="D84" s="11"/>
      <c r="E84" s="12"/>
      <c r="F84" s="12"/>
      <c r="G84" s="12"/>
      <c r="H84" s="12"/>
      <c r="I84" s="12"/>
      <c r="J84" s="12"/>
    </row>
    <row r="88" spans="1:14" ht="18.75" customHeight="1">
      <c r="K88" s="87" t="s">
        <v>153</v>
      </c>
    </row>
  </sheetData>
  <pageMargins left="0.74803149606299213" right="0.74803149606299213" top="0.55000000000000004" bottom="0.47244094488188981" header="0.68" footer="0.3937007874015748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6"/>
  <sheetViews>
    <sheetView zoomScaleNormal="100" workbookViewId="0">
      <selection activeCell="M7" sqref="M7"/>
    </sheetView>
  </sheetViews>
  <sheetFormatPr defaultRowHeight="18.75" customHeight="1"/>
  <cols>
    <col min="1" max="10" width="13.88671875" style="87" customWidth="1"/>
    <col min="11" max="256" width="9.109375" style="87"/>
    <col min="257" max="266" width="13.88671875" style="87" customWidth="1"/>
    <col min="267" max="512" width="9.109375" style="87"/>
    <col min="513" max="522" width="13.88671875" style="87" customWidth="1"/>
    <col min="523" max="768" width="9.109375" style="87"/>
    <col min="769" max="778" width="13.88671875" style="87" customWidth="1"/>
    <col min="779" max="1024" width="9.109375" style="87"/>
    <col min="1025" max="1034" width="13.88671875" style="87" customWidth="1"/>
    <col min="1035" max="1280" width="9.109375" style="87"/>
    <col min="1281" max="1290" width="13.88671875" style="87" customWidth="1"/>
    <col min="1291" max="1536" width="9.109375" style="87"/>
    <col min="1537" max="1546" width="13.88671875" style="87" customWidth="1"/>
    <col min="1547" max="1792" width="9.109375" style="87"/>
    <col min="1793" max="1802" width="13.88671875" style="87" customWidth="1"/>
    <col min="1803" max="2048" width="9.109375" style="87"/>
    <col min="2049" max="2058" width="13.88671875" style="87" customWidth="1"/>
    <col min="2059" max="2304" width="9.109375" style="87"/>
    <col min="2305" max="2314" width="13.88671875" style="87" customWidth="1"/>
    <col min="2315" max="2560" width="9.109375" style="87"/>
    <col min="2561" max="2570" width="13.88671875" style="87" customWidth="1"/>
    <col min="2571" max="2816" width="9.109375" style="87"/>
    <col min="2817" max="2826" width="13.88671875" style="87" customWidth="1"/>
    <col min="2827" max="3072" width="9.109375" style="87"/>
    <col min="3073" max="3082" width="13.88671875" style="87" customWidth="1"/>
    <col min="3083" max="3328" width="9.109375" style="87"/>
    <col min="3329" max="3338" width="13.88671875" style="87" customWidth="1"/>
    <col min="3339" max="3584" width="9.109375" style="87"/>
    <col min="3585" max="3594" width="13.88671875" style="87" customWidth="1"/>
    <col min="3595" max="3840" width="9.109375" style="87"/>
    <col min="3841" max="3850" width="13.88671875" style="87" customWidth="1"/>
    <col min="3851" max="4096" width="9.109375" style="87"/>
    <col min="4097" max="4106" width="13.88671875" style="87" customWidth="1"/>
    <col min="4107" max="4352" width="9.109375" style="87"/>
    <col min="4353" max="4362" width="13.88671875" style="87" customWidth="1"/>
    <col min="4363" max="4608" width="9.109375" style="87"/>
    <col min="4609" max="4618" width="13.88671875" style="87" customWidth="1"/>
    <col min="4619" max="4864" width="9.109375" style="87"/>
    <col min="4865" max="4874" width="13.88671875" style="87" customWidth="1"/>
    <col min="4875" max="5120" width="9.109375" style="87"/>
    <col min="5121" max="5130" width="13.88671875" style="87" customWidth="1"/>
    <col min="5131" max="5376" width="9.109375" style="87"/>
    <col min="5377" max="5386" width="13.88671875" style="87" customWidth="1"/>
    <col min="5387" max="5632" width="9.109375" style="87"/>
    <col min="5633" max="5642" width="13.88671875" style="87" customWidth="1"/>
    <col min="5643" max="5888" width="9.109375" style="87"/>
    <col min="5889" max="5898" width="13.88671875" style="87" customWidth="1"/>
    <col min="5899" max="6144" width="9.109375" style="87"/>
    <col min="6145" max="6154" width="13.88671875" style="87" customWidth="1"/>
    <col min="6155" max="6400" width="9.109375" style="87"/>
    <col min="6401" max="6410" width="13.88671875" style="87" customWidth="1"/>
    <col min="6411" max="6656" width="9.109375" style="87"/>
    <col min="6657" max="6666" width="13.88671875" style="87" customWidth="1"/>
    <col min="6667" max="6912" width="9.109375" style="87"/>
    <col min="6913" max="6922" width="13.88671875" style="87" customWidth="1"/>
    <col min="6923" max="7168" width="9.109375" style="87"/>
    <col min="7169" max="7178" width="13.88671875" style="87" customWidth="1"/>
    <col min="7179" max="7424" width="9.109375" style="87"/>
    <col min="7425" max="7434" width="13.88671875" style="87" customWidth="1"/>
    <col min="7435" max="7680" width="9.109375" style="87"/>
    <col min="7681" max="7690" width="13.88671875" style="87" customWidth="1"/>
    <col min="7691" max="7936" width="9.109375" style="87"/>
    <col min="7937" max="7946" width="13.88671875" style="87" customWidth="1"/>
    <col min="7947" max="8192" width="9.109375" style="87"/>
    <col min="8193" max="8202" width="13.88671875" style="87" customWidth="1"/>
    <col min="8203" max="8448" width="9.109375" style="87"/>
    <col min="8449" max="8458" width="13.88671875" style="87" customWidth="1"/>
    <col min="8459" max="8704" width="9.109375" style="87"/>
    <col min="8705" max="8714" width="13.88671875" style="87" customWidth="1"/>
    <col min="8715" max="8960" width="9.109375" style="87"/>
    <col min="8961" max="8970" width="13.88671875" style="87" customWidth="1"/>
    <col min="8971" max="9216" width="9.109375" style="87"/>
    <col min="9217" max="9226" width="13.88671875" style="87" customWidth="1"/>
    <col min="9227" max="9472" width="9.109375" style="87"/>
    <col min="9473" max="9482" width="13.88671875" style="87" customWidth="1"/>
    <col min="9483" max="9728" width="9.109375" style="87"/>
    <col min="9729" max="9738" width="13.88671875" style="87" customWidth="1"/>
    <col min="9739" max="9984" width="9.109375" style="87"/>
    <col min="9985" max="9994" width="13.88671875" style="87" customWidth="1"/>
    <col min="9995" max="10240" width="9.109375" style="87"/>
    <col min="10241" max="10250" width="13.88671875" style="87" customWidth="1"/>
    <col min="10251" max="10496" width="9.109375" style="87"/>
    <col min="10497" max="10506" width="13.88671875" style="87" customWidth="1"/>
    <col min="10507" max="10752" width="9.109375" style="87"/>
    <col min="10753" max="10762" width="13.88671875" style="87" customWidth="1"/>
    <col min="10763" max="11008" width="9.109375" style="87"/>
    <col min="11009" max="11018" width="13.88671875" style="87" customWidth="1"/>
    <col min="11019" max="11264" width="9.109375" style="87"/>
    <col min="11265" max="11274" width="13.88671875" style="87" customWidth="1"/>
    <col min="11275" max="11520" width="9.109375" style="87"/>
    <col min="11521" max="11530" width="13.88671875" style="87" customWidth="1"/>
    <col min="11531" max="11776" width="9.109375" style="87"/>
    <col min="11777" max="11786" width="13.88671875" style="87" customWidth="1"/>
    <col min="11787" max="12032" width="9.109375" style="87"/>
    <col min="12033" max="12042" width="13.88671875" style="87" customWidth="1"/>
    <col min="12043" max="12288" width="9.109375" style="87"/>
    <col min="12289" max="12298" width="13.88671875" style="87" customWidth="1"/>
    <col min="12299" max="12544" width="9.109375" style="87"/>
    <col min="12545" max="12554" width="13.88671875" style="87" customWidth="1"/>
    <col min="12555" max="12800" width="9.109375" style="87"/>
    <col min="12801" max="12810" width="13.88671875" style="87" customWidth="1"/>
    <col min="12811" max="13056" width="9.109375" style="87"/>
    <col min="13057" max="13066" width="13.88671875" style="87" customWidth="1"/>
    <col min="13067" max="13312" width="9.109375" style="87"/>
    <col min="13313" max="13322" width="13.88671875" style="87" customWidth="1"/>
    <col min="13323" max="13568" width="9.109375" style="87"/>
    <col min="13569" max="13578" width="13.88671875" style="87" customWidth="1"/>
    <col min="13579" max="13824" width="9.109375" style="87"/>
    <col min="13825" max="13834" width="13.88671875" style="87" customWidth="1"/>
    <col min="13835" max="14080" width="9.109375" style="87"/>
    <col min="14081" max="14090" width="13.88671875" style="87" customWidth="1"/>
    <col min="14091" max="14336" width="9.109375" style="87"/>
    <col min="14337" max="14346" width="13.88671875" style="87" customWidth="1"/>
    <col min="14347" max="14592" width="9.109375" style="87"/>
    <col min="14593" max="14602" width="13.88671875" style="87" customWidth="1"/>
    <col min="14603" max="14848" width="9.109375" style="87"/>
    <col min="14849" max="14858" width="13.88671875" style="87" customWidth="1"/>
    <col min="14859" max="15104" width="9.109375" style="87"/>
    <col min="15105" max="15114" width="13.88671875" style="87" customWidth="1"/>
    <col min="15115" max="15360" width="9.109375" style="87"/>
    <col min="15361" max="15370" width="13.88671875" style="87" customWidth="1"/>
    <col min="15371" max="15616" width="9.109375" style="87"/>
    <col min="15617" max="15626" width="13.88671875" style="87" customWidth="1"/>
    <col min="15627" max="15872" width="9.109375" style="87"/>
    <col min="15873" max="15882" width="13.88671875" style="87" customWidth="1"/>
    <col min="15883" max="16128" width="9.109375" style="87"/>
    <col min="16129" max="16138" width="13.88671875" style="87" customWidth="1"/>
    <col min="16139" max="16384" width="9.109375" style="87"/>
  </cols>
  <sheetData>
    <row r="1" spans="1:14" s="13" customFormat="1" ht="22.5" customHeight="1">
      <c r="A1" s="13" t="s">
        <v>237</v>
      </c>
    </row>
    <row r="2" spans="1:14" ht="18.75" customHeight="1">
      <c r="B2" s="124"/>
      <c r="C2" s="89" t="s">
        <v>198</v>
      </c>
      <c r="D2" s="126"/>
      <c r="E2" s="91"/>
      <c r="F2" s="138" t="s">
        <v>18</v>
      </c>
      <c r="G2" s="93"/>
      <c r="H2" s="94"/>
      <c r="I2" s="139" t="s">
        <v>64</v>
      </c>
      <c r="J2" s="96"/>
    </row>
    <row r="3" spans="1:14" ht="18.75" customHeight="1">
      <c r="A3" s="47" t="s">
        <v>172</v>
      </c>
      <c r="B3" s="133" t="s">
        <v>74</v>
      </c>
      <c r="C3" s="133" t="s">
        <v>80</v>
      </c>
      <c r="D3" s="133" t="s">
        <v>78</v>
      </c>
      <c r="E3" s="98" t="s">
        <v>74</v>
      </c>
      <c r="F3" s="98" t="s">
        <v>80</v>
      </c>
      <c r="G3" s="98" t="s">
        <v>78</v>
      </c>
      <c r="H3" s="99" t="s">
        <v>74</v>
      </c>
      <c r="I3" s="99" t="s">
        <v>80</v>
      </c>
      <c r="J3" s="99" t="s">
        <v>78</v>
      </c>
    </row>
    <row r="4" spans="1:14" ht="18.75" customHeight="1">
      <c r="A4" s="47">
        <v>0</v>
      </c>
      <c r="B4" s="100">
        <f>E4+H4+B32+E32+H32</f>
        <v>14000</v>
      </c>
      <c r="C4" s="100">
        <f t="shared" ref="C4:C25" si="0">F4+I4+C32+F32+I32</f>
        <v>13227</v>
      </c>
      <c r="D4" s="100">
        <f>G4+J4+D32+G32+J32</f>
        <v>27227</v>
      </c>
      <c r="E4" s="83">
        <v>3403</v>
      </c>
      <c r="F4" s="83">
        <v>3168</v>
      </c>
      <c r="G4" s="101">
        <f>E4+F4</f>
        <v>6571</v>
      </c>
      <c r="H4" s="83">
        <v>3293</v>
      </c>
      <c r="I4" s="83">
        <v>3086</v>
      </c>
      <c r="J4" s="102">
        <f>H4+I4</f>
        <v>6379</v>
      </c>
      <c r="K4" s="103"/>
      <c r="L4" s="123"/>
      <c r="N4" s="123"/>
    </row>
    <row r="5" spans="1:14" ht="18.75" customHeight="1">
      <c r="A5" s="60" t="s">
        <v>173</v>
      </c>
      <c r="B5" s="100">
        <f t="shared" ref="B5:B25" si="1">E5+H5+B33+E33+H33</f>
        <v>64993</v>
      </c>
      <c r="C5" s="100">
        <f>F5+I5+C33+F33+I33</f>
        <v>61065</v>
      </c>
      <c r="D5" s="100">
        <f t="shared" ref="D5:D25" si="2">G5+J5+D33+G33+J33</f>
        <v>126058</v>
      </c>
      <c r="E5" s="83">
        <v>14709</v>
      </c>
      <c r="F5" s="83">
        <v>14112</v>
      </c>
      <c r="G5" s="101">
        <f t="shared" ref="G5:G25" si="3">E5+F5</f>
        <v>28821</v>
      </c>
      <c r="H5" s="83">
        <v>15348</v>
      </c>
      <c r="I5" s="83">
        <v>14475</v>
      </c>
      <c r="J5" s="102">
        <f t="shared" ref="J5:J25" si="4">H5+I5</f>
        <v>29823</v>
      </c>
      <c r="K5" s="103"/>
      <c r="L5" s="123"/>
      <c r="N5" s="123"/>
    </row>
    <row r="6" spans="1:14" ht="18.75" customHeight="1">
      <c r="A6" s="62" t="s">
        <v>174</v>
      </c>
      <c r="B6" s="100">
        <f t="shared" si="1"/>
        <v>96745</v>
      </c>
      <c r="C6" s="100">
        <f t="shared" si="0"/>
        <v>91316</v>
      </c>
      <c r="D6" s="100">
        <f t="shared" si="2"/>
        <v>188061</v>
      </c>
      <c r="E6" s="83">
        <v>20956</v>
      </c>
      <c r="F6" s="83">
        <v>19740</v>
      </c>
      <c r="G6" s="101">
        <f t="shared" si="3"/>
        <v>40696</v>
      </c>
      <c r="H6" s="83">
        <v>22714</v>
      </c>
      <c r="I6" s="83">
        <v>21415</v>
      </c>
      <c r="J6" s="102">
        <f t="shared" si="4"/>
        <v>44129</v>
      </c>
      <c r="K6" s="103"/>
      <c r="L6" s="123"/>
      <c r="N6" s="123"/>
    </row>
    <row r="7" spans="1:14" ht="18.75" customHeight="1">
      <c r="A7" s="47" t="s">
        <v>175</v>
      </c>
      <c r="B7" s="100">
        <f t="shared" si="1"/>
        <v>104159</v>
      </c>
      <c r="C7" s="100">
        <f t="shared" si="0"/>
        <v>97914</v>
      </c>
      <c r="D7" s="100">
        <f t="shared" si="2"/>
        <v>202073</v>
      </c>
      <c r="E7" s="83">
        <v>21984</v>
      </c>
      <c r="F7" s="83">
        <v>20714</v>
      </c>
      <c r="G7" s="101">
        <f t="shared" si="3"/>
        <v>42698</v>
      </c>
      <c r="H7" s="83">
        <v>23998</v>
      </c>
      <c r="I7" s="83">
        <v>22908</v>
      </c>
      <c r="J7" s="102">
        <f t="shared" si="4"/>
        <v>46906</v>
      </c>
      <c r="K7" s="103"/>
      <c r="L7" s="123"/>
      <c r="N7" s="123"/>
    </row>
    <row r="8" spans="1:14" ht="18.75" customHeight="1">
      <c r="A8" s="47" t="s">
        <v>176</v>
      </c>
      <c r="B8" s="100">
        <f t="shared" si="1"/>
        <v>107398</v>
      </c>
      <c r="C8" s="100">
        <f t="shared" si="0"/>
        <v>101552</v>
      </c>
      <c r="D8" s="100">
        <f t="shared" si="2"/>
        <v>208950</v>
      </c>
      <c r="E8" s="83">
        <v>22290</v>
      </c>
      <c r="F8" s="83">
        <v>21645</v>
      </c>
      <c r="G8" s="101">
        <f t="shared" si="3"/>
        <v>43935</v>
      </c>
      <c r="H8" s="83">
        <v>24835</v>
      </c>
      <c r="I8" s="83">
        <v>23649</v>
      </c>
      <c r="J8" s="102">
        <f t="shared" si="4"/>
        <v>48484</v>
      </c>
      <c r="K8" s="103"/>
      <c r="L8" s="123"/>
      <c r="N8" s="123"/>
    </row>
    <row r="9" spans="1:14" ht="18.75" customHeight="1">
      <c r="A9" s="47" t="s">
        <v>177</v>
      </c>
      <c r="B9" s="100">
        <f t="shared" si="1"/>
        <v>119376</v>
      </c>
      <c r="C9" s="100">
        <f t="shared" si="0"/>
        <v>111383</v>
      </c>
      <c r="D9" s="100">
        <f t="shared" si="2"/>
        <v>230759</v>
      </c>
      <c r="E9" s="83">
        <v>21994</v>
      </c>
      <c r="F9" s="83">
        <v>20807</v>
      </c>
      <c r="G9" s="101">
        <f t="shared" si="3"/>
        <v>42801</v>
      </c>
      <c r="H9" s="83">
        <v>31200</v>
      </c>
      <c r="I9" s="83">
        <v>27467</v>
      </c>
      <c r="J9" s="102">
        <f t="shared" si="4"/>
        <v>58667</v>
      </c>
      <c r="K9" s="103"/>
      <c r="L9" s="123"/>
      <c r="N9" s="123"/>
    </row>
    <row r="10" spans="1:14" ht="18.75" customHeight="1">
      <c r="A10" s="47" t="s">
        <v>178</v>
      </c>
      <c r="B10" s="100">
        <f t="shared" si="1"/>
        <v>123839</v>
      </c>
      <c r="C10" s="100">
        <f t="shared" si="0"/>
        <v>116523</v>
      </c>
      <c r="D10" s="100">
        <f t="shared" si="2"/>
        <v>240362</v>
      </c>
      <c r="E10" s="83">
        <v>21974</v>
      </c>
      <c r="F10" s="83">
        <v>20378</v>
      </c>
      <c r="G10" s="101">
        <f t="shared" si="3"/>
        <v>42352</v>
      </c>
      <c r="H10" s="83">
        <v>30545</v>
      </c>
      <c r="I10" s="83">
        <v>28815</v>
      </c>
      <c r="J10" s="102">
        <f t="shared" si="4"/>
        <v>59360</v>
      </c>
      <c r="K10" s="103"/>
      <c r="L10" s="123"/>
      <c r="N10" s="123"/>
    </row>
    <row r="11" spans="1:14" ht="18.75" customHeight="1">
      <c r="A11" s="47" t="s">
        <v>179</v>
      </c>
      <c r="B11" s="100">
        <f t="shared" si="1"/>
        <v>114756</v>
      </c>
      <c r="C11" s="100">
        <f t="shared" si="0"/>
        <v>109359</v>
      </c>
      <c r="D11" s="100">
        <f t="shared" si="2"/>
        <v>224115</v>
      </c>
      <c r="E11" s="83">
        <v>19494</v>
      </c>
      <c r="F11" s="83">
        <v>18325</v>
      </c>
      <c r="G11" s="101">
        <f t="shared" si="3"/>
        <v>37819</v>
      </c>
      <c r="H11" s="83">
        <v>28783</v>
      </c>
      <c r="I11" s="83">
        <v>27616</v>
      </c>
      <c r="J11" s="102">
        <f t="shared" si="4"/>
        <v>56399</v>
      </c>
      <c r="K11" s="103"/>
      <c r="L11" s="123"/>
      <c r="N11" s="123"/>
    </row>
    <row r="12" spans="1:14" ht="18.75" customHeight="1">
      <c r="A12" s="47" t="s">
        <v>180</v>
      </c>
      <c r="B12" s="100">
        <f t="shared" si="1"/>
        <v>120197</v>
      </c>
      <c r="C12" s="100">
        <f t="shared" si="0"/>
        <v>116744</v>
      </c>
      <c r="D12" s="100">
        <f t="shared" si="2"/>
        <v>236941</v>
      </c>
      <c r="E12" s="83">
        <v>18675</v>
      </c>
      <c r="F12" s="83">
        <v>17789</v>
      </c>
      <c r="G12" s="101">
        <f t="shared" si="3"/>
        <v>36464</v>
      </c>
      <c r="H12" s="83">
        <v>30650</v>
      </c>
      <c r="I12" s="83">
        <v>30095</v>
      </c>
      <c r="J12" s="102">
        <f t="shared" si="4"/>
        <v>60745</v>
      </c>
      <c r="K12" s="103"/>
      <c r="L12" s="123"/>
      <c r="N12" s="123"/>
    </row>
    <row r="13" spans="1:14" ht="18.75" customHeight="1">
      <c r="A13" s="47" t="s">
        <v>181</v>
      </c>
      <c r="B13" s="100">
        <f t="shared" si="1"/>
        <v>128106</v>
      </c>
      <c r="C13" s="100">
        <f t="shared" si="0"/>
        <v>127812</v>
      </c>
      <c r="D13" s="100">
        <f t="shared" si="2"/>
        <v>255918</v>
      </c>
      <c r="E13" s="83">
        <v>18721</v>
      </c>
      <c r="F13" s="83">
        <v>18117</v>
      </c>
      <c r="G13" s="101">
        <f t="shared" si="3"/>
        <v>36838</v>
      </c>
      <c r="H13" s="83">
        <v>31748</v>
      </c>
      <c r="I13" s="83">
        <v>32282</v>
      </c>
      <c r="J13" s="102">
        <f t="shared" si="4"/>
        <v>64030</v>
      </c>
      <c r="K13" s="103"/>
      <c r="L13" s="123"/>
      <c r="N13" s="123"/>
    </row>
    <row r="14" spans="1:14" ht="18.75" customHeight="1">
      <c r="A14" s="47" t="s">
        <v>182</v>
      </c>
      <c r="B14" s="100">
        <f t="shared" si="1"/>
        <v>129684</v>
      </c>
      <c r="C14" s="100">
        <f t="shared" si="0"/>
        <v>135617</v>
      </c>
      <c r="D14" s="100">
        <f t="shared" si="2"/>
        <v>265301</v>
      </c>
      <c r="E14" s="83">
        <v>17851</v>
      </c>
      <c r="F14" s="83">
        <v>18065</v>
      </c>
      <c r="G14" s="101">
        <f t="shared" si="3"/>
        <v>35916</v>
      </c>
      <c r="H14" s="83">
        <v>31727</v>
      </c>
      <c r="I14" s="83">
        <v>33942</v>
      </c>
      <c r="J14" s="102">
        <f t="shared" si="4"/>
        <v>65669</v>
      </c>
      <c r="K14" s="103"/>
      <c r="L14" s="123"/>
      <c r="N14" s="123"/>
    </row>
    <row r="15" spans="1:14" ht="18.75" customHeight="1">
      <c r="A15" s="47" t="s">
        <v>183</v>
      </c>
      <c r="B15" s="100">
        <f t="shared" si="1"/>
        <v>127490</v>
      </c>
      <c r="C15" s="100">
        <f t="shared" si="0"/>
        <v>139491</v>
      </c>
      <c r="D15" s="100">
        <f t="shared" si="2"/>
        <v>266981</v>
      </c>
      <c r="E15" s="83">
        <v>17056</v>
      </c>
      <c r="F15" s="83">
        <v>17853</v>
      </c>
      <c r="G15" s="101">
        <f t="shared" si="3"/>
        <v>34909</v>
      </c>
      <c r="H15" s="83">
        <v>32175</v>
      </c>
      <c r="I15" s="83">
        <v>35881</v>
      </c>
      <c r="J15" s="102">
        <f t="shared" si="4"/>
        <v>68056</v>
      </c>
      <c r="K15" s="103"/>
      <c r="L15" s="123"/>
      <c r="N15" s="123"/>
    </row>
    <row r="16" spans="1:14" ht="18.75" customHeight="1">
      <c r="A16" s="47" t="s">
        <v>184</v>
      </c>
      <c r="B16" s="100">
        <f t="shared" si="1"/>
        <v>121553</v>
      </c>
      <c r="C16" s="100">
        <f t="shared" si="0"/>
        <v>137903</v>
      </c>
      <c r="D16" s="100">
        <f t="shared" si="2"/>
        <v>259456</v>
      </c>
      <c r="E16" s="83">
        <v>15670</v>
      </c>
      <c r="F16" s="83">
        <v>17151</v>
      </c>
      <c r="G16" s="101">
        <f t="shared" si="3"/>
        <v>32821</v>
      </c>
      <c r="H16" s="83">
        <v>31410</v>
      </c>
      <c r="I16" s="83">
        <v>35850</v>
      </c>
      <c r="J16" s="102">
        <f t="shared" si="4"/>
        <v>67260</v>
      </c>
      <c r="K16" s="103"/>
      <c r="L16" s="123"/>
      <c r="N16" s="123"/>
    </row>
    <row r="17" spans="1:17" ht="18.75" customHeight="1">
      <c r="A17" s="47" t="s">
        <v>185</v>
      </c>
      <c r="B17" s="100">
        <f t="shared" si="1"/>
        <v>100723</v>
      </c>
      <c r="C17" s="100">
        <f t="shared" si="0"/>
        <v>115324</v>
      </c>
      <c r="D17" s="100">
        <f t="shared" si="2"/>
        <v>216047</v>
      </c>
      <c r="E17" s="83">
        <v>12796</v>
      </c>
      <c r="F17" s="83">
        <v>13996</v>
      </c>
      <c r="G17" s="101">
        <f t="shared" si="3"/>
        <v>26792</v>
      </c>
      <c r="H17" s="83">
        <v>25882</v>
      </c>
      <c r="I17" s="83">
        <v>29536</v>
      </c>
      <c r="J17" s="102">
        <f t="shared" si="4"/>
        <v>55418</v>
      </c>
      <c r="K17" s="103"/>
      <c r="L17" s="123"/>
      <c r="N17" s="123"/>
    </row>
    <row r="18" spans="1:17" ht="18.75" customHeight="1">
      <c r="A18" s="47" t="s">
        <v>186</v>
      </c>
      <c r="B18" s="100">
        <f t="shared" si="1"/>
        <v>74524</v>
      </c>
      <c r="C18" s="100">
        <f t="shared" si="0"/>
        <v>88577</v>
      </c>
      <c r="D18" s="100">
        <f t="shared" si="2"/>
        <v>163101</v>
      </c>
      <c r="E18" s="83">
        <v>9445</v>
      </c>
      <c r="F18" s="83">
        <v>10615</v>
      </c>
      <c r="G18" s="101">
        <f t="shared" si="3"/>
        <v>20060</v>
      </c>
      <c r="H18" s="83">
        <v>18958</v>
      </c>
      <c r="I18" s="83">
        <v>23019</v>
      </c>
      <c r="J18" s="102">
        <f t="shared" si="4"/>
        <v>41977</v>
      </c>
      <c r="K18" s="103"/>
      <c r="L18" s="123"/>
      <c r="N18" s="123"/>
    </row>
    <row r="19" spans="1:17" ht="18.75" customHeight="1">
      <c r="A19" s="47" t="s">
        <v>187</v>
      </c>
      <c r="B19" s="100">
        <f t="shared" si="1"/>
        <v>53755</v>
      </c>
      <c r="C19" s="100">
        <f t="shared" si="0"/>
        <v>66535</v>
      </c>
      <c r="D19" s="100">
        <f t="shared" si="2"/>
        <v>120290</v>
      </c>
      <c r="E19" s="83">
        <v>6757</v>
      </c>
      <c r="F19" s="83">
        <v>7662</v>
      </c>
      <c r="G19" s="101">
        <f t="shared" si="3"/>
        <v>14419</v>
      </c>
      <c r="H19" s="83">
        <v>13536</v>
      </c>
      <c r="I19" s="83">
        <v>16820</v>
      </c>
      <c r="J19" s="102">
        <f t="shared" si="4"/>
        <v>30356</v>
      </c>
      <c r="K19" s="103"/>
      <c r="L19" s="123"/>
      <c r="N19" s="123"/>
    </row>
    <row r="20" spans="1:17" ht="18.75" customHeight="1">
      <c r="A20" s="47" t="s">
        <v>188</v>
      </c>
      <c r="B20" s="100">
        <f t="shared" si="1"/>
        <v>31545</v>
      </c>
      <c r="C20" s="100">
        <f t="shared" si="0"/>
        <v>41321</v>
      </c>
      <c r="D20" s="100">
        <f t="shared" si="2"/>
        <v>72866</v>
      </c>
      <c r="E20" s="83">
        <v>4030</v>
      </c>
      <c r="F20" s="83">
        <v>4909</v>
      </c>
      <c r="G20" s="101">
        <f t="shared" si="3"/>
        <v>8939</v>
      </c>
      <c r="H20" s="83">
        <v>7796</v>
      </c>
      <c r="I20" s="83">
        <v>10518</v>
      </c>
      <c r="J20" s="102">
        <f t="shared" si="4"/>
        <v>18314</v>
      </c>
      <c r="K20" s="103"/>
      <c r="L20" s="123"/>
      <c r="N20" s="123"/>
    </row>
    <row r="21" spans="1:17" ht="18.75" customHeight="1">
      <c r="A21" s="47" t="s">
        <v>189</v>
      </c>
      <c r="B21" s="100">
        <f t="shared" si="1"/>
        <v>21053</v>
      </c>
      <c r="C21" s="100">
        <f t="shared" si="0"/>
        <v>30953</v>
      </c>
      <c r="D21" s="100">
        <f t="shared" si="2"/>
        <v>52006</v>
      </c>
      <c r="E21" s="83">
        <v>2538</v>
      </c>
      <c r="F21" s="83">
        <v>3344</v>
      </c>
      <c r="G21" s="101">
        <f t="shared" si="3"/>
        <v>5882</v>
      </c>
      <c r="H21" s="83">
        <v>5487</v>
      </c>
      <c r="I21" s="83">
        <v>8014</v>
      </c>
      <c r="J21" s="102">
        <f t="shared" si="4"/>
        <v>13501</v>
      </c>
      <c r="K21" s="103"/>
      <c r="L21" s="123"/>
      <c r="N21" s="123"/>
    </row>
    <row r="22" spans="1:17" ht="18.75" customHeight="1">
      <c r="A22" s="47" t="s">
        <v>190</v>
      </c>
      <c r="B22" s="100">
        <f t="shared" si="1"/>
        <v>11063</v>
      </c>
      <c r="C22" s="100">
        <f t="shared" si="0"/>
        <v>18127</v>
      </c>
      <c r="D22" s="100">
        <f t="shared" si="2"/>
        <v>29190</v>
      </c>
      <c r="E22" s="83">
        <v>1406</v>
      </c>
      <c r="F22" s="83">
        <v>2011</v>
      </c>
      <c r="G22" s="101">
        <f t="shared" si="3"/>
        <v>3417</v>
      </c>
      <c r="H22" s="83">
        <v>2795</v>
      </c>
      <c r="I22" s="83">
        <v>4564</v>
      </c>
      <c r="J22" s="102">
        <f t="shared" si="4"/>
        <v>7359</v>
      </c>
      <c r="K22" s="103"/>
      <c r="L22" s="123"/>
      <c r="N22" s="123"/>
    </row>
    <row r="23" spans="1:17" ht="18.75" customHeight="1">
      <c r="A23" s="47" t="s">
        <v>191</v>
      </c>
      <c r="B23" s="100">
        <f t="shared" si="1"/>
        <v>4179</v>
      </c>
      <c r="C23" s="100">
        <f t="shared" si="0"/>
        <v>7268</v>
      </c>
      <c r="D23" s="100">
        <f t="shared" si="2"/>
        <v>11447</v>
      </c>
      <c r="E23" s="83">
        <v>579</v>
      </c>
      <c r="F23" s="83">
        <v>839</v>
      </c>
      <c r="G23" s="101">
        <f t="shared" si="3"/>
        <v>1418</v>
      </c>
      <c r="H23" s="83">
        <v>1085</v>
      </c>
      <c r="I23" s="83">
        <v>1834</v>
      </c>
      <c r="J23" s="102">
        <f t="shared" si="4"/>
        <v>2919</v>
      </c>
      <c r="K23" s="103"/>
      <c r="L23" s="123"/>
      <c r="N23" s="123"/>
    </row>
    <row r="24" spans="1:17" ht="18.75" customHeight="1">
      <c r="A24" s="47" t="s">
        <v>192</v>
      </c>
      <c r="B24" s="100">
        <f t="shared" si="1"/>
        <v>1215</v>
      </c>
      <c r="C24" s="100">
        <f t="shared" si="0"/>
        <v>1855</v>
      </c>
      <c r="D24" s="100">
        <f t="shared" si="2"/>
        <v>3070</v>
      </c>
      <c r="E24" s="83">
        <v>200</v>
      </c>
      <c r="F24" s="83">
        <v>257</v>
      </c>
      <c r="G24" s="101">
        <f t="shared" si="3"/>
        <v>457</v>
      </c>
      <c r="H24" s="83">
        <v>316</v>
      </c>
      <c r="I24" s="83">
        <v>466</v>
      </c>
      <c r="J24" s="102">
        <f t="shared" si="4"/>
        <v>782</v>
      </c>
      <c r="K24" s="103"/>
      <c r="L24" s="123"/>
      <c r="N24" s="123"/>
    </row>
    <row r="25" spans="1:17" ht="18.75" customHeight="1">
      <c r="A25" s="47" t="s">
        <v>193</v>
      </c>
      <c r="B25" s="100">
        <f t="shared" si="1"/>
        <v>614</v>
      </c>
      <c r="C25" s="100">
        <f t="shared" si="0"/>
        <v>716</v>
      </c>
      <c r="D25" s="100">
        <f t="shared" si="2"/>
        <v>1330</v>
      </c>
      <c r="E25" s="83">
        <v>116</v>
      </c>
      <c r="F25" s="83">
        <v>120</v>
      </c>
      <c r="G25" s="101">
        <f t="shared" si="3"/>
        <v>236</v>
      </c>
      <c r="H25" s="83">
        <v>144</v>
      </c>
      <c r="I25" s="83">
        <v>138</v>
      </c>
      <c r="J25" s="102">
        <f t="shared" si="4"/>
        <v>282</v>
      </c>
      <c r="K25" s="103"/>
      <c r="L25" s="123"/>
      <c r="N25" s="123"/>
    </row>
    <row r="26" spans="1:17" ht="18.75" customHeight="1">
      <c r="A26" s="47" t="s">
        <v>194</v>
      </c>
      <c r="B26" s="100">
        <f>E26+H26+B54+E54+H54</f>
        <v>1670967</v>
      </c>
      <c r="C26" s="100">
        <f>F26+I26+C54+F54+I54</f>
        <v>1730582</v>
      </c>
      <c r="D26" s="100">
        <f>G26+J26+D54+G54+J54</f>
        <v>3401549</v>
      </c>
      <c r="E26" s="83">
        <f t="shared" ref="E26:J26" si="5">SUM(E4:E25)</f>
        <v>272644</v>
      </c>
      <c r="F26" s="83">
        <f t="shared" si="5"/>
        <v>271617</v>
      </c>
      <c r="G26" s="101">
        <f t="shared" si="5"/>
        <v>544261</v>
      </c>
      <c r="H26" s="83">
        <f t="shared" si="5"/>
        <v>414425</v>
      </c>
      <c r="I26" s="83">
        <f t="shared" si="5"/>
        <v>432390</v>
      </c>
      <c r="J26" s="102">
        <f t="shared" si="5"/>
        <v>846815</v>
      </c>
      <c r="K26" s="103"/>
      <c r="L26" s="123"/>
    </row>
    <row r="27" spans="1:17" s="10" customFormat="1" ht="23.25" customHeight="1">
      <c r="A27" s="39" t="s">
        <v>223</v>
      </c>
      <c r="B27" s="8"/>
      <c r="C27" s="8"/>
      <c r="D27" s="8"/>
      <c r="E27" s="9"/>
      <c r="F27" s="9"/>
      <c r="G27" s="9"/>
      <c r="H27" s="8"/>
      <c r="I27" s="8"/>
      <c r="J27" s="8"/>
    </row>
    <row r="28" spans="1:17" s="10" customFormat="1" ht="21">
      <c r="A28" s="39" t="s">
        <v>85</v>
      </c>
      <c r="B28" s="11"/>
      <c r="C28" s="11"/>
      <c r="D28" s="11"/>
      <c r="E28" s="12"/>
      <c r="F28" s="12"/>
      <c r="G28" s="12"/>
      <c r="H28" s="12"/>
      <c r="I28" s="12"/>
      <c r="J28" s="12"/>
    </row>
    <row r="29" spans="1:17" s="13" customFormat="1" ht="22.5" customHeight="1">
      <c r="A29" s="13" t="s">
        <v>238</v>
      </c>
    </row>
    <row r="30" spans="1:17" ht="18.75" customHeight="1">
      <c r="B30" s="108"/>
      <c r="C30" s="140" t="s">
        <v>27</v>
      </c>
      <c r="D30" s="110"/>
      <c r="E30" s="111"/>
      <c r="F30" s="141" t="s">
        <v>67</v>
      </c>
      <c r="G30" s="113"/>
      <c r="H30" s="114"/>
      <c r="I30" s="142" t="s">
        <v>66</v>
      </c>
      <c r="J30" s="116"/>
    </row>
    <row r="31" spans="1:17" ht="18.75" customHeight="1">
      <c r="A31" s="47" t="s">
        <v>172</v>
      </c>
      <c r="B31" s="117" t="s">
        <v>74</v>
      </c>
      <c r="C31" s="117" t="s">
        <v>80</v>
      </c>
      <c r="D31" s="117" t="s">
        <v>78</v>
      </c>
      <c r="E31" s="118" t="s">
        <v>74</v>
      </c>
      <c r="F31" s="118" t="s">
        <v>80</v>
      </c>
      <c r="G31" s="118" t="s">
        <v>78</v>
      </c>
      <c r="H31" s="119" t="s">
        <v>74</v>
      </c>
      <c r="I31" s="119" t="s">
        <v>80</v>
      </c>
      <c r="J31" s="119" t="s">
        <v>78</v>
      </c>
    </row>
    <row r="32" spans="1:17" ht="18.75" customHeight="1">
      <c r="A32" s="47">
        <v>0</v>
      </c>
      <c r="B32" s="83">
        <v>3940</v>
      </c>
      <c r="C32" s="83">
        <v>3746</v>
      </c>
      <c r="D32" s="120">
        <f>B32+C32</f>
        <v>7686</v>
      </c>
      <c r="E32" s="83">
        <v>1973</v>
      </c>
      <c r="F32" s="83">
        <v>1906</v>
      </c>
      <c r="G32" s="121">
        <f>E32+F32</f>
        <v>3879</v>
      </c>
      <c r="H32" s="83">
        <v>1391</v>
      </c>
      <c r="I32" s="83">
        <v>1321</v>
      </c>
      <c r="J32" s="122">
        <f>H32+I32</f>
        <v>2712</v>
      </c>
      <c r="K32" s="103"/>
      <c r="L32" s="103"/>
      <c r="N32" s="123"/>
      <c r="O32" s="123"/>
      <c r="P32" s="103"/>
      <c r="Q32" s="103"/>
    </row>
    <row r="33" spans="1:17" ht="18.75" customHeight="1">
      <c r="A33" s="60" t="s">
        <v>173</v>
      </c>
      <c r="B33" s="83">
        <v>18681</v>
      </c>
      <c r="C33" s="83">
        <v>17059</v>
      </c>
      <c r="D33" s="120">
        <f t="shared" ref="D33:D53" si="6">B33+C33</f>
        <v>35740</v>
      </c>
      <c r="E33" s="83">
        <v>9467</v>
      </c>
      <c r="F33" s="83">
        <v>9041</v>
      </c>
      <c r="G33" s="121">
        <f t="shared" ref="G33:G53" si="7">E33+F33</f>
        <v>18508</v>
      </c>
      <c r="H33" s="83">
        <v>6788</v>
      </c>
      <c r="I33" s="83">
        <v>6378</v>
      </c>
      <c r="J33" s="122">
        <f t="shared" ref="J33:J53" si="8">H33+I33</f>
        <v>13166</v>
      </c>
      <c r="K33" s="103"/>
      <c r="L33" s="103"/>
      <c r="N33" s="123"/>
      <c r="O33" s="123"/>
      <c r="P33" s="103"/>
      <c r="Q33" s="103"/>
    </row>
    <row r="34" spans="1:17" ht="18.75" customHeight="1">
      <c r="A34" s="62" t="s">
        <v>174</v>
      </c>
      <c r="B34" s="83">
        <v>27376</v>
      </c>
      <c r="C34" s="83">
        <v>26010</v>
      </c>
      <c r="D34" s="120">
        <f t="shared" si="6"/>
        <v>53386</v>
      </c>
      <c r="E34" s="83">
        <v>14899</v>
      </c>
      <c r="F34" s="83">
        <v>14092</v>
      </c>
      <c r="G34" s="121">
        <f t="shared" si="7"/>
        <v>28991</v>
      </c>
      <c r="H34" s="83">
        <v>10800</v>
      </c>
      <c r="I34" s="83">
        <v>10059</v>
      </c>
      <c r="J34" s="122">
        <f t="shared" si="8"/>
        <v>20859</v>
      </c>
      <c r="K34" s="103"/>
      <c r="L34" s="103"/>
      <c r="N34" s="123"/>
      <c r="O34" s="123"/>
      <c r="P34" s="103"/>
      <c r="Q34" s="103"/>
    </row>
    <row r="35" spans="1:17" ht="18.75" customHeight="1">
      <c r="A35" s="47" t="s">
        <v>175</v>
      </c>
      <c r="B35" s="83">
        <v>29427</v>
      </c>
      <c r="C35" s="83">
        <v>27528</v>
      </c>
      <c r="D35" s="120">
        <f t="shared" si="6"/>
        <v>56955</v>
      </c>
      <c r="E35" s="83">
        <v>16657</v>
      </c>
      <c r="F35" s="83">
        <v>15463</v>
      </c>
      <c r="G35" s="121">
        <f t="shared" si="7"/>
        <v>32120</v>
      </c>
      <c r="H35" s="83">
        <v>12093</v>
      </c>
      <c r="I35" s="83">
        <v>11301</v>
      </c>
      <c r="J35" s="122">
        <f t="shared" si="8"/>
        <v>23394</v>
      </c>
      <c r="K35" s="103"/>
      <c r="L35" s="103"/>
      <c r="N35" s="123"/>
      <c r="O35" s="123"/>
      <c r="P35" s="103"/>
      <c r="Q35" s="103"/>
    </row>
    <row r="36" spans="1:17" ht="18.75" customHeight="1">
      <c r="A36" s="47" t="s">
        <v>176</v>
      </c>
      <c r="B36" s="83">
        <v>30089</v>
      </c>
      <c r="C36" s="83">
        <v>28533</v>
      </c>
      <c r="D36" s="120">
        <f t="shared" si="6"/>
        <v>58622</v>
      </c>
      <c r="E36" s="83">
        <v>17077</v>
      </c>
      <c r="F36" s="83">
        <v>15515</v>
      </c>
      <c r="G36" s="121">
        <f t="shared" si="7"/>
        <v>32592</v>
      </c>
      <c r="H36" s="83">
        <v>13107</v>
      </c>
      <c r="I36" s="83">
        <v>12210</v>
      </c>
      <c r="J36" s="122">
        <f t="shared" si="8"/>
        <v>25317</v>
      </c>
      <c r="K36" s="103"/>
      <c r="L36" s="103"/>
      <c r="N36" s="123"/>
      <c r="O36" s="123"/>
      <c r="P36" s="103"/>
      <c r="Q36" s="103"/>
    </row>
    <row r="37" spans="1:17" ht="18.75" customHeight="1">
      <c r="A37" s="47" t="s">
        <v>177</v>
      </c>
      <c r="B37" s="83">
        <v>33958</v>
      </c>
      <c r="C37" s="83">
        <v>31486</v>
      </c>
      <c r="D37" s="120">
        <f t="shared" si="6"/>
        <v>65444</v>
      </c>
      <c r="E37" s="83">
        <v>17528</v>
      </c>
      <c r="F37" s="83">
        <v>17499</v>
      </c>
      <c r="G37" s="121">
        <f t="shared" si="7"/>
        <v>35027</v>
      </c>
      <c r="H37" s="83">
        <v>14696</v>
      </c>
      <c r="I37" s="83">
        <v>14124</v>
      </c>
      <c r="J37" s="122">
        <f t="shared" si="8"/>
        <v>28820</v>
      </c>
      <c r="K37" s="103"/>
      <c r="L37" s="103"/>
      <c r="N37" s="123"/>
      <c r="O37" s="123"/>
      <c r="P37" s="103"/>
      <c r="Q37" s="103"/>
    </row>
    <row r="38" spans="1:17" ht="18.75" customHeight="1">
      <c r="A38" s="47" t="s">
        <v>178</v>
      </c>
      <c r="B38" s="83">
        <v>35696</v>
      </c>
      <c r="C38" s="83">
        <v>33437</v>
      </c>
      <c r="D38" s="120">
        <f t="shared" si="6"/>
        <v>69133</v>
      </c>
      <c r="E38" s="83">
        <v>20381</v>
      </c>
      <c r="F38" s="83">
        <v>19431</v>
      </c>
      <c r="G38" s="121">
        <f t="shared" si="7"/>
        <v>39812</v>
      </c>
      <c r="H38" s="83">
        <v>15243</v>
      </c>
      <c r="I38" s="83">
        <v>14462</v>
      </c>
      <c r="J38" s="122">
        <f t="shared" si="8"/>
        <v>29705</v>
      </c>
      <c r="K38" s="103"/>
      <c r="L38" s="103"/>
      <c r="N38" s="123"/>
      <c r="O38" s="123"/>
      <c r="P38" s="103"/>
      <c r="Q38" s="103"/>
    </row>
    <row r="39" spans="1:17" ht="18.75" customHeight="1">
      <c r="A39" s="47" t="s">
        <v>179</v>
      </c>
      <c r="B39" s="83">
        <v>33223</v>
      </c>
      <c r="C39" s="83">
        <v>31471</v>
      </c>
      <c r="D39" s="120">
        <f t="shared" si="6"/>
        <v>64694</v>
      </c>
      <c r="E39" s="83">
        <v>19159</v>
      </c>
      <c r="F39" s="83">
        <v>18316</v>
      </c>
      <c r="G39" s="121">
        <f t="shared" si="7"/>
        <v>37475</v>
      </c>
      <c r="H39" s="83">
        <v>14097</v>
      </c>
      <c r="I39" s="83">
        <v>13631</v>
      </c>
      <c r="J39" s="122">
        <f t="shared" si="8"/>
        <v>27728</v>
      </c>
      <c r="K39" s="103"/>
      <c r="L39" s="103"/>
      <c r="N39" s="123"/>
      <c r="O39" s="123"/>
      <c r="P39" s="103"/>
      <c r="Q39" s="103"/>
    </row>
    <row r="40" spans="1:17" ht="18.75" customHeight="1">
      <c r="A40" s="47" t="s">
        <v>180</v>
      </c>
      <c r="B40" s="83">
        <v>36369</v>
      </c>
      <c r="C40" s="83">
        <v>35200</v>
      </c>
      <c r="D40" s="120">
        <f t="shared" si="6"/>
        <v>71569</v>
      </c>
      <c r="E40" s="83">
        <v>19743</v>
      </c>
      <c r="F40" s="83">
        <v>19315</v>
      </c>
      <c r="G40" s="121">
        <f t="shared" si="7"/>
        <v>39058</v>
      </c>
      <c r="H40" s="83">
        <v>14760</v>
      </c>
      <c r="I40" s="83">
        <v>14345</v>
      </c>
      <c r="J40" s="122">
        <f t="shared" si="8"/>
        <v>29105</v>
      </c>
      <c r="K40" s="103"/>
      <c r="L40" s="103"/>
      <c r="N40" s="123"/>
      <c r="O40" s="123"/>
      <c r="P40" s="103"/>
      <c r="Q40" s="103"/>
    </row>
    <row r="41" spans="1:17" ht="18.75" customHeight="1">
      <c r="A41" s="47" t="s">
        <v>181</v>
      </c>
      <c r="B41" s="83">
        <v>39072</v>
      </c>
      <c r="C41" s="83">
        <v>38456</v>
      </c>
      <c r="D41" s="120">
        <f t="shared" si="6"/>
        <v>77528</v>
      </c>
      <c r="E41" s="83">
        <v>22104</v>
      </c>
      <c r="F41" s="83">
        <v>22363</v>
      </c>
      <c r="G41" s="121">
        <f t="shared" si="7"/>
        <v>44467</v>
      </c>
      <c r="H41" s="83">
        <v>16461</v>
      </c>
      <c r="I41" s="83">
        <v>16594</v>
      </c>
      <c r="J41" s="122">
        <f t="shared" si="8"/>
        <v>33055</v>
      </c>
      <c r="K41" s="103"/>
      <c r="L41" s="103"/>
      <c r="N41" s="123"/>
      <c r="O41" s="123"/>
      <c r="P41" s="103"/>
      <c r="Q41" s="103"/>
    </row>
    <row r="42" spans="1:17" ht="18.75" customHeight="1">
      <c r="A42" s="47" t="s">
        <v>182</v>
      </c>
      <c r="B42" s="83">
        <v>38773</v>
      </c>
      <c r="C42" s="83">
        <v>40103</v>
      </c>
      <c r="D42" s="120">
        <f t="shared" si="6"/>
        <v>78876</v>
      </c>
      <c r="E42" s="83">
        <v>23398</v>
      </c>
      <c r="F42" s="83">
        <v>24644</v>
      </c>
      <c r="G42" s="121">
        <f t="shared" si="7"/>
        <v>48042</v>
      </c>
      <c r="H42" s="83">
        <v>17935</v>
      </c>
      <c r="I42" s="83">
        <v>18863</v>
      </c>
      <c r="J42" s="122">
        <f t="shared" si="8"/>
        <v>36798</v>
      </c>
      <c r="K42" s="103"/>
      <c r="L42" s="103"/>
      <c r="N42" s="123"/>
      <c r="O42" s="123"/>
      <c r="P42" s="103"/>
      <c r="Q42" s="103"/>
    </row>
    <row r="43" spans="1:17" ht="18.75" customHeight="1">
      <c r="A43" s="47" t="s">
        <v>183</v>
      </c>
      <c r="B43" s="83">
        <v>37058</v>
      </c>
      <c r="C43" s="83">
        <v>40287</v>
      </c>
      <c r="D43" s="120">
        <f t="shared" si="6"/>
        <v>77345</v>
      </c>
      <c r="E43" s="83">
        <v>23388</v>
      </c>
      <c r="F43" s="83">
        <v>25921</v>
      </c>
      <c r="G43" s="121">
        <f t="shared" si="7"/>
        <v>49309</v>
      </c>
      <c r="H43" s="83">
        <v>17813</v>
      </c>
      <c r="I43" s="83">
        <v>19549</v>
      </c>
      <c r="J43" s="122">
        <f t="shared" si="8"/>
        <v>37362</v>
      </c>
      <c r="K43" s="103"/>
      <c r="L43" s="103"/>
      <c r="N43" s="123"/>
      <c r="O43" s="123"/>
      <c r="P43" s="103"/>
      <c r="Q43" s="103"/>
    </row>
    <row r="44" spans="1:17" ht="18.75" customHeight="1">
      <c r="A44" s="47" t="s">
        <v>184</v>
      </c>
      <c r="B44" s="83">
        <v>34236</v>
      </c>
      <c r="C44" s="83">
        <v>38271</v>
      </c>
      <c r="D44" s="120">
        <f t="shared" si="6"/>
        <v>72507</v>
      </c>
      <c r="E44" s="83">
        <v>22940</v>
      </c>
      <c r="F44" s="83">
        <v>26804</v>
      </c>
      <c r="G44" s="121">
        <f t="shared" si="7"/>
        <v>49744</v>
      </c>
      <c r="H44" s="83">
        <v>17297</v>
      </c>
      <c r="I44" s="83">
        <v>19827</v>
      </c>
      <c r="J44" s="122">
        <f t="shared" si="8"/>
        <v>37124</v>
      </c>
      <c r="K44" s="103"/>
      <c r="L44" s="103"/>
      <c r="N44" s="123"/>
      <c r="O44" s="123"/>
      <c r="P44" s="103"/>
      <c r="Q44" s="103"/>
    </row>
    <row r="45" spans="1:17" ht="18.75" customHeight="1">
      <c r="A45" s="47" t="s">
        <v>185</v>
      </c>
      <c r="B45" s="83">
        <v>28203</v>
      </c>
      <c r="C45" s="83">
        <v>32546</v>
      </c>
      <c r="D45" s="120">
        <f t="shared" si="6"/>
        <v>60749</v>
      </c>
      <c r="E45" s="83">
        <v>18870</v>
      </c>
      <c r="F45" s="83">
        <v>22019</v>
      </c>
      <c r="G45" s="121">
        <f t="shared" si="7"/>
        <v>40889</v>
      </c>
      <c r="H45" s="83">
        <v>14972</v>
      </c>
      <c r="I45" s="83">
        <v>17227</v>
      </c>
      <c r="J45" s="122">
        <f t="shared" si="8"/>
        <v>32199</v>
      </c>
      <c r="K45" s="103"/>
      <c r="L45" s="103"/>
      <c r="N45" s="123"/>
      <c r="O45" s="123"/>
      <c r="P45" s="103"/>
      <c r="Q45" s="103"/>
    </row>
    <row r="46" spans="1:17" ht="18.75" customHeight="1">
      <c r="A46" s="47" t="s">
        <v>186</v>
      </c>
      <c r="B46" s="83">
        <v>20981</v>
      </c>
      <c r="C46" s="83">
        <v>24670</v>
      </c>
      <c r="D46" s="120">
        <f t="shared" si="6"/>
        <v>45651</v>
      </c>
      <c r="E46" s="83">
        <v>13649</v>
      </c>
      <c r="F46" s="83">
        <v>16735</v>
      </c>
      <c r="G46" s="121">
        <f t="shared" si="7"/>
        <v>30384</v>
      </c>
      <c r="H46" s="83">
        <v>11491</v>
      </c>
      <c r="I46" s="83">
        <v>13538</v>
      </c>
      <c r="J46" s="122">
        <f t="shared" si="8"/>
        <v>25029</v>
      </c>
      <c r="K46" s="103"/>
      <c r="L46" s="103"/>
      <c r="N46" s="123"/>
      <c r="O46" s="123"/>
      <c r="P46" s="103"/>
      <c r="Q46" s="103"/>
    </row>
    <row r="47" spans="1:17" ht="18.75" customHeight="1">
      <c r="A47" s="47" t="s">
        <v>187</v>
      </c>
      <c r="B47" s="83">
        <v>15143</v>
      </c>
      <c r="C47" s="83">
        <v>18686</v>
      </c>
      <c r="D47" s="120">
        <f t="shared" si="6"/>
        <v>33829</v>
      </c>
      <c r="E47" s="83">
        <v>10190</v>
      </c>
      <c r="F47" s="83">
        <v>13398</v>
      </c>
      <c r="G47" s="121">
        <f t="shared" si="7"/>
        <v>23588</v>
      </c>
      <c r="H47" s="83">
        <v>8129</v>
      </c>
      <c r="I47" s="83">
        <v>9969</v>
      </c>
      <c r="J47" s="122">
        <f t="shared" si="8"/>
        <v>18098</v>
      </c>
      <c r="K47" s="103"/>
      <c r="L47" s="103"/>
      <c r="N47" s="123"/>
      <c r="O47" s="123"/>
      <c r="P47" s="103"/>
      <c r="Q47" s="103"/>
    </row>
    <row r="48" spans="1:17" ht="18.75" customHeight="1">
      <c r="A48" s="47" t="s">
        <v>188</v>
      </c>
      <c r="B48" s="83">
        <v>9132</v>
      </c>
      <c r="C48" s="83">
        <v>11618</v>
      </c>
      <c r="D48" s="120">
        <f t="shared" si="6"/>
        <v>20750</v>
      </c>
      <c r="E48" s="83">
        <v>5682</v>
      </c>
      <c r="F48" s="83">
        <v>8013</v>
      </c>
      <c r="G48" s="121">
        <f t="shared" si="7"/>
        <v>13695</v>
      </c>
      <c r="H48" s="83">
        <v>4905</v>
      </c>
      <c r="I48" s="83">
        <v>6263</v>
      </c>
      <c r="J48" s="122">
        <f t="shared" si="8"/>
        <v>11168</v>
      </c>
      <c r="K48" s="103"/>
      <c r="L48" s="103"/>
      <c r="N48" s="123"/>
      <c r="O48" s="123"/>
      <c r="P48" s="103"/>
      <c r="Q48" s="103"/>
    </row>
    <row r="49" spans="1:17" ht="18.75" customHeight="1">
      <c r="A49" s="47" t="s">
        <v>189</v>
      </c>
      <c r="B49" s="83">
        <v>5979</v>
      </c>
      <c r="C49" s="83">
        <v>8648</v>
      </c>
      <c r="D49" s="120">
        <f t="shared" si="6"/>
        <v>14627</v>
      </c>
      <c r="E49" s="83">
        <v>3880</v>
      </c>
      <c r="F49" s="83">
        <v>6284</v>
      </c>
      <c r="G49" s="121">
        <f t="shared" si="7"/>
        <v>10164</v>
      </c>
      <c r="H49" s="83">
        <v>3169</v>
      </c>
      <c r="I49" s="83">
        <v>4663</v>
      </c>
      <c r="J49" s="122">
        <f t="shared" si="8"/>
        <v>7832</v>
      </c>
      <c r="K49" s="103"/>
      <c r="L49" s="103"/>
      <c r="N49" s="123"/>
      <c r="O49" s="123"/>
      <c r="P49" s="103"/>
      <c r="Q49" s="103"/>
    </row>
    <row r="50" spans="1:17" ht="18.75" customHeight="1">
      <c r="A50" s="47" t="s">
        <v>190</v>
      </c>
      <c r="B50" s="83">
        <v>3097</v>
      </c>
      <c r="C50" s="83">
        <v>5073</v>
      </c>
      <c r="D50" s="120">
        <f t="shared" si="6"/>
        <v>8170</v>
      </c>
      <c r="E50" s="83">
        <v>1954</v>
      </c>
      <c r="F50" s="83">
        <v>3606</v>
      </c>
      <c r="G50" s="121">
        <f t="shared" si="7"/>
        <v>5560</v>
      </c>
      <c r="H50" s="83">
        <v>1811</v>
      </c>
      <c r="I50" s="83">
        <v>2873</v>
      </c>
      <c r="J50" s="122">
        <f t="shared" si="8"/>
        <v>4684</v>
      </c>
      <c r="K50" s="103"/>
      <c r="L50" s="103"/>
      <c r="N50" s="123"/>
      <c r="O50" s="123"/>
      <c r="P50" s="103"/>
      <c r="Q50" s="103"/>
    </row>
    <row r="51" spans="1:17" ht="18.75" customHeight="1">
      <c r="A51" s="47" t="s">
        <v>191</v>
      </c>
      <c r="B51" s="83">
        <v>1288</v>
      </c>
      <c r="C51" s="83">
        <v>2164</v>
      </c>
      <c r="D51" s="120">
        <f t="shared" si="6"/>
        <v>3452</v>
      </c>
      <c r="E51" s="83">
        <v>619</v>
      </c>
      <c r="F51" s="83">
        <v>1341</v>
      </c>
      <c r="G51" s="121">
        <f t="shared" si="7"/>
        <v>1960</v>
      </c>
      <c r="H51" s="83">
        <v>608</v>
      </c>
      <c r="I51" s="83">
        <v>1090</v>
      </c>
      <c r="J51" s="122">
        <f t="shared" si="8"/>
        <v>1698</v>
      </c>
      <c r="K51" s="103"/>
      <c r="L51" s="103"/>
      <c r="N51" s="123"/>
      <c r="O51" s="123"/>
      <c r="P51" s="103"/>
      <c r="Q51" s="103"/>
    </row>
    <row r="52" spans="1:17" ht="18.75" customHeight="1">
      <c r="A52" s="47" t="s">
        <v>192</v>
      </c>
      <c r="B52" s="83">
        <v>400</v>
      </c>
      <c r="C52" s="83">
        <v>583</v>
      </c>
      <c r="D52" s="120">
        <f t="shared" si="6"/>
        <v>983</v>
      </c>
      <c r="E52" s="83">
        <v>169</v>
      </c>
      <c r="F52" s="83">
        <v>320</v>
      </c>
      <c r="G52" s="121">
        <f t="shared" si="7"/>
        <v>489</v>
      </c>
      <c r="H52" s="83">
        <v>130</v>
      </c>
      <c r="I52" s="83">
        <v>229</v>
      </c>
      <c r="J52" s="122">
        <f t="shared" si="8"/>
        <v>359</v>
      </c>
      <c r="K52" s="103"/>
      <c r="L52" s="103"/>
      <c r="N52" s="123"/>
      <c r="O52" s="123"/>
      <c r="P52" s="103"/>
      <c r="Q52" s="103"/>
    </row>
    <row r="53" spans="1:17" ht="18.75" customHeight="1">
      <c r="A53" s="47" t="s">
        <v>193</v>
      </c>
      <c r="B53" s="83">
        <v>232</v>
      </c>
      <c r="C53" s="83">
        <v>283</v>
      </c>
      <c r="D53" s="120">
        <f t="shared" si="6"/>
        <v>515</v>
      </c>
      <c r="E53" s="83">
        <v>66</v>
      </c>
      <c r="F53" s="83">
        <v>94</v>
      </c>
      <c r="G53" s="121">
        <f t="shared" si="7"/>
        <v>160</v>
      </c>
      <c r="H53" s="83">
        <v>56</v>
      </c>
      <c r="I53" s="83">
        <v>81</v>
      </c>
      <c r="J53" s="122">
        <f t="shared" si="8"/>
        <v>137</v>
      </c>
      <c r="K53" s="103"/>
      <c r="L53" s="103"/>
      <c r="N53" s="123"/>
      <c r="O53" s="123"/>
      <c r="P53" s="103"/>
      <c r="Q53" s="103"/>
    </row>
    <row r="54" spans="1:17" ht="18.75" customHeight="1">
      <c r="A54" s="47" t="s">
        <v>194</v>
      </c>
      <c r="B54" s="83">
        <f t="shared" ref="B54:J54" si="9">SUM(B32:B53)</f>
        <v>482353</v>
      </c>
      <c r="C54" s="83">
        <f t="shared" si="9"/>
        <v>495858</v>
      </c>
      <c r="D54" s="102">
        <f t="shared" si="9"/>
        <v>978211</v>
      </c>
      <c r="E54" s="83">
        <f t="shared" si="9"/>
        <v>283793</v>
      </c>
      <c r="F54" s="83">
        <f t="shared" si="9"/>
        <v>302120</v>
      </c>
      <c r="G54" s="121">
        <f t="shared" si="9"/>
        <v>585913</v>
      </c>
      <c r="H54" s="83">
        <f t="shared" si="9"/>
        <v>217752</v>
      </c>
      <c r="I54" s="83">
        <f t="shared" si="9"/>
        <v>228597</v>
      </c>
      <c r="J54" s="121">
        <f t="shared" si="9"/>
        <v>446349</v>
      </c>
      <c r="K54" s="103"/>
      <c r="L54" s="103"/>
    </row>
    <row r="55" spans="1:17" s="10" customFormat="1" ht="23.25" customHeight="1">
      <c r="A55" s="39" t="s">
        <v>223</v>
      </c>
      <c r="B55" s="8"/>
      <c r="C55" s="8"/>
      <c r="D55" s="8"/>
      <c r="E55" s="9"/>
      <c r="F55" s="9"/>
      <c r="G55" s="9"/>
      <c r="H55" s="8"/>
      <c r="I55" s="8"/>
      <c r="J55" s="8"/>
    </row>
    <row r="56" spans="1:17" s="10" customFormat="1" ht="21">
      <c r="A56" s="39" t="s">
        <v>115</v>
      </c>
      <c r="B56" s="11"/>
      <c r="C56" s="11"/>
      <c r="D56" s="11"/>
      <c r="E56" s="12"/>
      <c r="F56" s="12"/>
      <c r="G56" s="12"/>
      <c r="H56" s="12"/>
      <c r="I56" s="12"/>
      <c r="J56" s="12"/>
    </row>
  </sheetData>
  <pageMargins left="0.74803149606299213" right="0.74803149606299213" top="0.59055118110236227" bottom="0.59055118110236227" header="0.51181102362204722" footer="0.51181102362204722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56"/>
  <sheetViews>
    <sheetView zoomScaleNormal="100" zoomScaleSheetLayoutView="80" workbookViewId="0">
      <selection activeCell="L4" sqref="L4:M29"/>
    </sheetView>
  </sheetViews>
  <sheetFormatPr defaultRowHeight="18.75" customHeight="1"/>
  <cols>
    <col min="1" max="10" width="13.88671875" style="87" customWidth="1"/>
    <col min="11" max="256" width="9.109375" style="87"/>
    <col min="257" max="266" width="13.88671875" style="87" customWidth="1"/>
    <col min="267" max="512" width="9.109375" style="87"/>
    <col min="513" max="522" width="13.88671875" style="87" customWidth="1"/>
    <col min="523" max="768" width="9.109375" style="87"/>
    <col min="769" max="778" width="13.88671875" style="87" customWidth="1"/>
    <col min="779" max="1024" width="9.109375" style="87"/>
    <col min="1025" max="1034" width="13.88671875" style="87" customWidth="1"/>
    <col min="1035" max="1280" width="9.109375" style="87"/>
    <col min="1281" max="1290" width="13.88671875" style="87" customWidth="1"/>
    <col min="1291" max="1536" width="9.109375" style="87"/>
    <col min="1537" max="1546" width="13.88671875" style="87" customWidth="1"/>
    <col min="1547" max="1792" width="9.109375" style="87"/>
    <col min="1793" max="1802" width="13.88671875" style="87" customWidth="1"/>
    <col min="1803" max="2048" width="9.109375" style="87"/>
    <col min="2049" max="2058" width="13.88671875" style="87" customWidth="1"/>
    <col min="2059" max="2304" width="9.109375" style="87"/>
    <col min="2305" max="2314" width="13.88671875" style="87" customWidth="1"/>
    <col min="2315" max="2560" width="9.109375" style="87"/>
    <col min="2561" max="2570" width="13.88671875" style="87" customWidth="1"/>
    <col min="2571" max="2816" width="9.109375" style="87"/>
    <col min="2817" max="2826" width="13.88671875" style="87" customWidth="1"/>
    <col min="2827" max="3072" width="9.109375" style="87"/>
    <col min="3073" max="3082" width="13.88671875" style="87" customWidth="1"/>
    <col min="3083" max="3328" width="9.109375" style="87"/>
    <col min="3329" max="3338" width="13.88671875" style="87" customWidth="1"/>
    <col min="3339" max="3584" width="9.109375" style="87"/>
    <col min="3585" max="3594" width="13.88671875" style="87" customWidth="1"/>
    <col min="3595" max="3840" width="9.109375" style="87"/>
    <col min="3841" max="3850" width="13.88671875" style="87" customWidth="1"/>
    <col min="3851" max="4096" width="9.109375" style="87"/>
    <col min="4097" max="4106" width="13.88671875" style="87" customWidth="1"/>
    <col min="4107" max="4352" width="9.109375" style="87"/>
    <col min="4353" max="4362" width="13.88671875" style="87" customWidth="1"/>
    <col min="4363" max="4608" width="9.109375" style="87"/>
    <col min="4609" max="4618" width="13.88671875" style="87" customWidth="1"/>
    <col min="4619" max="4864" width="9.109375" style="87"/>
    <col min="4865" max="4874" width="13.88671875" style="87" customWidth="1"/>
    <col min="4875" max="5120" width="9.109375" style="87"/>
    <col min="5121" max="5130" width="13.88671875" style="87" customWidth="1"/>
    <col min="5131" max="5376" width="9.109375" style="87"/>
    <col min="5377" max="5386" width="13.88671875" style="87" customWidth="1"/>
    <col min="5387" max="5632" width="9.109375" style="87"/>
    <col min="5633" max="5642" width="13.88671875" style="87" customWidth="1"/>
    <col min="5643" max="5888" width="9.109375" style="87"/>
    <col min="5889" max="5898" width="13.88671875" style="87" customWidth="1"/>
    <col min="5899" max="6144" width="9.109375" style="87"/>
    <col min="6145" max="6154" width="13.88671875" style="87" customWidth="1"/>
    <col min="6155" max="6400" width="9.109375" style="87"/>
    <col min="6401" max="6410" width="13.88671875" style="87" customWidth="1"/>
    <col min="6411" max="6656" width="9.109375" style="87"/>
    <col min="6657" max="6666" width="13.88671875" style="87" customWidth="1"/>
    <col min="6667" max="6912" width="9.109375" style="87"/>
    <col min="6913" max="6922" width="13.88671875" style="87" customWidth="1"/>
    <col min="6923" max="7168" width="9.109375" style="87"/>
    <col min="7169" max="7178" width="13.88671875" style="87" customWidth="1"/>
    <col min="7179" max="7424" width="9.109375" style="87"/>
    <col min="7425" max="7434" width="13.88671875" style="87" customWidth="1"/>
    <col min="7435" max="7680" width="9.109375" style="87"/>
    <col min="7681" max="7690" width="13.88671875" style="87" customWidth="1"/>
    <col min="7691" max="7936" width="9.109375" style="87"/>
    <col min="7937" max="7946" width="13.88671875" style="87" customWidth="1"/>
    <col min="7947" max="8192" width="9.109375" style="87"/>
    <col min="8193" max="8202" width="13.88671875" style="87" customWidth="1"/>
    <col min="8203" max="8448" width="9.109375" style="87"/>
    <col min="8449" max="8458" width="13.88671875" style="87" customWidth="1"/>
    <col min="8459" max="8704" width="9.109375" style="87"/>
    <col min="8705" max="8714" width="13.88671875" style="87" customWidth="1"/>
    <col min="8715" max="8960" width="9.109375" style="87"/>
    <col min="8961" max="8970" width="13.88671875" style="87" customWidth="1"/>
    <col min="8971" max="9216" width="9.109375" style="87"/>
    <col min="9217" max="9226" width="13.88671875" style="87" customWidth="1"/>
    <col min="9227" max="9472" width="9.109375" style="87"/>
    <col min="9473" max="9482" width="13.88671875" style="87" customWidth="1"/>
    <col min="9483" max="9728" width="9.109375" style="87"/>
    <col min="9729" max="9738" width="13.88671875" style="87" customWidth="1"/>
    <col min="9739" max="9984" width="9.109375" style="87"/>
    <col min="9985" max="9994" width="13.88671875" style="87" customWidth="1"/>
    <col min="9995" max="10240" width="9.109375" style="87"/>
    <col min="10241" max="10250" width="13.88671875" style="87" customWidth="1"/>
    <col min="10251" max="10496" width="9.109375" style="87"/>
    <col min="10497" max="10506" width="13.88671875" style="87" customWidth="1"/>
    <col min="10507" max="10752" width="9.109375" style="87"/>
    <col min="10753" max="10762" width="13.88671875" style="87" customWidth="1"/>
    <col min="10763" max="11008" width="9.109375" style="87"/>
    <col min="11009" max="11018" width="13.88671875" style="87" customWidth="1"/>
    <col min="11019" max="11264" width="9.109375" style="87"/>
    <col min="11265" max="11274" width="13.88671875" style="87" customWidth="1"/>
    <col min="11275" max="11520" width="9.109375" style="87"/>
    <col min="11521" max="11530" width="13.88671875" style="87" customWidth="1"/>
    <col min="11531" max="11776" width="9.109375" style="87"/>
    <col min="11777" max="11786" width="13.88671875" style="87" customWidth="1"/>
    <col min="11787" max="12032" width="9.109375" style="87"/>
    <col min="12033" max="12042" width="13.88671875" style="87" customWidth="1"/>
    <col min="12043" max="12288" width="9.109375" style="87"/>
    <col min="12289" max="12298" width="13.88671875" style="87" customWidth="1"/>
    <col min="12299" max="12544" width="9.109375" style="87"/>
    <col min="12545" max="12554" width="13.88671875" style="87" customWidth="1"/>
    <col min="12555" max="12800" width="9.109375" style="87"/>
    <col min="12801" max="12810" width="13.88671875" style="87" customWidth="1"/>
    <col min="12811" max="13056" width="9.109375" style="87"/>
    <col min="13057" max="13066" width="13.88671875" style="87" customWidth="1"/>
    <col min="13067" max="13312" width="9.109375" style="87"/>
    <col min="13313" max="13322" width="13.88671875" style="87" customWidth="1"/>
    <col min="13323" max="13568" width="9.109375" style="87"/>
    <col min="13569" max="13578" width="13.88671875" style="87" customWidth="1"/>
    <col min="13579" max="13824" width="9.109375" style="87"/>
    <col min="13825" max="13834" width="13.88671875" style="87" customWidth="1"/>
    <col min="13835" max="14080" width="9.109375" style="87"/>
    <col min="14081" max="14090" width="13.88671875" style="87" customWidth="1"/>
    <col min="14091" max="14336" width="9.109375" style="87"/>
    <col min="14337" max="14346" width="13.88671875" style="87" customWidth="1"/>
    <col min="14347" max="14592" width="9.109375" style="87"/>
    <col min="14593" max="14602" width="13.88671875" style="87" customWidth="1"/>
    <col min="14603" max="14848" width="9.109375" style="87"/>
    <col min="14849" max="14858" width="13.88671875" style="87" customWidth="1"/>
    <col min="14859" max="15104" width="9.109375" style="87"/>
    <col min="15105" max="15114" width="13.88671875" style="87" customWidth="1"/>
    <col min="15115" max="15360" width="9.109375" style="87"/>
    <col min="15361" max="15370" width="13.88671875" style="87" customWidth="1"/>
    <col min="15371" max="15616" width="9.109375" style="87"/>
    <col min="15617" max="15626" width="13.88671875" style="87" customWidth="1"/>
    <col min="15627" max="15872" width="9.109375" style="87"/>
    <col min="15873" max="15882" width="13.88671875" style="87" customWidth="1"/>
    <col min="15883" max="16128" width="9.109375" style="87"/>
    <col min="16129" max="16138" width="13.88671875" style="87" customWidth="1"/>
    <col min="16139" max="16384" width="9.109375" style="87"/>
  </cols>
  <sheetData>
    <row r="1" spans="1:17" s="13" customFormat="1" ht="22.5" customHeight="1">
      <c r="A1" s="13" t="s">
        <v>239</v>
      </c>
    </row>
    <row r="2" spans="1:17" ht="18.75" customHeight="1">
      <c r="B2" s="124"/>
      <c r="C2" s="89" t="s">
        <v>199</v>
      </c>
      <c r="D2" s="126"/>
      <c r="E2" s="91"/>
      <c r="F2" s="143" t="s">
        <v>33</v>
      </c>
      <c r="G2" s="93"/>
      <c r="H2" s="94"/>
      <c r="I2" s="144" t="s">
        <v>34</v>
      </c>
      <c r="J2" s="96"/>
    </row>
    <row r="3" spans="1:17" ht="18.75" customHeight="1">
      <c r="A3" s="47" t="s">
        <v>172</v>
      </c>
      <c r="B3" s="133" t="s">
        <v>74</v>
      </c>
      <c r="C3" s="133" t="s">
        <v>80</v>
      </c>
      <c r="D3" s="133" t="s">
        <v>78</v>
      </c>
      <c r="E3" s="98" t="s">
        <v>74</v>
      </c>
      <c r="F3" s="98" t="s">
        <v>80</v>
      </c>
      <c r="G3" s="98" t="s">
        <v>78</v>
      </c>
      <c r="H3" s="99" t="s">
        <v>74</v>
      </c>
      <c r="I3" s="99" t="s">
        <v>80</v>
      </c>
      <c r="J3" s="99" t="s">
        <v>78</v>
      </c>
    </row>
    <row r="4" spans="1:17" ht="18.75" customHeight="1">
      <c r="A4" s="47">
        <v>0</v>
      </c>
      <c r="B4" s="100">
        <f>E4+H4+B32+E32+H32</f>
        <v>10781</v>
      </c>
      <c r="C4" s="100">
        <f>F4+I4+C32+F32+I32</f>
        <v>10074</v>
      </c>
      <c r="D4" s="100">
        <f>G4+J4+D32+G32+J32</f>
        <v>20855</v>
      </c>
      <c r="E4" s="83">
        <v>1056</v>
      </c>
      <c r="F4" s="83">
        <v>1015</v>
      </c>
      <c r="G4" s="101">
        <f>E4+F4</f>
        <v>2071</v>
      </c>
      <c r="H4" s="83">
        <v>2809</v>
      </c>
      <c r="I4" s="83">
        <v>2656</v>
      </c>
      <c r="J4" s="102">
        <f>H4+I4</f>
        <v>5465</v>
      </c>
      <c r="K4" s="103"/>
      <c r="L4" s="123"/>
      <c r="N4" s="123"/>
      <c r="O4" s="123"/>
      <c r="Q4" s="103"/>
    </row>
    <row r="5" spans="1:17" ht="18.75" customHeight="1">
      <c r="A5" s="60" t="s">
        <v>173</v>
      </c>
      <c r="B5" s="100">
        <f t="shared" ref="B5:D20" si="0">E5+H5+B33+E33+H33</f>
        <v>51044</v>
      </c>
      <c r="C5" s="100">
        <f t="shared" si="0"/>
        <v>47662</v>
      </c>
      <c r="D5" s="100">
        <f t="shared" si="0"/>
        <v>98706</v>
      </c>
      <c r="E5" s="83">
        <v>5198</v>
      </c>
      <c r="F5" s="83">
        <v>4861</v>
      </c>
      <c r="G5" s="101">
        <f t="shared" ref="G5:G25" si="1">E5+F5</f>
        <v>10059</v>
      </c>
      <c r="H5" s="83">
        <v>13302</v>
      </c>
      <c r="I5" s="83">
        <v>12249</v>
      </c>
      <c r="J5" s="102">
        <f t="shared" ref="J5:J25" si="2">H5+I5</f>
        <v>25551</v>
      </c>
      <c r="K5" s="103"/>
      <c r="L5" s="123"/>
      <c r="N5" s="123"/>
      <c r="O5" s="123"/>
      <c r="Q5" s="103"/>
    </row>
    <row r="6" spans="1:17" ht="18.75" customHeight="1">
      <c r="A6" s="62" t="s">
        <v>174</v>
      </c>
      <c r="B6" s="100">
        <f t="shared" si="0"/>
        <v>79217</v>
      </c>
      <c r="C6" s="100">
        <f t="shared" si="0"/>
        <v>74247</v>
      </c>
      <c r="D6" s="100">
        <f t="shared" si="0"/>
        <v>153464</v>
      </c>
      <c r="E6" s="83">
        <v>8059</v>
      </c>
      <c r="F6" s="83">
        <v>7666</v>
      </c>
      <c r="G6" s="101">
        <f t="shared" si="1"/>
        <v>15725</v>
      </c>
      <c r="H6" s="83">
        <v>20607</v>
      </c>
      <c r="I6" s="83">
        <v>19109</v>
      </c>
      <c r="J6" s="102">
        <f t="shared" si="2"/>
        <v>39716</v>
      </c>
      <c r="K6" s="103"/>
      <c r="L6" s="123"/>
      <c r="N6" s="123"/>
      <c r="O6" s="123"/>
      <c r="Q6" s="103"/>
    </row>
    <row r="7" spans="1:17" ht="18.75" customHeight="1">
      <c r="A7" s="47" t="s">
        <v>175</v>
      </c>
      <c r="B7" s="100">
        <f t="shared" si="0"/>
        <v>87572</v>
      </c>
      <c r="C7" s="100">
        <f t="shared" si="0"/>
        <v>81884</v>
      </c>
      <c r="D7" s="100">
        <f t="shared" si="0"/>
        <v>169456</v>
      </c>
      <c r="E7" s="83">
        <v>9054</v>
      </c>
      <c r="F7" s="83">
        <v>8346</v>
      </c>
      <c r="G7" s="101">
        <f t="shared" si="1"/>
        <v>17400</v>
      </c>
      <c r="H7" s="83">
        <v>22640</v>
      </c>
      <c r="I7" s="83">
        <v>21293</v>
      </c>
      <c r="J7" s="102">
        <f t="shared" si="2"/>
        <v>43933</v>
      </c>
      <c r="K7" s="103"/>
      <c r="L7" s="123"/>
      <c r="N7" s="123"/>
      <c r="O7" s="123"/>
      <c r="Q7" s="103"/>
    </row>
    <row r="8" spans="1:17" ht="18.75" customHeight="1">
      <c r="A8" s="47" t="s">
        <v>176</v>
      </c>
      <c r="B8" s="100">
        <f t="shared" si="0"/>
        <v>88484</v>
      </c>
      <c r="C8" s="100">
        <f t="shared" si="0"/>
        <v>82553</v>
      </c>
      <c r="D8" s="100">
        <f t="shared" si="0"/>
        <v>171037</v>
      </c>
      <c r="E8" s="83">
        <v>8959</v>
      </c>
      <c r="F8" s="83">
        <v>8589</v>
      </c>
      <c r="G8" s="101">
        <f t="shared" si="1"/>
        <v>17548</v>
      </c>
      <c r="H8" s="83">
        <v>22924</v>
      </c>
      <c r="I8" s="83">
        <v>21175</v>
      </c>
      <c r="J8" s="102">
        <f t="shared" si="2"/>
        <v>44099</v>
      </c>
      <c r="K8" s="103"/>
      <c r="L8" s="123"/>
      <c r="N8" s="123"/>
      <c r="O8" s="123"/>
      <c r="Q8" s="103"/>
    </row>
    <row r="9" spans="1:17" ht="18.75" customHeight="1">
      <c r="A9" s="47" t="s">
        <v>177</v>
      </c>
      <c r="B9" s="100">
        <f t="shared" si="0"/>
        <v>93538</v>
      </c>
      <c r="C9" s="100">
        <f t="shared" si="0"/>
        <v>91003</v>
      </c>
      <c r="D9" s="100">
        <f t="shared" si="0"/>
        <v>184541</v>
      </c>
      <c r="E9" s="83">
        <v>9328</v>
      </c>
      <c r="F9" s="83">
        <v>9430</v>
      </c>
      <c r="G9" s="101">
        <f t="shared" si="1"/>
        <v>18758</v>
      </c>
      <c r="H9" s="83">
        <v>22978</v>
      </c>
      <c r="I9" s="83">
        <v>22796</v>
      </c>
      <c r="J9" s="102">
        <f t="shared" si="2"/>
        <v>45774</v>
      </c>
      <c r="K9" s="103"/>
      <c r="L9" s="123"/>
      <c r="N9" s="123"/>
      <c r="O9" s="123"/>
      <c r="Q9" s="103"/>
    </row>
    <row r="10" spans="1:17" ht="18.75" customHeight="1">
      <c r="A10" s="47" t="s">
        <v>178</v>
      </c>
      <c r="B10" s="100">
        <f t="shared" si="0"/>
        <v>105654</v>
      </c>
      <c r="C10" s="100">
        <f t="shared" si="0"/>
        <v>99871</v>
      </c>
      <c r="D10" s="100">
        <f t="shared" si="0"/>
        <v>205525</v>
      </c>
      <c r="E10" s="83">
        <v>11126</v>
      </c>
      <c r="F10" s="83">
        <v>10571</v>
      </c>
      <c r="G10" s="101">
        <f t="shared" si="1"/>
        <v>21697</v>
      </c>
      <c r="H10" s="83">
        <v>26463</v>
      </c>
      <c r="I10" s="83">
        <v>25209</v>
      </c>
      <c r="J10" s="102">
        <f t="shared" si="2"/>
        <v>51672</v>
      </c>
      <c r="K10" s="103"/>
      <c r="L10" s="123"/>
      <c r="N10" s="123"/>
      <c r="O10" s="123"/>
      <c r="Q10" s="103"/>
    </row>
    <row r="11" spans="1:17" ht="18.75" customHeight="1">
      <c r="A11" s="47" t="s">
        <v>179</v>
      </c>
      <c r="B11" s="100">
        <f t="shared" si="0"/>
        <v>98211</v>
      </c>
      <c r="C11" s="100">
        <f t="shared" si="0"/>
        <v>93846</v>
      </c>
      <c r="D11" s="100">
        <f t="shared" si="0"/>
        <v>192057</v>
      </c>
      <c r="E11" s="83">
        <v>10322</v>
      </c>
      <c r="F11" s="83">
        <v>9978</v>
      </c>
      <c r="G11" s="101">
        <f t="shared" si="1"/>
        <v>20300</v>
      </c>
      <c r="H11" s="83">
        <v>24686</v>
      </c>
      <c r="I11" s="83">
        <v>23580</v>
      </c>
      <c r="J11" s="102">
        <f t="shared" si="2"/>
        <v>48266</v>
      </c>
      <c r="K11" s="103"/>
      <c r="L11" s="123"/>
      <c r="N11" s="123"/>
      <c r="O11" s="123"/>
      <c r="Q11" s="103"/>
    </row>
    <row r="12" spans="1:17" ht="18.75" customHeight="1">
      <c r="A12" s="47" t="s">
        <v>180</v>
      </c>
      <c r="B12" s="100">
        <f t="shared" si="0"/>
        <v>103730</v>
      </c>
      <c r="C12" s="100">
        <f t="shared" si="0"/>
        <v>100634</v>
      </c>
      <c r="D12" s="100">
        <f t="shared" si="0"/>
        <v>204364</v>
      </c>
      <c r="E12" s="83">
        <v>10885</v>
      </c>
      <c r="F12" s="83">
        <v>10563</v>
      </c>
      <c r="G12" s="101">
        <f t="shared" si="1"/>
        <v>21448</v>
      </c>
      <c r="H12" s="83">
        <v>25849</v>
      </c>
      <c r="I12" s="83">
        <v>24962</v>
      </c>
      <c r="J12" s="102">
        <f t="shared" si="2"/>
        <v>50811</v>
      </c>
      <c r="K12" s="103"/>
      <c r="L12" s="123"/>
      <c r="N12" s="123"/>
      <c r="O12" s="123"/>
      <c r="Q12" s="103"/>
    </row>
    <row r="13" spans="1:17" ht="18.75" customHeight="1">
      <c r="A13" s="47" t="s">
        <v>181</v>
      </c>
      <c r="B13" s="100">
        <f t="shared" si="0"/>
        <v>108493</v>
      </c>
      <c r="C13" s="100">
        <f t="shared" si="0"/>
        <v>108433</v>
      </c>
      <c r="D13" s="100">
        <f t="shared" si="0"/>
        <v>216926</v>
      </c>
      <c r="E13" s="83">
        <v>11518</v>
      </c>
      <c r="F13" s="83">
        <v>11558</v>
      </c>
      <c r="G13" s="101">
        <f t="shared" si="1"/>
        <v>23076</v>
      </c>
      <c r="H13" s="83">
        <v>27439</v>
      </c>
      <c r="I13" s="83">
        <v>27398</v>
      </c>
      <c r="J13" s="102">
        <f t="shared" si="2"/>
        <v>54837</v>
      </c>
      <c r="K13" s="103"/>
      <c r="L13" s="123"/>
      <c r="N13" s="123"/>
      <c r="O13" s="123"/>
      <c r="Q13" s="103"/>
    </row>
    <row r="14" spans="1:17" ht="18.75" customHeight="1">
      <c r="A14" s="47" t="s">
        <v>182</v>
      </c>
      <c r="B14" s="100">
        <f t="shared" si="0"/>
        <v>110582</v>
      </c>
      <c r="C14" s="100">
        <f t="shared" si="0"/>
        <v>114213</v>
      </c>
      <c r="D14" s="100">
        <f t="shared" si="0"/>
        <v>224795</v>
      </c>
      <c r="E14" s="83">
        <v>11872</v>
      </c>
      <c r="F14" s="83">
        <v>12270</v>
      </c>
      <c r="G14" s="101">
        <f t="shared" si="1"/>
        <v>24142</v>
      </c>
      <c r="H14" s="83">
        <v>28015</v>
      </c>
      <c r="I14" s="83">
        <v>28570</v>
      </c>
      <c r="J14" s="102">
        <f t="shared" si="2"/>
        <v>56585</v>
      </c>
      <c r="K14" s="103"/>
      <c r="L14" s="123"/>
      <c r="N14" s="123"/>
      <c r="O14" s="123"/>
      <c r="Q14" s="103"/>
    </row>
    <row r="15" spans="1:17" ht="18.75" customHeight="1">
      <c r="A15" s="47" t="s">
        <v>183</v>
      </c>
      <c r="B15" s="100">
        <f t="shared" si="0"/>
        <v>110809</v>
      </c>
      <c r="C15" s="100">
        <f t="shared" si="0"/>
        <v>122395</v>
      </c>
      <c r="D15" s="100">
        <f t="shared" si="0"/>
        <v>233204</v>
      </c>
      <c r="E15" s="83">
        <v>12112</v>
      </c>
      <c r="F15" s="83">
        <v>13561</v>
      </c>
      <c r="G15" s="101">
        <f t="shared" si="1"/>
        <v>25673</v>
      </c>
      <c r="H15" s="83">
        <v>27089</v>
      </c>
      <c r="I15" s="83">
        <v>29228</v>
      </c>
      <c r="J15" s="102">
        <f t="shared" si="2"/>
        <v>56317</v>
      </c>
      <c r="K15" s="103"/>
      <c r="L15" s="123"/>
      <c r="N15" s="123"/>
      <c r="O15" s="123"/>
      <c r="Q15" s="103"/>
    </row>
    <row r="16" spans="1:17" ht="18.75" customHeight="1">
      <c r="A16" s="47" t="s">
        <v>184</v>
      </c>
      <c r="B16" s="100">
        <f t="shared" si="0"/>
        <v>107984</v>
      </c>
      <c r="C16" s="100">
        <f t="shared" si="0"/>
        <v>122639</v>
      </c>
      <c r="D16" s="100">
        <f t="shared" si="0"/>
        <v>230623</v>
      </c>
      <c r="E16" s="83">
        <v>12404</v>
      </c>
      <c r="F16" s="83">
        <v>14528</v>
      </c>
      <c r="G16" s="101">
        <f t="shared" si="1"/>
        <v>26932</v>
      </c>
      <c r="H16" s="83">
        <v>25671</v>
      </c>
      <c r="I16" s="83">
        <v>28181</v>
      </c>
      <c r="J16" s="102">
        <f t="shared" si="2"/>
        <v>53852</v>
      </c>
      <c r="K16" s="103"/>
      <c r="L16" s="123"/>
      <c r="N16" s="123"/>
      <c r="O16" s="123"/>
      <c r="Q16" s="103"/>
    </row>
    <row r="17" spans="1:17" ht="18.75" customHeight="1">
      <c r="A17" s="47" t="s">
        <v>185</v>
      </c>
      <c r="B17" s="100">
        <f t="shared" si="0"/>
        <v>87044</v>
      </c>
      <c r="C17" s="100">
        <f t="shared" si="0"/>
        <v>103204</v>
      </c>
      <c r="D17" s="100">
        <f t="shared" si="0"/>
        <v>190248</v>
      </c>
      <c r="E17" s="83">
        <v>10063</v>
      </c>
      <c r="F17" s="83">
        <v>12702</v>
      </c>
      <c r="G17" s="101">
        <f t="shared" si="1"/>
        <v>22765</v>
      </c>
      <c r="H17" s="83">
        <v>20163</v>
      </c>
      <c r="I17" s="83">
        <v>23197</v>
      </c>
      <c r="J17" s="102">
        <f t="shared" si="2"/>
        <v>43360</v>
      </c>
      <c r="K17" s="103"/>
      <c r="L17" s="123"/>
      <c r="N17" s="123"/>
      <c r="O17" s="123"/>
      <c r="Q17" s="103"/>
    </row>
    <row r="18" spans="1:17" ht="18.75" customHeight="1">
      <c r="A18" s="47" t="s">
        <v>186</v>
      </c>
      <c r="B18" s="100">
        <f t="shared" si="0"/>
        <v>67110</v>
      </c>
      <c r="C18" s="100">
        <f t="shared" si="0"/>
        <v>81892</v>
      </c>
      <c r="D18" s="100">
        <f t="shared" si="0"/>
        <v>149002</v>
      </c>
      <c r="E18" s="83">
        <v>7901</v>
      </c>
      <c r="F18" s="83">
        <v>10304</v>
      </c>
      <c r="G18" s="101">
        <f t="shared" si="1"/>
        <v>18205</v>
      </c>
      <c r="H18" s="83">
        <v>15482</v>
      </c>
      <c r="I18" s="83">
        <v>17954</v>
      </c>
      <c r="J18" s="102">
        <f t="shared" si="2"/>
        <v>33436</v>
      </c>
      <c r="K18" s="103"/>
      <c r="L18" s="123"/>
      <c r="N18" s="123"/>
      <c r="O18" s="123"/>
      <c r="Q18" s="103"/>
    </row>
    <row r="19" spans="1:17" ht="18.75" customHeight="1">
      <c r="A19" s="47" t="s">
        <v>187</v>
      </c>
      <c r="B19" s="100">
        <f t="shared" si="0"/>
        <v>49952</v>
      </c>
      <c r="C19" s="100">
        <f t="shared" si="0"/>
        <v>63482</v>
      </c>
      <c r="D19" s="100">
        <f t="shared" si="0"/>
        <v>113434</v>
      </c>
      <c r="E19" s="83">
        <v>6046</v>
      </c>
      <c r="F19" s="83">
        <v>8080</v>
      </c>
      <c r="G19" s="101">
        <f t="shared" si="1"/>
        <v>14126</v>
      </c>
      <c r="H19" s="83">
        <v>11138</v>
      </c>
      <c r="I19" s="83">
        <v>13528</v>
      </c>
      <c r="J19" s="102">
        <f t="shared" si="2"/>
        <v>24666</v>
      </c>
      <c r="K19" s="103"/>
      <c r="L19" s="123"/>
      <c r="N19" s="123"/>
      <c r="O19" s="123"/>
      <c r="Q19" s="103"/>
    </row>
    <row r="20" spans="1:17" ht="18.75" customHeight="1">
      <c r="A20" s="47" t="s">
        <v>188</v>
      </c>
      <c r="B20" s="100">
        <f t="shared" si="0"/>
        <v>29812</v>
      </c>
      <c r="C20" s="100">
        <f t="shared" si="0"/>
        <v>39436</v>
      </c>
      <c r="D20" s="100">
        <f t="shared" si="0"/>
        <v>69248</v>
      </c>
      <c r="E20" s="83">
        <v>3689</v>
      </c>
      <c r="F20" s="83">
        <v>5175</v>
      </c>
      <c r="G20" s="101">
        <f t="shared" si="1"/>
        <v>8864</v>
      </c>
      <c r="H20" s="83">
        <v>6461</v>
      </c>
      <c r="I20" s="83">
        <v>8014</v>
      </c>
      <c r="J20" s="102">
        <f t="shared" si="2"/>
        <v>14475</v>
      </c>
      <c r="K20" s="103"/>
      <c r="L20" s="123"/>
      <c r="N20" s="123"/>
      <c r="O20" s="123"/>
      <c r="Q20" s="103"/>
    </row>
    <row r="21" spans="1:17" ht="18.75" customHeight="1">
      <c r="A21" s="47" t="s">
        <v>189</v>
      </c>
      <c r="B21" s="100">
        <f t="shared" ref="B21:D25" si="3">E21+H21+B49+E49+H49</f>
        <v>20864</v>
      </c>
      <c r="C21" s="100">
        <f t="shared" si="3"/>
        <v>30888</v>
      </c>
      <c r="D21" s="100">
        <f t="shared" si="3"/>
        <v>51752</v>
      </c>
      <c r="E21" s="83">
        <v>2675</v>
      </c>
      <c r="F21" s="83">
        <v>4047</v>
      </c>
      <c r="G21" s="101">
        <f t="shared" si="1"/>
        <v>6722</v>
      </c>
      <c r="H21" s="83">
        <v>4220</v>
      </c>
      <c r="I21" s="83">
        <v>5955</v>
      </c>
      <c r="J21" s="102">
        <f t="shared" si="2"/>
        <v>10175</v>
      </c>
      <c r="K21" s="103"/>
      <c r="L21" s="123"/>
      <c r="N21" s="123"/>
      <c r="O21" s="123"/>
      <c r="Q21" s="103"/>
    </row>
    <row r="22" spans="1:17" ht="18.75" customHeight="1">
      <c r="A22" s="47" t="s">
        <v>190</v>
      </c>
      <c r="B22" s="100">
        <f t="shared" si="3"/>
        <v>11085</v>
      </c>
      <c r="C22" s="100">
        <f t="shared" si="3"/>
        <v>17670</v>
      </c>
      <c r="D22" s="100">
        <f t="shared" si="3"/>
        <v>28755</v>
      </c>
      <c r="E22" s="83">
        <v>1418</v>
      </c>
      <c r="F22" s="83">
        <v>2351</v>
      </c>
      <c r="G22" s="101">
        <f t="shared" si="1"/>
        <v>3769</v>
      </c>
      <c r="H22" s="83">
        <v>2234</v>
      </c>
      <c r="I22" s="83">
        <v>3349</v>
      </c>
      <c r="J22" s="102">
        <f t="shared" si="2"/>
        <v>5583</v>
      </c>
      <c r="K22" s="103"/>
      <c r="L22" s="123"/>
      <c r="N22" s="123"/>
      <c r="O22" s="123"/>
      <c r="Q22" s="103"/>
    </row>
    <row r="23" spans="1:17" ht="18.75" customHeight="1">
      <c r="A23" s="47" t="s">
        <v>191</v>
      </c>
      <c r="B23" s="100">
        <f t="shared" si="3"/>
        <v>4145</v>
      </c>
      <c r="C23" s="100">
        <f t="shared" si="3"/>
        <v>7152</v>
      </c>
      <c r="D23" s="100">
        <f t="shared" si="3"/>
        <v>11297</v>
      </c>
      <c r="E23" s="83">
        <v>482</v>
      </c>
      <c r="F23" s="83">
        <v>949</v>
      </c>
      <c r="G23" s="101">
        <f t="shared" si="1"/>
        <v>1431</v>
      </c>
      <c r="H23" s="83">
        <v>797</v>
      </c>
      <c r="I23" s="83">
        <v>1348</v>
      </c>
      <c r="J23" s="102">
        <f t="shared" si="2"/>
        <v>2145</v>
      </c>
      <c r="K23" s="103"/>
      <c r="L23" s="123"/>
      <c r="N23" s="123"/>
      <c r="O23" s="123"/>
      <c r="Q23" s="103"/>
    </row>
    <row r="24" spans="1:17" ht="18.75" customHeight="1">
      <c r="A24" s="47" t="s">
        <v>192</v>
      </c>
      <c r="B24" s="100">
        <f t="shared" si="3"/>
        <v>1149</v>
      </c>
      <c r="C24" s="100">
        <f t="shared" si="3"/>
        <v>1941</v>
      </c>
      <c r="D24" s="100">
        <f t="shared" si="3"/>
        <v>3090</v>
      </c>
      <c r="E24" s="83">
        <v>108</v>
      </c>
      <c r="F24" s="83">
        <v>212</v>
      </c>
      <c r="G24" s="101">
        <f t="shared" si="1"/>
        <v>320</v>
      </c>
      <c r="H24" s="83">
        <v>205</v>
      </c>
      <c r="I24" s="83">
        <v>379</v>
      </c>
      <c r="J24" s="102">
        <f t="shared" si="2"/>
        <v>584</v>
      </c>
      <c r="K24" s="103"/>
      <c r="L24" s="123"/>
      <c r="N24" s="123"/>
      <c r="O24" s="123"/>
      <c r="Q24" s="103"/>
    </row>
    <row r="25" spans="1:17" ht="18.75" customHeight="1">
      <c r="A25" s="47" t="s">
        <v>193</v>
      </c>
      <c r="B25" s="100">
        <f t="shared" si="3"/>
        <v>578</v>
      </c>
      <c r="C25" s="100">
        <f t="shared" si="3"/>
        <v>697</v>
      </c>
      <c r="D25" s="100">
        <f t="shared" si="3"/>
        <v>1275</v>
      </c>
      <c r="E25" s="83">
        <v>31</v>
      </c>
      <c r="F25" s="83">
        <v>46</v>
      </c>
      <c r="G25" s="101">
        <f t="shared" si="1"/>
        <v>77</v>
      </c>
      <c r="H25" s="83">
        <v>120</v>
      </c>
      <c r="I25" s="83">
        <v>166</v>
      </c>
      <c r="J25" s="102">
        <f t="shared" si="2"/>
        <v>286</v>
      </c>
      <c r="K25" s="103"/>
      <c r="L25" s="123"/>
      <c r="N25" s="123"/>
      <c r="O25" s="123"/>
      <c r="Q25" s="103"/>
    </row>
    <row r="26" spans="1:17" ht="18.75" customHeight="1">
      <c r="A26" s="47" t="s">
        <v>194</v>
      </c>
      <c r="B26" s="121">
        <f>E26+H26+B54+E54+H54</f>
        <v>1427838</v>
      </c>
      <c r="C26" s="121">
        <f>F26+I26+C54+F54+I54</f>
        <v>1495816</v>
      </c>
      <c r="D26" s="121">
        <f>G26+J26+D54+G54+J54</f>
        <v>2923654</v>
      </c>
      <c r="E26" s="83">
        <f t="shared" ref="E26:J26" si="4">SUM(E4:E25)</f>
        <v>154306</v>
      </c>
      <c r="F26" s="83">
        <f t="shared" si="4"/>
        <v>166802</v>
      </c>
      <c r="G26" s="101">
        <f t="shared" si="4"/>
        <v>321108</v>
      </c>
      <c r="H26" s="83">
        <f t="shared" si="4"/>
        <v>351292</v>
      </c>
      <c r="I26" s="83">
        <f t="shared" si="4"/>
        <v>360296</v>
      </c>
      <c r="J26" s="102">
        <f t="shared" si="4"/>
        <v>711588</v>
      </c>
      <c r="K26" s="103"/>
      <c r="L26" s="123"/>
    </row>
    <row r="27" spans="1:17" s="10" customFormat="1" ht="23.25" customHeight="1">
      <c r="A27" s="39" t="s">
        <v>223</v>
      </c>
      <c r="B27" s="8"/>
      <c r="C27" s="8"/>
      <c r="D27" s="8"/>
      <c r="E27" s="9"/>
      <c r="F27" s="9"/>
      <c r="G27" s="9"/>
      <c r="H27" s="8"/>
      <c r="I27" s="8"/>
      <c r="J27" s="8"/>
    </row>
    <row r="28" spans="1:17" s="10" customFormat="1" ht="21">
      <c r="A28" s="39" t="s">
        <v>85</v>
      </c>
      <c r="B28" s="11"/>
      <c r="C28" s="11"/>
      <c r="D28" s="11"/>
      <c r="E28" s="12"/>
      <c r="F28" s="12"/>
      <c r="G28" s="12"/>
      <c r="H28" s="12"/>
      <c r="I28" s="12"/>
      <c r="J28" s="12"/>
    </row>
    <row r="29" spans="1:17" s="13" customFormat="1" ht="22.5" customHeight="1">
      <c r="A29" s="13" t="s">
        <v>240</v>
      </c>
    </row>
    <row r="30" spans="1:17" ht="18.75" customHeight="1">
      <c r="B30" s="108"/>
      <c r="C30" s="145" t="s">
        <v>40</v>
      </c>
      <c r="D30" s="110"/>
      <c r="E30" s="111"/>
      <c r="F30" s="146" t="s">
        <v>48</v>
      </c>
      <c r="G30" s="113"/>
      <c r="H30" s="114"/>
      <c r="I30" s="147" t="s">
        <v>0</v>
      </c>
      <c r="J30" s="116"/>
    </row>
    <row r="31" spans="1:17" ht="18.75" customHeight="1">
      <c r="A31" s="47" t="s">
        <v>172</v>
      </c>
      <c r="B31" s="117" t="s">
        <v>74</v>
      </c>
      <c r="C31" s="117" t="s">
        <v>80</v>
      </c>
      <c r="D31" s="117" t="s">
        <v>78</v>
      </c>
      <c r="E31" s="118" t="s">
        <v>74</v>
      </c>
      <c r="F31" s="118" t="s">
        <v>80</v>
      </c>
      <c r="G31" s="118" t="s">
        <v>78</v>
      </c>
      <c r="H31" s="119" t="s">
        <v>74</v>
      </c>
      <c r="I31" s="119" t="s">
        <v>80</v>
      </c>
      <c r="J31" s="119" t="s">
        <v>78</v>
      </c>
    </row>
    <row r="32" spans="1:17" ht="18.75" customHeight="1">
      <c r="A32" s="47">
        <v>0</v>
      </c>
      <c r="B32" s="83">
        <v>1833</v>
      </c>
      <c r="C32" s="83">
        <v>1712</v>
      </c>
      <c r="D32" s="120">
        <f>B32+C32</f>
        <v>3545</v>
      </c>
      <c r="E32" s="83">
        <v>3758</v>
      </c>
      <c r="F32" s="83">
        <v>3491</v>
      </c>
      <c r="G32" s="121">
        <f>E32+F32</f>
        <v>7249</v>
      </c>
      <c r="H32" s="83">
        <v>1325</v>
      </c>
      <c r="I32" s="83">
        <v>1200</v>
      </c>
      <c r="J32" s="122">
        <f>H32+I32</f>
        <v>2525</v>
      </c>
      <c r="K32" s="103"/>
      <c r="L32" s="103"/>
      <c r="N32" s="123"/>
      <c r="O32" s="123"/>
      <c r="Q32" s="103"/>
    </row>
    <row r="33" spans="1:17" ht="18.75" customHeight="1">
      <c r="A33" s="60" t="s">
        <v>173</v>
      </c>
      <c r="B33" s="83">
        <v>8614</v>
      </c>
      <c r="C33" s="83">
        <v>8294</v>
      </c>
      <c r="D33" s="120">
        <f t="shared" ref="D33:D53" si="5">B33+C33</f>
        <v>16908</v>
      </c>
      <c r="E33" s="83">
        <v>17777</v>
      </c>
      <c r="F33" s="83">
        <v>16437</v>
      </c>
      <c r="G33" s="121">
        <f t="shared" ref="G33:G53" si="6">E33+F33</f>
        <v>34214</v>
      </c>
      <c r="H33" s="83">
        <v>6153</v>
      </c>
      <c r="I33" s="83">
        <v>5821</v>
      </c>
      <c r="J33" s="122">
        <f t="shared" ref="J33:J53" si="7">H33+I33</f>
        <v>11974</v>
      </c>
      <c r="K33" s="103"/>
      <c r="L33" s="103"/>
      <c r="N33" s="123"/>
      <c r="O33" s="123"/>
      <c r="Q33" s="103"/>
    </row>
    <row r="34" spans="1:17" ht="18.75" customHeight="1">
      <c r="A34" s="62" t="s">
        <v>174</v>
      </c>
      <c r="B34" s="83">
        <v>13916</v>
      </c>
      <c r="C34" s="83">
        <v>12967</v>
      </c>
      <c r="D34" s="120">
        <f t="shared" si="5"/>
        <v>26883</v>
      </c>
      <c r="E34" s="83">
        <v>27570</v>
      </c>
      <c r="F34" s="83">
        <v>25885</v>
      </c>
      <c r="G34" s="121">
        <f t="shared" si="6"/>
        <v>53455</v>
      </c>
      <c r="H34" s="83">
        <v>9065</v>
      </c>
      <c r="I34" s="83">
        <v>8620</v>
      </c>
      <c r="J34" s="122">
        <f t="shared" si="7"/>
        <v>17685</v>
      </c>
      <c r="K34" s="103"/>
      <c r="L34" s="103"/>
      <c r="N34" s="123"/>
      <c r="O34" s="123"/>
      <c r="Q34" s="103"/>
    </row>
    <row r="35" spans="1:17" ht="18.75" customHeight="1">
      <c r="A35" s="47" t="s">
        <v>175</v>
      </c>
      <c r="B35" s="83">
        <v>15717</v>
      </c>
      <c r="C35" s="83">
        <v>14586</v>
      </c>
      <c r="D35" s="120">
        <f t="shared" si="5"/>
        <v>30303</v>
      </c>
      <c r="E35" s="83">
        <v>30286</v>
      </c>
      <c r="F35" s="83">
        <v>28442</v>
      </c>
      <c r="G35" s="121">
        <f t="shared" si="6"/>
        <v>58728</v>
      </c>
      <c r="H35" s="83">
        <v>9875</v>
      </c>
      <c r="I35" s="83">
        <v>9217</v>
      </c>
      <c r="J35" s="122">
        <f t="shared" si="7"/>
        <v>19092</v>
      </c>
      <c r="K35" s="103"/>
      <c r="L35" s="103"/>
      <c r="N35" s="123"/>
      <c r="O35" s="123"/>
      <c r="Q35" s="103"/>
    </row>
    <row r="36" spans="1:17" ht="18.75" customHeight="1">
      <c r="A36" s="47" t="s">
        <v>176</v>
      </c>
      <c r="B36" s="83">
        <v>15874</v>
      </c>
      <c r="C36" s="83">
        <v>14732</v>
      </c>
      <c r="D36" s="120">
        <f t="shared" si="5"/>
        <v>30606</v>
      </c>
      <c r="E36" s="83">
        <v>30608</v>
      </c>
      <c r="F36" s="83">
        <v>28689</v>
      </c>
      <c r="G36" s="121">
        <f t="shared" si="6"/>
        <v>59297</v>
      </c>
      <c r="H36" s="83">
        <v>10119</v>
      </c>
      <c r="I36" s="83">
        <v>9368</v>
      </c>
      <c r="J36" s="122">
        <f t="shared" si="7"/>
        <v>19487</v>
      </c>
      <c r="K36" s="103"/>
      <c r="L36" s="103"/>
      <c r="N36" s="123"/>
      <c r="O36" s="123"/>
      <c r="Q36" s="103"/>
    </row>
    <row r="37" spans="1:17" ht="18.75" customHeight="1">
      <c r="A37" s="47" t="s">
        <v>177</v>
      </c>
      <c r="B37" s="83">
        <v>16560</v>
      </c>
      <c r="C37" s="83">
        <v>16607</v>
      </c>
      <c r="D37" s="120">
        <f t="shared" si="5"/>
        <v>33167</v>
      </c>
      <c r="E37" s="83">
        <v>34354</v>
      </c>
      <c r="F37" s="83">
        <v>32054</v>
      </c>
      <c r="G37" s="121">
        <f t="shared" si="6"/>
        <v>66408</v>
      </c>
      <c r="H37" s="83">
        <v>10318</v>
      </c>
      <c r="I37" s="83">
        <v>10116</v>
      </c>
      <c r="J37" s="122">
        <f t="shared" si="7"/>
        <v>20434</v>
      </c>
      <c r="K37" s="103"/>
      <c r="L37" s="103"/>
      <c r="N37" s="123"/>
      <c r="O37" s="123"/>
      <c r="Q37" s="103"/>
    </row>
    <row r="38" spans="1:17" ht="18.75" customHeight="1">
      <c r="A38" s="47" t="s">
        <v>178</v>
      </c>
      <c r="B38" s="83">
        <v>18848</v>
      </c>
      <c r="C38" s="83">
        <v>17723</v>
      </c>
      <c r="D38" s="120">
        <f t="shared" si="5"/>
        <v>36571</v>
      </c>
      <c r="E38" s="83">
        <v>37746</v>
      </c>
      <c r="F38" s="83">
        <v>35396</v>
      </c>
      <c r="G38" s="121">
        <f t="shared" si="6"/>
        <v>73142</v>
      </c>
      <c r="H38" s="83">
        <v>11471</v>
      </c>
      <c r="I38" s="83">
        <v>10972</v>
      </c>
      <c r="J38" s="122">
        <f t="shared" si="7"/>
        <v>22443</v>
      </c>
      <c r="K38" s="103"/>
      <c r="L38" s="103"/>
      <c r="N38" s="123"/>
      <c r="O38" s="123"/>
      <c r="Q38" s="103"/>
    </row>
    <row r="39" spans="1:17" ht="18.75" customHeight="1">
      <c r="A39" s="47" t="s">
        <v>179</v>
      </c>
      <c r="B39" s="83">
        <v>17470</v>
      </c>
      <c r="C39" s="83">
        <v>16612</v>
      </c>
      <c r="D39" s="120">
        <f t="shared" si="5"/>
        <v>34082</v>
      </c>
      <c r="E39" s="83">
        <v>34880</v>
      </c>
      <c r="F39" s="83">
        <v>33269</v>
      </c>
      <c r="G39" s="121">
        <f t="shared" si="6"/>
        <v>68149</v>
      </c>
      <c r="H39" s="83">
        <v>10853</v>
      </c>
      <c r="I39" s="83">
        <v>10407</v>
      </c>
      <c r="J39" s="122">
        <f t="shared" si="7"/>
        <v>21260</v>
      </c>
      <c r="K39" s="103"/>
      <c r="L39" s="103"/>
      <c r="N39" s="123"/>
      <c r="O39" s="123"/>
      <c r="Q39" s="103"/>
    </row>
    <row r="40" spans="1:17" ht="18.75" customHeight="1">
      <c r="A40" s="47" t="s">
        <v>180</v>
      </c>
      <c r="B40" s="83">
        <v>18958</v>
      </c>
      <c r="C40" s="83">
        <v>18067</v>
      </c>
      <c r="D40" s="120">
        <f t="shared" si="5"/>
        <v>37025</v>
      </c>
      <c r="E40" s="83">
        <v>36459</v>
      </c>
      <c r="F40" s="83">
        <v>35737</v>
      </c>
      <c r="G40" s="121">
        <f t="shared" si="6"/>
        <v>72196</v>
      </c>
      <c r="H40" s="83">
        <v>11579</v>
      </c>
      <c r="I40" s="83">
        <v>11305</v>
      </c>
      <c r="J40" s="122">
        <f t="shared" si="7"/>
        <v>22884</v>
      </c>
      <c r="K40" s="103"/>
      <c r="L40" s="103"/>
      <c r="N40" s="123"/>
      <c r="O40" s="123"/>
      <c r="Q40" s="103"/>
    </row>
    <row r="41" spans="1:17" ht="18.75" customHeight="1">
      <c r="A41" s="47" t="s">
        <v>181</v>
      </c>
      <c r="B41" s="83">
        <v>20079</v>
      </c>
      <c r="C41" s="83">
        <v>19846</v>
      </c>
      <c r="D41" s="120">
        <f t="shared" si="5"/>
        <v>39925</v>
      </c>
      <c r="E41" s="83">
        <v>37635</v>
      </c>
      <c r="F41" s="83">
        <v>37679</v>
      </c>
      <c r="G41" s="121">
        <f t="shared" si="6"/>
        <v>75314</v>
      </c>
      <c r="H41" s="83">
        <v>11822</v>
      </c>
      <c r="I41" s="83">
        <v>11952</v>
      </c>
      <c r="J41" s="122">
        <f t="shared" si="7"/>
        <v>23774</v>
      </c>
      <c r="K41" s="103"/>
      <c r="L41" s="103"/>
      <c r="N41" s="123"/>
      <c r="O41" s="123"/>
      <c r="Q41" s="103"/>
    </row>
    <row r="42" spans="1:17" ht="18.75" customHeight="1">
      <c r="A42" s="47" t="s">
        <v>182</v>
      </c>
      <c r="B42" s="83">
        <v>20292</v>
      </c>
      <c r="C42" s="83">
        <v>20550</v>
      </c>
      <c r="D42" s="120">
        <f t="shared" si="5"/>
        <v>40842</v>
      </c>
      <c r="E42" s="83">
        <v>38137</v>
      </c>
      <c r="F42" s="83">
        <v>40158</v>
      </c>
      <c r="G42" s="121">
        <f t="shared" si="6"/>
        <v>78295</v>
      </c>
      <c r="H42" s="83">
        <v>12266</v>
      </c>
      <c r="I42" s="83">
        <v>12665</v>
      </c>
      <c r="J42" s="122">
        <f t="shared" si="7"/>
        <v>24931</v>
      </c>
      <c r="K42" s="103"/>
      <c r="L42" s="103"/>
      <c r="N42" s="123"/>
      <c r="O42" s="123"/>
      <c r="Q42" s="103"/>
    </row>
    <row r="43" spans="1:17" ht="18.75" customHeight="1">
      <c r="A43" s="47" t="s">
        <v>183</v>
      </c>
      <c r="B43" s="83">
        <v>19865</v>
      </c>
      <c r="C43" s="83">
        <v>22171</v>
      </c>
      <c r="D43" s="120">
        <f t="shared" si="5"/>
        <v>42036</v>
      </c>
      <c r="E43" s="83">
        <v>39384</v>
      </c>
      <c r="F43" s="83">
        <v>44121</v>
      </c>
      <c r="G43" s="121">
        <f t="shared" si="6"/>
        <v>83505</v>
      </c>
      <c r="H43" s="83">
        <v>12359</v>
      </c>
      <c r="I43" s="83">
        <v>13314</v>
      </c>
      <c r="J43" s="122">
        <f t="shared" si="7"/>
        <v>25673</v>
      </c>
      <c r="K43" s="103"/>
      <c r="L43" s="103"/>
      <c r="N43" s="123"/>
      <c r="O43" s="123"/>
      <c r="Q43" s="103"/>
    </row>
    <row r="44" spans="1:17" ht="18.75" customHeight="1">
      <c r="A44" s="47" t="s">
        <v>184</v>
      </c>
      <c r="B44" s="83">
        <v>19642</v>
      </c>
      <c r="C44" s="83">
        <v>22653</v>
      </c>
      <c r="D44" s="120">
        <f t="shared" si="5"/>
        <v>42295</v>
      </c>
      <c r="E44" s="83">
        <v>38820</v>
      </c>
      <c r="F44" s="83">
        <v>44345</v>
      </c>
      <c r="G44" s="121">
        <f t="shared" si="6"/>
        <v>83165</v>
      </c>
      <c r="H44" s="83">
        <v>11447</v>
      </c>
      <c r="I44" s="83">
        <v>12932</v>
      </c>
      <c r="J44" s="122">
        <f t="shared" si="7"/>
        <v>24379</v>
      </c>
      <c r="K44" s="103"/>
      <c r="L44" s="103"/>
      <c r="N44" s="123"/>
      <c r="O44" s="123"/>
      <c r="Q44" s="103"/>
    </row>
    <row r="45" spans="1:17" ht="18.75" customHeight="1">
      <c r="A45" s="47" t="s">
        <v>185</v>
      </c>
      <c r="B45" s="83">
        <v>16310</v>
      </c>
      <c r="C45" s="83">
        <v>19280</v>
      </c>
      <c r="D45" s="120">
        <f t="shared" si="5"/>
        <v>35590</v>
      </c>
      <c r="E45" s="83">
        <v>31213</v>
      </c>
      <c r="F45" s="83">
        <v>37187</v>
      </c>
      <c r="G45" s="121">
        <f t="shared" si="6"/>
        <v>68400</v>
      </c>
      <c r="H45" s="83">
        <v>9295</v>
      </c>
      <c r="I45" s="83">
        <v>10838</v>
      </c>
      <c r="J45" s="122">
        <f t="shared" si="7"/>
        <v>20133</v>
      </c>
      <c r="K45" s="103"/>
      <c r="L45" s="103"/>
      <c r="N45" s="123"/>
      <c r="O45" s="123"/>
      <c r="Q45" s="103"/>
    </row>
    <row r="46" spans="1:17" ht="18.75" customHeight="1">
      <c r="A46" s="47" t="s">
        <v>186</v>
      </c>
      <c r="B46" s="83">
        <v>12699</v>
      </c>
      <c r="C46" s="83">
        <v>15451</v>
      </c>
      <c r="D46" s="120">
        <f t="shared" si="5"/>
        <v>28150</v>
      </c>
      <c r="E46" s="83">
        <v>23632</v>
      </c>
      <c r="F46" s="83">
        <v>29032</v>
      </c>
      <c r="G46" s="121">
        <f t="shared" si="6"/>
        <v>52664</v>
      </c>
      <c r="H46" s="83">
        <v>7396</v>
      </c>
      <c r="I46" s="83">
        <v>9151</v>
      </c>
      <c r="J46" s="122">
        <f t="shared" si="7"/>
        <v>16547</v>
      </c>
      <c r="K46" s="103"/>
      <c r="L46" s="103"/>
      <c r="N46" s="123"/>
      <c r="O46" s="123"/>
      <c r="Q46" s="103"/>
    </row>
    <row r="47" spans="1:17" ht="18.75" customHeight="1">
      <c r="A47" s="47" t="s">
        <v>187</v>
      </c>
      <c r="B47" s="83">
        <v>9562</v>
      </c>
      <c r="C47" s="83">
        <v>12255</v>
      </c>
      <c r="D47" s="120">
        <f t="shared" si="5"/>
        <v>21817</v>
      </c>
      <c r="E47" s="83">
        <v>17624</v>
      </c>
      <c r="F47" s="83">
        <v>22784</v>
      </c>
      <c r="G47" s="121">
        <f t="shared" si="6"/>
        <v>40408</v>
      </c>
      <c r="H47" s="83">
        <v>5582</v>
      </c>
      <c r="I47" s="83">
        <v>6835</v>
      </c>
      <c r="J47" s="122">
        <f t="shared" si="7"/>
        <v>12417</v>
      </c>
      <c r="K47" s="103"/>
      <c r="L47" s="103"/>
      <c r="N47" s="123"/>
      <c r="O47" s="123"/>
      <c r="Q47" s="103"/>
    </row>
    <row r="48" spans="1:17" ht="18.75" customHeight="1">
      <c r="A48" s="47" t="s">
        <v>188</v>
      </c>
      <c r="B48" s="83">
        <v>5314</v>
      </c>
      <c r="C48" s="83">
        <v>7323</v>
      </c>
      <c r="D48" s="120">
        <f t="shared" si="5"/>
        <v>12637</v>
      </c>
      <c r="E48" s="83">
        <v>10680</v>
      </c>
      <c r="F48" s="83">
        <v>14288</v>
      </c>
      <c r="G48" s="121">
        <f t="shared" si="6"/>
        <v>24968</v>
      </c>
      <c r="H48" s="83">
        <v>3668</v>
      </c>
      <c r="I48" s="83">
        <v>4636</v>
      </c>
      <c r="J48" s="122">
        <f t="shared" si="7"/>
        <v>8304</v>
      </c>
      <c r="K48" s="103"/>
      <c r="L48" s="103"/>
      <c r="N48" s="123"/>
      <c r="O48" s="123"/>
      <c r="Q48" s="103"/>
    </row>
    <row r="49" spans="1:17" ht="18.75" customHeight="1">
      <c r="A49" s="47" t="s">
        <v>189</v>
      </c>
      <c r="B49" s="83">
        <v>3852</v>
      </c>
      <c r="C49" s="83">
        <v>5801</v>
      </c>
      <c r="D49" s="120">
        <f t="shared" si="5"/>
        <v>9653</v>
      </c>
      <c r="E49" s="83">
        <v>7662</v>
      </c>
      <c r="F49" s="83">
        <v>11447</v>
      </c>
      <c r="G49" s="121">
        <f t="shared" si="6"/>
        <v>19109</v>
      </c>
      <c r="H49" s="83">
        <v>2455</v>
      </c>
      <c r="I49" s="83">
        <v>3638</v>
      </c>
      <c r="J49" s="122">
        <f t="shared" si="7"/>
        <v>6093</v>
      </c>
      <c r="K49" s="103"/>
      <c r="L49" s="103"/>
      <c r="N49" s="123"/>
      <c r="O49" s="123"/>
      <c r="Q49" s="103"/>
    </row>
    <row r="50" spans="1:17" ht="18.75" customHeight="1">
      <c r="A50" s="47" t="s">
        <v>190</v>
      </c>
      <c r="B50" s="83">
        <v>2000</v>
      </c>
      <c r="C50" s="83">
        <v>3365</v>
      </c>
      <c r="D50" s="120">
        <f t="shared" si="5"/>
        <v>5365</v>
      </c>
      <c r="E50" s="83">
        <v>4202</v>
      </c>
      <c r="F50" s="83">
        <v>6560</v>
      </c>
      <c r="G50" s="121">
        <f t="shared" si="6"/>
        <v>10762</v>
      </c>
      <c r="H50" s="83">
        <v>1231</v>
      </c>
      <c r="I50" s="83">
        <v>2045</v>
      </c>
      <c r="J50" s="122">
        <f t="shared" si="7"/>
        <v>3276</v>
      </c>
      <c r="K50" s="103"/>
      <c r="L50" s="103"/>
      <c r="N50" s="123"/>
      <c r="O50" s="123"/>
      <c r="Q50" s="103"/>
    </row>
    <row r="51" spans="1:17" ht="18.75" customHeight="1">
      <c r="A51" s="47" t="s">
        <v>191</v>
      </c>
      <c r="B51" s="83">
        <v>787</v>
      </c>
      <c r="C51" s="83">
        <v>1317</v>
      </c>
      <c r="D51" s="120">
        <f t="shared" si="5"/>
        <v>2104</v>
      </c>
      <c r="E51" s="83">
        <v>1609</v>
      </c>
      <c r="F51" s="83">
        <v>2715</v>
      </c>
      <c r="G51" s="121">
        <f t="shared" si="6"/>
        <v>4324</v>
      </c>
      <c r="H51" s="83">
        <v>470</v>
      </c>
      <c r="I51" s="83">
        <v>823</v>
      </c>
      <c r="J51" s="122">
        <f t="shared" si="7"/>
        <v>1293</v>
      </c>
      <c r="K51" s="103"/>
      <c r="L51" s="103"/>
      <c r="N51" s="123"/>
      <c r="O51" s="123"/>
      <c r="Q51" s="103"/>
    </row>
    <row r="52" spans="1:17" ht="18.75" customHeight="1">
      <c r="A52" s="47" t="s">
        <v>192</v>
      </c>
      <c r="B52" s="83">
        <v>202</v>
      </c>
      <c r="C52" s="83">
        <v>332</v>
      </c>
      <c r="D52" s="120">
        <f t="shared" si="5"/>
        <v>534</v>
      </c>
      <c r="E52" s="83">
        <v>528</v>
      </c>
      <c r="F52" s="83">
        <v>799</v>
      </c>
      <c r="G52" s="121">
        <f t="shared" si="6"/>
        <v>1327</v>
      </c>
      <c r="H52" s="83">
        <v>106</v>
      </c>
      <c r="I52" s="83">
        <v>219</v>
      </c>
      <c r="J52" s="122">
        <f t="shared" si="7"/>
        <v>325</v>
      </c>
      <c r="K52" s="103"/>
      <c r="L52" s="103"/>
      <c r="N52" s="123"/>
      <c r="O52" s="123"/>
      <c r="Q52" s="103"/>
    </row>
    <row r="53" spans="1:17" ht="18.75" customHeight="1">
      <c r="A53" s="47" t="s">
        <v>193</v>
      </c>
      <c r="B53" s="83">
        <v>91</v>
      </c>
      <c r="C53" s="83">
        <v>104</v>
      </c>
      <c r="D53" s="120">
        <f t="shared" si="5"/>
        <v>195</v>
      </c>
      <c r="E53" s="83">
        <v>298</v>
      </c>
      <c r="F53" s="83">
        <v>323</v>
      </c>
      <c r="G53" s="121">
        <f t="shared" si="6"/>
        <v>621</v>
      </c>
      <c r="H53" s="83">
        <v>38</v>
      </c>
      <c r="I53" s="83">
        <v>58</v>
      </c>
      <c r="J53" s="122">
        <f t="shared" si="7"/>
        <v>96</v>
      </c>
      <c r="K53" s="103"/>
      <c r="L53" s="103"/>
      <c r="N53" s="123"/>
      <c r="O53" s="123"/>
      <c r="Q53" s="103"/>
    </row>
    <row r="54" spans="1:17" ht="18.75" customHeight="1">
      <c r="A54" s="47" t="s">
        <v>194</v>
      </c>
      <c r="B54" s="83">
        <f t="shared" ref="B54:J54" si="8">SUM(B32:B53)</f>
        <v>258485</v>
      </c>
      <c r="C54" s="83">
        <f t="shared" si="8"/>
        <v>271748</v>
      </c>
      <c r="D54" s="102">
        <f t="shared" si="8"/>
        <v>530233</v>
      </c>
      <c r="E54" s="83">
        <f t="shared" si="8"/>
        <v>504862</v>
      </c>
      <c r="F54" s="83">
        <f t="shared" si="8"/>
        <v>530838</v>
      </c>
      <c r="G54" s="121">
        <f t="shared" si="8"/>
        <v>1035700</v>
      </c>
      <c r="H54" s="83">
        <f t="shared" si="8"/>
        <v>158893</v>
      </c>
      <c r="I54" s="83">
        <f t="shared" si="8"/>
        <v>166132</v>
      </c>
      <c r="J54" s="121">
        <f t="shared" si="8"/>
        <v>325025</v>
      </c>
      <c r="K54" s="103"/>
      <c r="L54" s="103"/>
    </row>
    <row r="55" spans="1:17" s="10" customFormat="1" ht="23.25" customHeight="1">
      <c r="A55" s="39" t="s">
        <v>223</v>
      </c>
      <c r="B55" s="8"/>
      <c r="C55" s="8"/>
      <c r="D55" s="8"/>
      <c r="E55" s="9"/>
      <c r="F55" s="9"/>
      <c r="G55" s="9"/>
      <c r="H55" s="8"/>
      <c r="I55" s="8"/>
      <c r="J55" s="8"/>
    </row>
    <row r="56" spans="1:17" s="10" customFormat="1" ht="21">
      <c r="A56" s="39" t="s">
        <v>85</v>
      </c>
      <c r="B56" s="11"/>
      <c r="C56" s="11"/>
      <c r="D56" s="11"/>
      <c r="E56" s="12"/>
      <c r="F56" s="12"/>
      <c r="G56" s="12"/>
      <c r="H56" s="12"/>
      <c r="I56" s="12"/>
      <c r="J56" s="12"/>
    </row>
  </sheetData>
  <pageMargins left="0.74803149606299213" right="0.74803149606299213" top="0.59055118110236227" bottom="0.59055118110236227" header="0.51181102362204722" footer="0.51181102362204722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84"/>
  <sheetViews>
    <sheetView zoomScaleNormal="100" workbookViewId="0">
      <selection activeCell="L3" sqref="L3:M26"/>
    </sheetView>
  </sheetViews>
  <sheetFormatPr defaultRowHeight="18.75" customHeight="1"/>
  <cols>
    <col min="1" max="10" width="13.88671875" style="87" customWidth="1"/>
    <col min="11" max="256" width="9.109375" style="87"/>
    <col min="257" max="266" width="13.88671875" style="87" customWidth="1"/>
    <col min="267" max="512" width="9.109375" style="87"/>
    <col min="513" max="522" width="13.88671875" style="87" customWidth="1"/>
    <col min="523" max="768" width="9.109375" style="87"/>
    <col min="769" max="778" width="13.88671875" style="87" customWidth="1"/>
    <col min="779" max="1024" width="9.109375" style="87"/>
    <col min="1025" max="1034" width="13.88671875" style="87" customWidth="1"/>
    <col min="1035" max="1280" width="9.109375" style="87"/>
    <col min="1281" max="1290" width="13.88671875" style="87" customWidth="1"/>
    <col min="1291" max="1536" width="9.109375" style="87"/>
    <col min="1537" max="1546" width="13.88671875" style="87" customWidth="1"/>
    <col min="1547" max="1792" width="9.109375" style="87"/>
    <col min="1793" max="1802" width="13.88671875" style="87" customWidth="1"/>
    <col min="1803" max="2048" width="9.109375" style="87"/>
    <col min="2049" max="2058" width="13.88671875" style="87" customWidth="1"/>
    <col min="2059" max="2304" width="9.109375" style="87"/>
    <col min="2305" max="2314" width="13.88671875" style="87" customWidth="1"/>
    <col min="2315" max="2560" width="9.109375" style="87"/>
    <col min="2561" max="2570" width="13.88671875" style="87" customWidth="1"/>
    <col min="2571" max="2816" width="9.109375" style="87"/>
    <col min="2817" max="2826" width="13.88671875" style="87" customWidth="1"/>
    <col min="2827" max="3072" width="9.109375" style="87"/>
    <col min="3073" max="3082" width="13.88671875" style="87" customWidth="1"/>
    <col min="3083" max="3328" width="9.109375" style="87"/>
    <col min="3329" max="3338" width="13.88671875" style="87" customWidth="1"/>
    <col min="3339" max="3584" width="9.109375" style="87"/>
    <col min="3585" max="3594" width="13.88671875" style="87" customWidth="1"/>
    <col min="3595" max="3840" width="9.109375" style="87"/>
    <col min="3841" max="3850" width="13.88671875" style="87" customWidth="1"/>
    <col min="3851" max="4096" width="9.109375" style="87"/>
    <col min="4097" max="4106" width="13.88671875" style="87" customWidth="1"/>
    <col min="4107" max="4352" width="9.109375" style="87"/>
    <col min="4353" max="4362" width="13.88671875" style="87" customWidth="1"/>
    <col min="4363" max="4608" width="9.109375" style="87"/>
    <col min="4609" max="4618" width="13.88671875" style="87" customWidth="1"/>
    <col min="4619" max="4864" width="9.109375" style="87"/>
    <col min="4865" max="4874" width="13.88671875" style="87" customWidth="1"/>
    <col min="4875" max="5120" width="9.109375" style="87"/>
    <col min="5121" max="5130" width="13.88671875" style="87" customWidth="1"/>
    <col min="5131" max="5376" width="9.109375" style="87"/>
    <col min="5377" max="5386" width="13.88671875" style="87" customWidth="1"/>
    <col min="5387" max="5632" width="9.109375" style="87"/>
    <col min="5633" max="5642" width="13.88671875" style="87" customWidth="1"/>
    <col min="5643" max="5888" width="9.109375" style="87"/>
    <col min="5889" max="5898" width="13.88671875" style="87" customWidth="1"/>
    <col min="5899" max="6144" width="9.109375" style="87"/>
    <col min="6145" max="6154" width="13.88671875" style="87" customWidth="1"/>
    <col min="6155" max="6400" width="9.109375" style="87"/>
    <col min="6401" max="6410" width="13.88671875" style="87" customWidth="1"/>
    <col min="6411" max="6656" width="9.109375" style="87"/>
    <col min="6657" max="6666" width="13.88671875" style="87" customWidth="1"/>
    <col min="6667" max="6912" width="9.109375" style="87"/>
    <col min="6913" max="6922" width="13.88671875" style="87" customWidth="1"/>
    <col min="6923" max="7168" width="9.109375" style="87"/>
    <col min="7169" max="7178" width="13.88671875" style="87" customWidth="1"/>
    <col min="7179" max="7424" width="9.109375" style="87"/>
    <col min="7425" max="7434" width="13.88671875" style="87" customWidth="1"/>
    <col min="7435" max="7680" width="9.109375" style="87"/>
    <col min="7681" max="7690" width="13.88671875" style="87" customWidth="1"/>
    <col min="7691" max="7936" width="9.109375" style="87"/>
    <col min="7937" max="7946" width="13.88671875" style="87" customWidth="1"/>
    <col min="7947" max="8192" width="9.109375" style="87"/>
    <col min="8193" max="8202" width="13.88671875" style="87" customWidth="1"/>
    <col min="8203" max="8448" width="9.109375" style="87"/>
    <col min="8449" max="8458" width="13.88671875" style="87" customWidth="1"/>
    <col min="8459" max="8704" width="9.109375" style="87"/>
    <col min="8705" max="8714" width="13.88671875" style="87" customWidth="1"/>
    <col min="8715" max="8960" width="9.109375" style="87"/>
    <col min="8961" max="8970" width="13.88671875" style="87" customWidth="1"/>
    <col min="8971" max="9216" width="9.109375" style="87"/>
    <col min="9217" max="9226" width="13.88671875" style="87" customWidth="1"/>
    <col min="9227" max="9472" width="9.109375" style="87"/>
    <col min="9473" max="9482" width="13.88671875" style="87" customWidth="1"/>
    <col min="9483" max="9728" width="9.109375" style="87"/>
    <col min="9729" max="9738" width="13.88671875" style="87" customWidth="1"/>
    <col min="9739" max="9984" width="9.109375" style="87"/>
    <col min="9985" max="9994" width="13.88671875" style="87" customWidth="1"/>
    <col min="9995" max="10240" width="9.109375" style="87"/>
    <col min="10241" max="10250" width="13.88671875" style="87" customWidth="1"/>
    <col min="10251" max="10496" width="9.109375" style="87"/>
    <col min="10497" max="10506" width="13.88671875" style="87" customWidth="1"/>
    <col min="10507" max="10752" width="9.109375" style="87"/>
    <col min="10753" max="10762" width="13.88671875" style="87" customWidth="1"/>
    <col min="10763" max="11008" width="9.109375" style="87"/>
    <col min="11009" max="11018" width="13.88671875" style="87" customWidth="1"/>
    <col min="11019" max="11264" width="9.109375" style="87"/>
    <col min="11265" max="11274" width="13.88671875" style="87" customWidth="1"/>
    <col min="11275" max="11520" width="9.109375" style="87"/>
    <col min="11521" max="11530" width="13.88671875" style="87" customWidth="1"/>
    <col min="11531" max="11776" width="9.109375" style="87"/>
    <col min="11777" max="11786" width="13.88671875" style="87" customWidth="1"/>
    <col min="11787" max="12032" width="9.109375" style="87"/>
    <col min="12033" max="12042" width="13.88671875" style="87" customWidth="1"/>
    <col min="12043" max="12288" width="9.109375" style="87"/>
    <col min="12289" max="12298" width="13.88671875" style="87" customWidth="1"/>
    <col min="12299" max="12544" width="9.109375" style="87"/>
    <col min="12545" max="12554" width="13.88671875" style="87" customWidth="1"/>
    <col min="12555" max="12800" width="9.109375" style="87"/>
    <col min="12801" max="12810" width="13.88671875" style="87" customWidth="1"/>
    <col min="12811" max="13056" width="9.109375" style="87"/>
    <col min="13057" max="13066" width="13.88671875" style="87" customWidth="1"/>
    <col min="13067" max="13312" width="9.109375" style="87"/>
    <col min="13313" max="13322" width="13.88671875" style="87" customWidth="1"/>
    <col min="13323" max="13568" width="9.109375" style="87"/>
    <col min="13569" max="13578" width="13.88671875" style="87" customWidth="1"/>
    <col min="13579" max="13824" width="9.109375" style="87"/>
    <col min="13825" max="13834" width="13.88671875" style="87" customWidth="1"/>
    <col min="13835" max="14080" width="9.109375" style="87"/>
    <col min="14081" max="14090" width="13.88671875" style="87" customWidth="1"/>
    <col min="14091" max="14336" width="9.109375" style="87"/>
    <col min="14337" max="14346" width="13.88671875" style="87" customWidth="1"/>
    <col min="14347" max="14592" width="9.109375" style="87"/>
    <col min="14593" max="14602" width="13.88671875" style="87" customWidth="1"/>
    <col min="14603" max="14848" width="9.109375" style="87"/>
    <col min="14849" max="14858" width="13.88671875" style="87" customWidth="1"/>
    <col min="14859" max="15104" width="9.109375" style="87"/>
    <col min="15105" max="15114" width="13.88671875" style="87" customWidth="1"/>
    <col min="15115" max="15360" width="9.109375" style="87"/>
    <col min="15361" max="15370" width="13.88671875" style="87" customWidth="1"/>
    <col min="15371" max="15616" width="9.109375" style="87"/>
    <col min="15617" max="15626" width="13.88671875" style="87" customWidth="1"/>
    <col min="15627" max="15872" width="9.109375" style="87"/>
    <col min="15873" max="15882" width="13.88671875" style="87" customWidth="1"/>
    <col min="15883" max="16128" width="9.109375" style="87"/>
    <col min="16129" max="16138" width="13.88671875" style="87" customWidth="1"/>
    <col min="16139" max="16384" width="9.109375" style="87"/>
  </cols>
  <sheetData>
    <row r="1" spans="1:17" s="13" customFormat="1" ht="22.5" customHeight="1">
      <c r="A1" s="13" t="s">
        <v>241</v>
      </c>
    </row>
    <row r="2" spans="1:17" ht="18.75" customHeight="1">
      <c r="B2" s="88"/>
      <c r="C2" s="89" t="s">
        <v>200</v>
      </c>
      <c r="D2" s="90"/>
      <c r="E2" s="91"/>
      <c r="F2" s="148" t="s">
        <v>31</v>
      </c>
      <c r="G2" s="93"/>
      <c r="H2" s="94"/>
      <c r="I2" s="149" t="s">
        <v>17</v>
      </c>
      <c r="J2" s="96"/>
    </row>
    <row r="3" spans="1:17" ht="18.75" customHeight="1">
      <c r="A3" s="47" t="s">
        <v>172</v>
      </c>
      <c r="B3" s="97" t="s">
        <v>74</v>
      </c>
      <c r="C3" s="97" t="s">
        <v>80</v>
      </c>
      <c r="D3" s="97" t="s">
        <v>78</v>
      </c>
      <c r="E3" s="98" t="s">
        <v>74</v>
      </c>
      <c r="F3" s="98" t="s">
        <v>80</v>
      </c>
      <c r="G3" s="98" t="s">
        <v>78</v>
      </c>
      <c r="H3" s="99" t="s">
        <v>74</v>
      </c>
      <c r="I3" s="99" t="s">
        <v>80</v>
      </c>
      <c r="J3" s="99" t="s">
        <v>78</v>
      </c>
    </row>
    <row r="4" spans="1:17" ht="18.75" customHeight="1">
      <c r="A4" s="47">
        <v>0</v>
      </c>
      <c r="B4" s="150">
        <f>E4+H4+B32+E32+H32+B60+E60+H60</f>
        <v>21728</v>
      </c>
      <c r="C4" s="150">
        <f>F4+I4+C32+F32+I32+C60+F60+I60</f>
        <v>20400</v>
      </c>
      <c r="D4" s="150">
        <f>G4+J4+D32+G32+J32+D60+G60+J60</f>
        <v>42128</v>
      </c>
      <c r="E4" s="83">
        <v>4910</v>
      </c>
      <c r="F4" s="83">
        <v>4599</v>
      </c>
      <c r="G4" s="101">
        <f>E4+F4</f>
        <v>9509</v>
      </c>
      <c r="H4" s="83">
        <v>5108</v>
      </c>
      <c r="I4" s="83">
        <v>4711</v>
      </c>
      <c r="J4" s="102">
        <f>H4+I4</f>
        <v>9819</v>
      </c>
      <c r="K4" s="103"/>
      <c r="L4" s="123"/>
      <c r="N4" s="123"/>
      <c r="O4" s="123"/>
      <c r="Q4" s="103"/>
    </row>
    <row r="5" spans="1:17" ht="18.75" customHeight="1">
      <c r="A5" s="60" t="s">
        <v>173</v>
      </c>
      <c r="B5" s="150">
        <f t="shared" ref="B5:C20" si="0">E5+H5+B33+E33+H33+B61+E61+H61</f>
        <v>98818</v>
      </c>
      <c r="C5" s="150">
        <f t="shared" si="0"/>
        <v>93539</v>
      </c>
      <c r="D5" s="150">
        <f t="shared" ref="D5:D25" si="1">B5+C5</f>
        <v>192357</v>
      </c>
      <c r="E5" s="83">
        <v>22037</v>
      </c>
      <c r="F5" s="83">
        <v>21135</v>
      </c>
      <c r="G5" s="101">
        <f t="shared" ref="G5:G25" si="2">E5+F5</f>
        <v>43172</v>
      </c>
      <c r="H5" s="83">
        <v>23457</v>
      </c>
      <c r="I5" s="83">
        <v>22011</v>
      </c>
      <c r="J5" s="102">
        <f t="shared" ref="J5:J25" si="3">H5+I5</f>
        <v>45468</v>
      </c>
      <c r="K5" s="103"/>
      <c r="L5" s="123"/>
      <c r="N5" s="123"/>
      <c r="O5" s="123"/>
      <c r="Q5" s="103"/>
    </row>
    <row r="6" spans="1:17" ht="18.75" customHeight="1">
      <c r="A6" s="62" t="s">
        <v>174</v>
      </c>
      <c r="B6" s="150">
        <f t="shared" si="0"/>
        <v>144909</v>
      </c>
      <c r="C6" s="150">
        <f t="shared" si="0"/>
        <v>136646</v>
      </c>
      <c r="D6" s="150">
        <f t="shared" si="1"/>
        <v>281555</v>
      </c>
      <c r="E6" s="83">
        <v>32331</v>
      </c>
      <c r="F6" s="83">
        <v>30582</v>
      </c>
      <c r="G6" s="101">
        <f t="shared" si="2"/>
        <v>62913</v>
      </c>
      <c r="H6" s="83">
        <v>33732</v>
      </c>
      <c r="I6" s="83">
        <v>31876</v>
      </c>
      <c r="J6" s="102">
        <f t="shared" si="3"/>
        <v>65608</v>
      </c>
      <c r="K6" s="103"/>
      <c r="L6" s="123"/>
      <c r="N6" s="123"/>
      <c r="O6" s="123"/>
      <c r="Q6" s="103"/>
    </row>
    <row r="7" spans="1:17" ht="18.75" customHeight="1">
      <c r="A7" s="47" t="s">
        <v>175</v>
      </c>
      <c r="B7" s="150">
        <f t="shared" si="0"/>
        <v>155701</v>
      </c>
      <c r="C7" s="150">
        <f t="shared" si="0"/>
        <v>146151</v>
      </c>
      <c r="D7" s="150">
        <f t="shared" si="1"/>
        <v>301852</v>
      </c>
      <c r="E7" s="83">
        <v>33910</v>
      </c>
      <c r="F7" s="83">
        <v>32087</v>
      </c>
      <c r="G7" s="101">
        <f t="shared" si="2"/>
        <v>65997</v>
      </c>
      <c r="H7" s="83">
        <v>35663</v>
      </c>
      <c r="I7" s="83">
        <v>33490</v>
      </c>
      <c r="J7" s="102">
        <f t="shared" si="3"/>
        <v>69153</v>
      </c>
      <c r="K7" s="103"/>
      <c r="L7" s="123"/>
      <c r="N7" s="123"/>
      <c r="O7" s="123"/>
      <c r="Q7" s="103"/>
    </row>
    <row r="8" spans="1:17" ht="18.75" customHeight="1">
      <c r="A8" s="47" t="s">
        <v>176</v>
      </c>
      <c r="B8" s="150">
        <f t="shared" si="0"/>
        <v>159674</v>
      </c>
      <c r="C8" s="150">
        <f t="shared" si="0"/>
        <v>151377</v>
      </c>
      <c r="D8" s="150">
        <f t="shared" si="1"/>
        <v>311051</v>
      </c>
      <c r="E8" s="83">
        <v>34515</v>
      </c>
      <c r="F8" s="83">
        <v>33380</v>
      </c>
      <c r="G8" s="101">
        <f t="shared" si="2"/>
        <v>67895</v>
      </c>
      <c r="H8" s="83">
        <v>35651</v>
      </c>
      <c r="I8" s="83">
        <v>35106</v>
      </c>
      <c r="J8" s="102">
        <f t="shared" si="3"/>
        <v>70757</v>
      </c>
      <c r="K8" s="103"/>
      <c r="L8" s="123"/>
      <c r="N8" s="123"/>
      <c r="O8" s="123"/>
      <c r="Q8" s="103"/>
    </row>
    <row r="9" spans="1:17" ht="18.75" customHeight="1">
      <c r="A9" s="47" t="s">
        <v>177</v>
      </c>
      <c r="B9" s="150">
        <f t="shared" si="0"/>
        <v>187328</v>
      </c>
      <c r="C9" s="150">
        <f t="shared" si="0"/>
        <v>171004</v>
      </c>
      <c r="D9" s="150">
        <f t="shared" si="1"/>
        <v>358332</v>
      </c>
      <c r="E9" s="83">
        <v>37146</v>
      </c>
      <c r="F9" s="83">
        <v>38155</v>
      </c>
      <c r="G9" s="101">
        <f t="shared" si="2"/>
        <v>75301</v>
      </c>
      <c r="H9" s="83">
        <v>38255</v>
      </c>
      <c r="I9" s="83">
        <v>41258</v>
      </c>
      <c r="J9" s="102">
        <f t="shared" si="3"/>
        <v>79513</v>
      </c>
      <c r="K9" s="103"/>
      <c r="L9" s="123"/>
      <c r="N9" s="123"/>
      <c r="O9" s="123"/>
      <c r="Q9" s="103"/>
    </row>
    <row r="10" spans="1:17" ht="18.75" customHeight="1">
      <c r="A10" s="47" t="s">
        <v>178</v>
      </c>
      <c r="B10" s="150">
        <f t="shared" si="0"/>
        <v>193385</v>
      </c>
      <c r="C10" s="150">
        <f t="shared" si="0"/>
        <v>192239</v>
      </c>
      <c r="D10" s="150">
        <f t="shared" si="1"/>
        <v>385624</v>
      </c>
      <c r="E10" s="83">
        <v>43310</v>
      </c>
      <c r="F10" s="83">
        <v>46199</v>
      </c>
      <c r="G10" s="101">
        <f t="shared" si="2"/>
        <v>89509</v>
      </c>
      <c r="H10" s="83">
        <v>42186</v>
      </c>
      <c r="I10" s="83">
        <v>44386</v>
      </c>
      <c r="J10" s="102">
        <f t="shared" si="3"/>
        <v>86572</v>
      </c>
      <c r="K10" s="103"/>
      <c r="L10" s="123"/>
      <c r="N10" s="123"/>
      <c r="O10" s="123"/>
      <c r="Q10" s="103"/>
    </row>
    <row r="11" spans="1:17" ht="18.75" customHeight="1">
      <c r="A11" s="47" t="s">
        <v>179</v>
      </c>
      <c r="B11" s="150">
        <f t="shared" si="0"/>
        <v>181839</v>
      </c>
      <c r="C11" s="150">
        <f t="shared" si="0"/>
        <v>187385</v>
      </c>
      <c r="D11" s="150">
        <f t="shared" si="1"/>
        <v>369224</v>
      </c>
      <c r="E11" s="83">
        <v>41888</v>
      </c>
      <c r="F11" s="83">
        <v>47258</v>
      </c>
      <c r="G11" s="101">
        <f t="shared" si="2"/>
        <v>89146</v>
      </c>
      <c r="H11" s="83">
        <v>39183</v>
      </c>
      <c r="I11" s="83">
        <v>43345</v>
      </c>
      <c r="J11" s="102">
        <f t="shared" si="3"/>
        <v>82528</v>
      </c>
      <c r="K11" s="103"/>
      <c r="L11" s="123"/>
      <c r="N11" s="123"/>
      <c r="O11" s="123"/>
      <c r="Q11" s="103"/>
    </row>
    <row r="12" spans="1:17" ht="18.75" customHeight="1">
      <c r="A12" s="47" t="s">
        <v>180</v>
      </c>
      <c r="B12" s="150">
        <f t="shared" si="0"/>
        <v>197307</v>
      </c>
      <c r="C12" s="150">
        <f t="shared" si="0"/>
        <v>208563</v>
      </c>
      <c r="D12" s="150">
        <f t="shared" si="1"/>
        <v>405870</v>
      </c>
      <c r="E12" s="83">
        <v>46850</v>
      </c>
      <c r="F12" s="83">
        <v>54307</v>
      </c>
      <c r="G12" s="101">
        <f t="shared" si="2"/>
        <v>101157</v>
      </c>
      <c r="H12" s="83">
        <v>44446</v>
      </c>
      <c r="I12" s="83">
        <v>49652</v>
      </c>
      <c r="J12" s="102">
        <f t="shared" si="3"/>
        <v>94098</v>
      </c>
      <c r="K12" s="103"/>
      <c r="L12" s="123"/>
      <c r="N12" s="123"/>
      <c r="O12" s="123"/>
      <c r="Q12" s="103"/>
    </row>
    <row r="13" spans="1:17" ht="18.75" customHeight="1">
      <c r="A13" s="47" t="s">
        <v>181</v>
      </c>
      <c r="B13" s="150">
        <f t="shared" si="0"/>
        <v>209857</v>
      </c>
      <c r="C13" s="150">
        <f t="shared" si="0"/>
        <v>227489</v>
      </c>
      <c r="D13" s="150">
        <f t="shared" si="1"/>
        <v>437346</v>
      </c>
      <c r="E13" s="83">
        <v>50549</v>
      </c>
      <c r="F13" s="83">
        <v>59171</v>
      </c>
      <c r="G13" s="101">
        <f t="shared" si="2"/>
        <v>109720</v>
      </c>
      <c r="H13" s="83">
        <v>49126</v>
      </c>
      <c r="I13" s="83">
        <v>55996</v>
      </c>
      <c r="J13" s="102">
        <f t="shared" si="3"/>
        <v>105122</v>
      </c>
      <c r="K13" s="103"/>
      <c r="L13" s="123"/>
      <c r="N13" s="123"/>
      <c r="O13" s="123"/>
      <c r="Q13" s="103"/>
    </row>
    <row r="14" spans="1:17" ht="18.75" customHeight="1">
      <c r="A14" s="47" t="s">
        <v>182</v>
      </c>
      <c r="B14" s="150">
        <f t="shared" si="0"/>
        <v>201678</v>
      </c>
      <c r="C14" s="150">
        <f t="shared" si="0"/>
        <v>225122</v>
      </c>
      <c r="D14" s="150">
        <f t="shared" si="1"/>
        <v>426800</v>
      </c>
      <c r="E14" s="83">
        <v>46995</v>
      </c>
      <c r="F14" s="83">
        <v>56851</v>
      </c>
      <c r="G14" s="101">
        <f t="shared" si="2"/>
        <v>103846</v>
      </c>
      <c r="H14" s="83">
        <v>46926</v>
      </c>
      <c r="I14" s="83">
        <v>54110</v>
      </c>
      <c r="J14" s="102">
        <f t="shared" si="3"/>
        <v>101036</v>
      </c>
      <c r="K14" s="103"/>
      <c r="L14" s="123"/>
      <c r="N14" s="123"/>
      <c r="O14" s="123"/>
      <c r="Q14" s="103"/>
    </row>
    <row r="15" spans="1:17" ht="18.75" customHeight="1">
      <c r="A15" s="47" t="s">
        <v>183</v>
      </c>
      <c r="B15" s="150">
        <f t="shared" si="0"/>
        <v>201107</v>
      </c>
      <c r="C15" s="150">
        <f t="shared" si="0"/>
        <v>233015</v>
      </c>
      <c r="D15" s="150">
        <f t="shared" si="1"/>
        <v>434122</v>
      </c>
      <c r="E15" s="83">
        <v>46679</v>
      </c>
      <c r="F15" s="83">
        <v>57505</v>
      </c>
      <c r="G15" s="101">
        <f t="shared" si="2"/>
        <v>104184</v>
      </c>
      <c r="H15" s="83">
        <v>45684</v>
      </c>
      <c r="I15" s="83">
        <v>53103</v>
      </c>
      <c r="J15" s="102">
        <f t="shared" si="3"/>
        <v>98787</v>
      </c>
      <c r="K15" s="103"/>
      <c r="L15" s="123"/>
      <c r="N15" s="123"/>
      <c r="O15" s="123"/>
      <c r="Q15" s="103"/>
    </row>
    <row r="16" spans="1:17" ht="18.75" customHeight="1">
      <c r="A16" s="47" t="s">
        <v>184</v>
      </c>
      <c r="B16" s="150">
        <f t="shared" si="0"/>
        <v>186589</v>
      </c>
      <c r="C16" s="150">
        <f t="shared" si="0"/>
        <v>224141</v>
      </c>
      <c r="D16" s="150">
        <f t="shared" si="1"/>
        <v>410730</v>
      </c>
      <c r="E16" s="83">
        <v>43019</v>
      </c>
      <c r="F16" s="83">
        <v>55421</v>
      </c>
      <c r="G16" s="101">
        <f t="shared" si="2"/>
        <v>98440</v>
      </c>
      <c r="H16" s="83">
        <v>38458</v>
      </c>
      <c r="I16" s="83">
        <v>45971</v>
      </c>
      <c r="J16" s="102">
        <f t="shared" si="3"/>
        <v>84429</v>
      </c>
      <c r="K16" s="103"/>
      <c r="L16" s="123"/>
      <c r="N16" s="123"/>
      <c r="O16" s="123"/>
      <c r="Q16" s="103"/>
    </row>
    <row r="17" spans="1:17" ht="18.75" customHeight="1">
      <c r="A17" s="47" t="s">
        <v>185</v>
      </c>
      <c r="B17" s="150">
        <f t="shared" si="0"/>
        <v>148084</v>
      </c>
      <c r="C17" s="150">
        <f t="shared" si="0"/>
        <v>182502</v>
      </c>
      <c r="D17" s="150">
        <f t="shared" si="1"/>
        <v>330586</v>
      </c>
      <c r="E17" s="83">
        <v>35541</v>
      </c>
      <c r="F17" s="83">
        <v>46828</v>
      </c>
      <c r="G17" s="101">
        <f t="shared" si="2"/>
        <v>82369</v>
      </c>
      <c r="H17" s="83">
        <v>28568</v>
      </c>
      <c r="I17" s="83">
        <v>35177</v>
      </c>
      <c r="J17" s="102">
        <f t="shared" si="3"/>
        <v>63745</v>
      </c>
      <c r="K17" s="103"/>
      <c r="L17" s="123"/>
      <c r="N17" s="123"/>
      <c r="O17" s="123"/>
      <c r="Q17" s="103"/>
    </row>
    <row r="18" spans="1:17" ht="18.75" customHeight="1">
      <c r="A18" s="47" t="s">
        <v>186</v>
      </c>
      <c r="B18" s="150">
        <f t="shared" si="0"/>
        <v>106804</v>
      </c>
      <c r="C18" s="150">
        <f t="shared" si="0"/>
        <v>139302</v>
      </c>
      <c r="D18" s="150">
        <f t="shared" si="1"/>
        <v>246106</v>
      </c>
      <c r="E18" s="83">
        <v>25668</v>
      </c>
      <c r="F18" s="83">
        <v>35547</v>
      </c>
      <c r="G18" s="101">
        <f t="shared" si="2"/>
        <v>61215</v>
      </c>
      <c r="H18" s="83">
        <v>19850</v>
      </c>
      <c r="I18" s="83">
        <v>25621</v>
      </c>
      <c r="J18" s="102">
        <f t="shared" si="3"/>
        <v>45471</v>
      </c>
      <c r="K18" s="103"/>
      <c r="L18" s="123"/>
      <c r="N18" s="123"/>
      <c r="O18" s="123"/>
      <c r="Q18" s="103"/>
    </row>
    <row r="19" spans="1:17" ht="18.75" customHeight="1">
      <c r="A19" s="47" t="s">
        <v>187</v>
      </c>
      <c r="B19" s="150">
        <f t="shared" si="0"/>
        <v>75224</v>
      </c>
      <c r="C19" s="150">
        <f t="shared" si="0"/>
        <v>101968</v>
      </c>
      <c r="D19" s="150">
        <f t="shared" si="1"/>
        <v>177192</v>
      </c>
      <c r="E19" s="83">
        <v>17476</v>
      </c>
      <c r="F19" s="83">
        <v>25016</v>
      </c>
      <c r="G19" s="101">
        <f t="shared" si="2"/>
        <v>42492</v>
      </c>
      <c r="H19" s="83">
        <v>13316</v>
      </c>
      <c r="I19" s="83">
        <v>17823</v>
      </c>
      <c r="J19" s="102">
        <f t="shared" si="3"/>
        <v>31139</v>
      </c>
      <c r="K19" s="103"/>
      <c r="L19" s="123"/>
      <c r="N19" s="123"/>
      <c r="O19" s="123"/>
      <c r="Q19" s="103"/>
    </row>
    <row r="20" spans="1:17" ht="18.75" customHeight="1">
      <c r="A20" s="47" t="s">
        <v>188</v>
      </c>
      <c r="B20" s="150">
        <f t="shared" si="0"/>
        <v>45890</v>
      </c>
      <c r="C20" s="150">
        <f t="shared" si="0"/>
        <v>66006</v>
      </c>
      <c r="D20" s="150">
        <f t="shared" si="1"/>
        <v>111896</v>
      </c>
      <c r="E20" s="83">
        <v>10721</v>
      </c>
      <c r="F20" s="83">
        <v>15870</v>
      </c>
      <c r="G20" s="101">
        <f t="shared" si="2"/>
        <v>26591</v>
      </c>
      <c r="H20" s="83">
        <v>7584</v>
      </c>
      <c r="I20" s="83">
        <v>10814</v>
      </c>
      <c r="J20" s="102">
        <f t="shared" si="3"/>
        <v>18398</v>
      </c>
      <c r="K20" s="103"/>
      <c r="L20" s="123"/>
      <c r="N20" s="123"/>
      <c r="O20" s="123"/>
      <c r="Q20" s="103"/>
    </row>
    <row r="21" spans="1:17" ht="18.75" customHeight="1">
      <c r="A21" s="47" t="s">
        <v>189</v>
      </c>
      <c r="B21" s="150">
        <f t="shared" ref="B21:C25" si="4">E21+H21+B49+E49+H49+B77+E77+H77</f>
        <v>32306</v>
      </c>
      <c r="C21" s="150">
        <f t="shared" si="4"/>
        <v>49636</v>
      </c>
      <c r="D21" s="150">
        <f t="shared" si="1"/>
        <v>81942</v>
      </c>
      <c r="E21" s="83">
        <v>7892</v>
      </c>
      <c r="F21" s="83">
        <v>11289</v>
      </c>
      <c r="G21" s="101">
        <f t="shared" si="2"/>
        <v>19181</v>
      </c>
      <c r="H21" s="83">
        <v>4824</v>
      </c>
      <c r="I21" s="83">
        <v>7438</v>
      </c>
      <c r="J21" s="102">
        <f t="shared" si="3"/>
        <v>12262</v>
      </c>
      <c r="K21" s="103"/>
      <c r="L21" s="123"/>
      <c r="N21" s="123"/>
      <c r="O21" s="123"/>
      <c r="Q21" s="103"/>
    </row>
    <row r="22" spans="1:17" ht="18.75" customHeight="1">
      <c r="A22" s="47" t="s">
        <v>190</v>
      </c>
      <c r="B22" s="150">
        <f t="shared" si="4"/>
        <v>18659</v>
      </c>
      <c r="C22" s="150">
        <f t="shared" si="4"/>
        <v>28633</v>
      </c>
      <c r="D22" s="150">
        <f t="shared" si="1"/>
        <v>47292</v>
      </c>
      <c r="E22" s="83">
        <v>5094</v>
      </c>
      <c r="F22" s="83">
        <v>6400</v>
      </c>
      <c r="G22" s="101">
        <f t="shared" si="2"/>
        <v>11494</v>
      </c>
      <c r="H22" s="83">
        <v>2369</v>
      </c>
      <c r="I22" s="83">
        <v>3895</v>
      </c>
      <c r="J22" s="102">
        <f t="shared" si="3"/>
        <v>6264</v>
      </c>
      <c r="K22" s="103"/>
      <c r="L22" s="123"/>
      <c r="N22" s="123"/>
      <c r="O22" s="123"/>
      <c r="Q22" s="103"/>
    </row>
    <row r="23" spans="1:17" ht="18.75" customHeight="1">
      <c r="A23" s="47" t="s">
        <v>191</v>
      </c>
      <c r="B23" s="150">
        <f t="shared" si="4"/>
        <v>7536</v>
      </c>
      <c r="C23" s="150">
        <f t="shared" si="4"/>
        <v>11986</v>
      </c>
      <c r="D23" s="150">
        <f t="shared" si="1"/>
        <v>19522</v>
      </c>
      <c r="E23" s="83">
        <v>2647</v>
      </c>
      <c r="F23" s="83">
        <v>2716</v>
      </c>
      <c r="G23" s="101">
        <f t="shared" si="2"/>
        <v>5363</v>
      </c>
      <c r="H23" s="83">
        <v>818</v>
      </c>
      <c r="I23" s="83">
        <v>1573</v>
      </c>
      <c r="J23" s="102">
        <f t="shared" si="3"/>
        <v>2391</v>
      </c>
      <c r="K23" s="103"/>
      <c r="L23" s="123"/>
      <c r="N23" s="123"/>
      <c r="O23" s="123"/>
      <c r="Q23" s="103"/>
    </row>
    <row r="24" spans="1:17" ht="18.75" customHeight="1">
      <c r="A24" s="47" t="s">
        <v>192</v>
      </c>
      <c r="B24" s="150">
        <f t="shared" si="4"/>
        <v>2901</v>
      </c>
      <c r="C24" s="150">
        <f t="shared" si="4"/>
        <v>3287</v>
      </c>
      <c r="D24" s="150">
        <f t="shared" si="1"/>
        <v>6188</v>
      </c>
      <c r="E24" s="83">
        <v>1416</v>
      </c>
      <c r="F24" s="83">
        <v>762</v>
      </c>
      <c r="G24" s="101">
        <f t="shared" si="2"/>
        <v>2178</v>
      </c>
      <c r="H24" s="83">
        <v>241</v>
      </c>
      <c r="I24" s="83">
        <v>483</v>
      </c>
      <c r="J24" s="102">
        <f t="shared" si="3"/>
        <v>724</v>
      </c>
      <c r="K24" s="103"/>
      <c r="L24" s="123"/>
      <c r="N24" s="123"/>
      <c r="O24" s="123"/>
      <c r="Q24" s="103"/>
    </row>
    <row r="25" spans="1:17" ht="18.75" customHeight="1">
      <c r="A25" s="47" t="s">
        <v>193</v>
      </c>
      <c r="B25" s="150">
        <f t="shared" si="4"/>
        <v>1370</v>
      </c>
      <c r="C25" s="150">
        <f t="shared" si="4"/>
        <v>1152</v>
      </c>
      <c r="D25" s="150">
        <f t="shared" si="1"/>
        <v>2522</v>
      </c>
      <c r="E25" s="83">
        <v>690</v>
      </c>
      <c r="F25" s="83">
        <v>281</v>
      </c>
      <c r="G25" s="101">
        <f t="shared" si="2"/>
        <v>971</v>
      </c>
      <c r="H25" s="83">
        <v>137</v>
      </c>
      <c r="I25" s="83">
        <v>192</v>
      </c>
      <c r="J25" s="102">
        <f t="shared" si="3"/>
        <v>329</v>
      </c>
      <c r="K25" s="103"/>
      <c r="L25" s="123"/>
      <c r="N25" s="123"/>
      <c r="O25" s="123"/>
      <c r="Q25" s="103"/>
    </row>
    <row r="26" spans="1:17" ht="18.75" customHeight="1">
      <c r="A26" s="47" t="s">
        <v>194</v>
      </c>
      <c r="B26" s="136">
        <f>E26+H26+B54+E54+H54+B82+E82+H82</f>
        <v>2578694</v>
      </c>
      <c r="C26" s="136">
        <f>F26+I26+C54+F54+I54+C82+F82+I82</f>
        <v>2801543</v>
      </c>
      <c r="D26" s="136">
        <f>G26+J26+D54+G54+J54+D82+G82+J82</f>
        <v>5380237</v>
      </c>
      <c r="E26" s="83">
        <f t="shared" ref="E26:J26" si="5">SUM(E4:E25)</f>
        <v>591284</v>
      </c>
      <c r="F26" s="83">
        <f t="shared" si="5"/>
        <v>681359</v>
      </c>
      <c r="G26" s="101">
        <f t="shared" si="5"/>
        <v>1272643</v>
      </c>
      <c r="H26" s="83">
        <f t="shared" si="5"/>
        <v>555582</v>
      </c>
      <c r="I26" s="83">
        <f t="shared" si="5"/>
        <v>618031</v>
      </c>
      <c r="J26" s="102">
        <f t="shared" si="5"/>
        <v>1173613</v>
      </c>
      <c r="K26" s="103"/>
      <c r="L26" s="123"/>
    </row>
    <row r="27" spans="1:17" s="10" customFormat="1" ht="23.25" customHeight="1">
      <c r="A27" s="39" t="s">
        <v>223</v>
      </c>
      <c r="B27" s="8"/>
      <c r="C27" s="8"/>
      <c r="D27" s="8"/>
      <c r="E27" s="9"/>
      <c r="F27" s="9"/>
      <c r="G27" s="9"/>
      <c r="H27" s="8"/>
      <c r="I27" s="8"/>
      <c r="J27" s="8"/>
    </row>
    <row r="28" spans="1:17" s="10" customFormat="1" ht="21">
      <c r="A28" s="39" t="s">
        <v>115</v>
      </c>
      <c r="B28" s="11"/>
      <c r="C28" s="11"/>
      <c r="D28" s="11"/>
      <c r="E28" s="12"/>
      <c r="F28" s="12"/>
      <c r="G28" s="12"/>
      <c r="H28" s="12"/>
      <c r="I28" s="12"/>
      <c r="J28" s="12"/>
    </row>
    <row r="29" spans="1:17" s="13" customFormat="1" ht="22.5" customHeight="1">
      <c r="A29" s="13" t="s">
        <v>242</v>
      </c>
    </row>
    <row r="30" spans="1:17" ht="18.75" customHeight="1">
      <c r="B30" s="108"/>
      <c r="C30" s="151" t="s">
        <v>45</v>
      </c>
      <c r="D30" s="110"/>
      <c r="E30" s="111"/>
      <c r="F30" s="152" t="s">
        <v>60</v>
      </c>
      <c r="G30" s="113"/>
      <c r="H30" s="114"/>
      <c r="I30" s="153" t="s">
        <v>51</v>
      </c>
      <c r="J30" s="116"/>
    </row>
    <row r="31" spans="1:17" ht="18.75" customHeight="1">
      <c r="A31" s="47" t="s">
        <v>172</v>
      </c>
      <c r="B31" s="117" t="s">
        <v>74</v>
      </c>
      <c r="C31" s="117" t="s">
        <v>80</v>
      </c>
      <c r="D31" s="117" t="s">
        <v>78</v>
      </c>
      <c r="E31" s="118" t="s">
        <v>74</v>
      </c>
      <c r="F31" s="118" t="s">
        <v>80</v>
      </c>
      <c r="G31" s="118" t="s">
        <v>78</v>
      </c>
      <c r="H31" s="119" t="s">
        <v>74</v>
      </c>
      <c r="I31" s="119" t="s">
        <v>80</v>
      </c>
      <c r="J31" s="119" t="s">
        <v>78</v>
      </c>
    </row>
    <row r="32" spans="1:17" ht="18.75" customHeight="1">
      <c r="A32" s="47">
        <v>0</v>
      </c>
      <c r="B32" s="83">
        <v>3469</v>
      </c>
      <c r="C32" s="83">
        <v>3241</v>
      </c>
      <c r="D32" s="120">
        <f>B32+C32</f>
        <v>6710</v>
      </c>
      <c r="E32" s="83">
        <v>2760</v>
      </c>
      <c r="F32" s="83">
        <v>2678</v>
      </c>
      <c r="G32" s="121">
        <f>E32+F32</f>
        <v>5438</v>
      </c>
      <c r="H32" s="83">
        <v>2745</v>
      </c>
      <c r="I32" s="83">
        <v>2604</v>
      </c>
      <c r="J32" s="122">
        <f>H32+I32</f>
        <v>5349</v>
      </c>
      <c r="K32" s="103"/>
      <c r="L32" s="103"/>
      <c r="N32" s="123"/>
      <c r="O32" s="123"/>
      <c r="Q32" s="103"/>
    </row>
    <row r="33" spans="1:17" ht="18.75" customHeight="1">
      <c r="A33" s="60" t="s">
        <v>173</v>
      </c>
      <c r="B33" s="83">
        <v>15463</v>
      </c>
      <c r="C33" s="83">
        <v>14527</v>
      </c>
      <c r="D33" s="120">
        <f t="shared" ref="D33:D53" si="6">B33+C33</f>
        <v>29990</v>
      </c>
      <c r="E33" s="83">
        <v>12480</v>
      </c>
      <c r="F33" s="83">
        <v>11916</v>
      </c>
      <c r="G33" s="121">
        <f t="shared" ref="G33:G53" si="7">E33+F33</f>
        <v>24396</v>
      </c>
      <c r="H33" s="83">
        <v>12804</v>
      </c>
      <c r="I33" s="83">
        <v>12303</v>
      </c>
      <c r="J33" s="122">
        <f t="shared" ref="J33:J53" si="8">H33+I33</f>
        <v>25107</v>
      </c>
      <c r="K33" s="103"/>
      <c r="L33" s="103"/>
      <c r="N33" s="123"/>
      <c r="O33" s="123"/>
      <c r="Q33" s="103"/>
    </row>
    <row r="34" spans="1:17" ht="18.75" customHeight="1">
      <c r="A34" s="62" t="s">
        <v>174</v>
      </c>
      <c r="B34" s="83">
        <v>22355</v>
      </c>
      <c r="C34" s="83">
        <v>21238</v>
      </c>
      <c r="D34" s="120">
        <f t="shared" si="6"/>
        <v>43593</v>
      </c>
      <c r="E34" s="83">
        <v>18459</v>
      </c>
      <c r="F34" s="83">
        <v>17379</v>
      </c>
      <c r="G34" s="121">
        <f t="shared" si="7"/>
        <v>35838</v>
      </c>
      <c r="H34" s="83">
        <v>19091</v>
      </c>
      <c r="I34" s="83">
        <v>17978</v>
      </c>
      <c r="J34" s="122">
        <f t="shared" si="8"/>
        <v>37069</v>
      </c>
      <c r="K34" s="103"/>
      <c r="L34" s="103"/>
      <c r="N34" s="123"/>
      <c r="O34" s="123"/>
      <c r="Q34" s="103"/>
    </row>
    <row r="35" spans="1:17" ht="18.75" customHeight="1">
      <c r="A35" s="47" t="s">
        <v>175</v>
      </c>
      <c r="B35" s="83">
        <v>24283</v>
      </c>
      <c r="C35" s="83">
        <v>22731</v>
      </c>
      <c r="D35" s="120">
        <f t="shared" si="6"/>
        <v>47014</v>
      </c>
      <c r="E35" s="83">
        <v>19569</v>
      </c>
      <c r="F35" s="83">
        <v>18429</v>
      </c>
      <c r="G35" s="121">
        <f t="shared" si="7"/>
        <v>37998</v>
      </c>
      <c r="H35" s="83">
        <v>21189</v>
      </c>
      <c r="I35" s="83">
        <v>19644</v>
      </c>
      <c r="J35" s="122">
        <f t="shared" si="8"/>
        <v>40833</v>
      </c>
      <c r="K35" s="103"/>
      <c r="L35" s="103"/>
      <c r="N35" s="123"/>
      <c r="O35" s="123"/>
      <c r="Q35" s="103"/>
    </row>
    <row r="36" spans="1:17" ht="18.75" customHeight="1">
      <c r="A36" s="47" t="s">
        <v>176</v>
      </c>
      <c r="B36" s="83">
        <v>24522</v>
      </c>
      <c r="C36" s="83">
        <v>23097</v>
      </c>
      <c r="D36" s="120">
        <f t="shared" si="6"/>
        <v>47619</v>
      </c>
      <c r="E36" s="83">
        <v>19978</v>
      </c>
      <c r="F36" s="83">
        <v>19031</v>
      </c>
      <c r="G36" s="121">
        <f t="shared" si="7"/>
        <v>39009</v>
      </c>
      <c r="H36" s="83">
        <v>21988</v>
      </c>
      <c r="I36" s="83">
        <v>20605</v>
      </c>
      <c r="J36" s="122">
        <f t="shared" si="8"/>
        <v>42593</v>
      </c>
      <c r="K36" s="103"/>
      <c r="L36" s="103"/>
      <c r="N36" s="123"/>
      <c r="O36" s="123"/>
      <c r="Q36" s="103"/>
    </row>
    <row r="37" spans="1:17" ht="18.75" customHeight="1">
      <c r="A37" s="47" t="s">
        <v>177</v>
      </c>
      <c r="B37" s="83">
        <v>25507</v>
      </c>
      <c r="C37" s="83">
        <v>25344</v>
      </c>
      <c r="D37" s="120">
        <f t="shared" si="6"/>
        <v>50851</v>
      </c>
      <c r="E37" s="83">
        <v>25563</v>
      </c>
      <c r="F37" s="83">
        <v>21067</v>
      </c>
      <c r="G37" s="121">
        <f t="shared" si="7"/>
        <v>46630</v>
      </c>
      <c r="H37" s="83">
        <v>36852</v>
      </c>
      <c r="I37" s="83">
        <v>22974</v>
      </c>
      <c r="J37" s="122">
        <f t="shared" si="8"/>
        <v>59826</v>
      </c>
      <c r="K37" s="103"/>
      <c r="L37" s="103"/>
      <c r="N37" s="123"/>
      <c r="O37" s="123"/>
      <c r="Q37" s="103"/>
    </row>
    <row r="38" spans="1:17" ht="18.75" customHeight="1">
      <c r="A38" s="47" t="s">
        <v>178</v>
      </c>
      <c r="B38" s="83">
        <v>29025</v>
      </c>
      <c r="C38" s="83">
        <v>28726</v>
      </c>
      <c r="D38" s="120">
        <f t="shared" si="6"/>
        <v>57751</v>
      </c>
      <c r="E38" s="83">
        <v>24597</v>
      </c>
      <c r="F38" s="83">
        <v>23211</v>
      </c>
      <c r="G38" s="121">
        <f t="shared" si="7"/>
        <v>47808</v>
      </c>
      <c r="H38" s="83">
        <v>28213</v>
      </c>
      <c r="I38" s="83">
        <v>24884</v>
      </c>
      <c r="J38" s="122">
        <f t="shared" si="8"/>
        <v>53097</v>
      </c>
      <c r="K38" s="103"/>
      <c r="L38" s="103"/>
      <c r="N38" s="123"/>
      <c r="O38" s="123"/>
      <c r="Q38" s="103"/>
    </row>
    <row r="39" spans="1:17" ht="18.75" customHeight="1">
      <c r="A39" s="47" t="s">
        <v>179</v>
      </c>
      <c r="B39" s="83">
        <v>27752</v>
      </c>
      <c r="C39" s="83">
        <v>27718</v>
      </c>
      <c r="D39" s="120">
        <f t="shared" si="6"/>
        <v>55470</v>
      </c>
      <c r="E39" s="83">
        <v>22385</v>
      </c>
      <c r="F39" s="83">
        <v>21498</v>
      </c>
      <c r="G39" s="121">
        <f t="shared" si="7"/>
        <v>43883</v>
      </c>
      <c r="H39" s="83">
        <v>25988</v>
      </c>
      <c r="I39" s="83">
        <v>24015</v>
      </c>
      <c r="J39" s="122">
        <f t="shared" si="8"/>
        <v>50003</v>
      </c>
      <c r="K39" s="103"/>
      <c r="L39" s="103"/>
      <c r="N39" s="123"/>
      <c r="O39" s="123"/>
      <c r="Q39" s="103"/>
    </row>
    <row r="40" spans="1:17" ht="18.75" customHeight="1">
      <c r="A40" s="47" t="s">
        <v>180</v>
      </c>
      <c r="B40" s="83">
        <v>30855</v>
      </c>
      <c r="C40" s="83">
        <v>31530</v>
      </c>
      <c r="D40" s="120">
        <f t="shared" si="6"/>
        <v>62385</v>
      </c>
      <c r="E40" s="83">
        <v>22832</v>
      </c>
      <c r="F40" s="83">
        <v>22604</v>
      </c>
      <c r="G40" s="121">
        <f t="shared" si="7"/>
        <v>45436</v>
      </c>
      <c r="H40" s="83">
        <v>26187</v>
      </c>
      <c r="I40" s="83">
        <v>25280</v>
      </c>
      <c r="J40" s="122">
        <f t="shared" si="8"/>
        <v>51467</v>
      </c>
      <c r="K40" s="103"/>
      <c r="L40" s="103"/>
      <c r="N40" s="123"/>
      <c r="O40" s="123"/>
      <c r="Q40" s="103"/>
    </row>
    <row r="41" spans="1:17" ht="18.75" customHeight="1">
      <c r="A41" s="47" t="s">
        <v>181</v>
      </c>
      <c r="B41" s="83">
        <v>32811</v>
      </c>
      <c r="C41" s="83">
        <v>34542</v>
      </c>
      <c r="D41" s="120">
        <f t="shared" si="6"/>
        <v>67353</v>
      </c>
      <c r="E41" s="83">
        <v>23863</v>
      </c>
      <c r="F41" s="83">
        <v>24118</v>
      </c>
      <c r="G41" s="121">
        <f t="shared" si="7"/>
        <v>47981</v>
      </c>
      <c r="H41" s="83">
        <v>26458</v>
      </c>
      <c r="I41" s="83">
        <v>26621</v>
      </c>
      <c r="J41" s="122">
        <f t="shared" si="8"/>
        <v>53079</v>
      </c>
      <c r="K41" s="103"/>
      <c r="L41" s="103"/>
      <c r="N41" s="123"/>
      <c r="O41" s="123"/>
      <c r="Q41" s="103"/>
    </row>
    <row r="42" spans="1:17" ht="18.75" customHeight="1">
      <c r="A42" s="47" t="s">
        <v>182</v>
      </c>
      <c r="B42" s="83">
        <v>30778</v>
      </c>
      <c r="C42" s="83">
        <v>33412</v>
      </c>
      <c r="D42" s="120">
        <f t="shared" si="6"/>
        <v>64190</v>
      </c>
      <c r="E42" s="83">
        <v>24453</v>
      </c>
      <c r="F42" s="83">
        <v>25389</v>
      </c>
      <c r="G42" s="121">
        <f t="shared" si="7"/>
        <v>49842</v>
      </c>
      <c r="H42" s="83">
        <v>26599</v>
      </c>
      <c r="I42" s="83">
        <v>28085</v>
      </c>
      <c r="J42" s="122">
        <f t="shared" si="8"/>
        <v>54684</v>
      </c>
      <c r="K42" s="103"/>
      <c r="L42" s="103"/>
      <c r="N42" s="123"/>
      <c r="O42" s="123"/>
      <c r="Q42" s="103"/>
    </row>
    <row r="43" spans="1:17" ht="18.75" customHeight="1">
      <c r="A43" s="47" t="s">
        <v>183</v>
      </c>
      <c r="B43" s="83">
        <v>30525</v>
      </c>
      <c r="C43" s="83">
        <v>34420</v>
      </c>
      <c r="D43" s="120">
        <f t="shared" si="6"/>
        <v>64945</v>
      </c>
      <c r="E43" s="83">
        <v>23954</v>
      </c>
      <c r="F43" s="83">
        <v>26456</v>
      </c>
      <c r="G43" s="121">
        <f t="shared" si="7"/>
        <v>50410</v>
      </c>
      <c r="H43" s="83">
        <v>27402</v>
      </c>
      <c r="I43" s="83">
        <v>31025</v>
      </c>
      <c r="J43" s="122">
        <f t="shared" si="8"/>
        <v>58427</v>
      </c>
      <c r="K43" s="103"/>
      <c r="L43" s="103"/>
      <c r="N43" s="123"/>
      <c r="O43" s="123"/>
      <c r="Q43" s="103"/>
    </row>
    <row r="44" spans="1:17" ht="18.75" customHeight="1">
      <c r="A44" s="47" t="s">
        <v>184</v>
      </c>
      <c r="B44" s="83">
        <v>28249</v>
      </c>
      <c r="C44" s="83">
        <v>33355</v>
      </c>
      <c r="D44" s="120">
        <f t="shared" si="6"/>
        <v>61604</v>
      </c>
      <c r="E44" s="83">
        <v>22629</v>
      </c>
      <c r="F44" s="83">
        <v>25405</v>
      </c>
      <c r="G44" s="121">
        <f t="shared" si="7"/>
        <v>48034</v>
      </c>
      <c r="H44" s="83">
        <v>26809</v>
      </c>
      <c r="I44" s="83">
        <v>31225</v>
      </c>
      <c r="J44" s="122">
        <f t="shared" si="8"/>
        <v>58034</v>
      </c>
      <c r="K44" s="103"/>
      <c r="L44" s="103"/>
      <c r="N44" s="123"/>
      <c r="O44" s="123"/>
      <c r="Q44" s="103"/>
    </row>
    <row r="45" spans="1:17" ht="18.75" customHeight="1">
      <c r="A45" s="47" t="s">
        <v>185</v>
      </c>
      <c r="B45" s="83">
        <v>21944</v>
      </c>
      <c r="C45" s="83">
        <v>26949</v>
      </c>
      <c r="D45" s="120">
        <f t="shared" si="6"/>
        <v>48893</v>
      </c>
      <c r="E45" s="83">
        <v>17286</v>
      </c>
      <c r="F45" s="83">
        <v>20628</v>
      </c>
      <c r="G45" s="121">
        <f t="shared" si="7"/>
        <v>37914</v>
      </c>
      <c r="H45" s="83">
        <v>22381</v>
      </c>
      <c r="I45" s="83">
        <v>25406</v>
      </c>
      <c r="J45" s="122">
        <f t="shared" si="8"/>
        <v>47787</v>
      </c>
      <c r="K45" s="103"/>
      <c r="L45" s="103"/>
      <c r="N45" s="123"/>
      <c r="O45" s="123"/>
      <c r="Q45" s="103"/>
    </row>
    <row r="46" spans="1:17" ht="18.75" customHeight="1">
      <c r="A46" s="47" t="s">
        <v>186</v>
      </c>
      <c r="B46" s="83">
        <v>16286</v>
      </c>
      <c r="C46" s="83">
        <v>20763</v>
      </c>
      <c r="D46" s="120">
        <f t="shared" si="6"/>
        <v>37049</v>
      </c>
      <c r="E46" s="83">
        <v>12026</v>
      </c>
      <c r="F46" s="83">
        <v>15677</v>
      </c>
      <c r="G46" s="121">
        <f t="shared" si="7"/>
        <v>27703</v>
      </c>
      <c r="H46" s="83">
        <v>16003</v>
      </c>
      <c r="I46" s="83">
        <v>19505</v>
      </c>
      <c r="J46" s="122">
        <f t="shared" si="8"/>
        <v>35508</v>
      </c>
      <c r="K46" s="103"/>
      <c r="L46" s="103"/>
      <c r="N46" s="123"/>
      <c r="O46" s="123"/>
      <c r="Q46" s="103"/>
    </row>
    <row r="47" spans="1:17" ht="18.75" customHeight="1">
      <c r="A47" s="47" t="s">
        <v>187</v>
      </c>
      <c r="B47" s="83">
        <v>11593</v>
      </c>
      <c r="C47" s="83">
        <v>15822</v>
      </c>
      <c r="D47" s="120">
        <f t="shared" si="6"/>
        <v>27415</v>
      </c>
      <c r="E47" s="83">
        <v>8427</v>
      </c>
      <c r="F47" s="83">
        <v>11127</v>
      </c>
      <c r="G47" s="121">
        <f t="shared" si="7"/>
        <v>19554</v>
      </c>
      <c r="H47" s="83">
        <v>11574</v>
      </c>
      <c r="I47" s="83">
        <v>14715</v>
      </c>
      <c r="J47" s="122">
        <f t="shared" si="8"/>
        <v>26289</v>
      </c>
      <c r="K47" s="103"/>
      <c r="L47" s="103"/>
      <c r="N47" s="123"/>
      <c r="O47" s="123"/>
      <c r="Q47" s="103"/>
    </row>
    <row r="48" spans="1:17" ht="18.75" customHeight="1">
      <c r="A48" s="47" t="s">
        <v>188</v>
      </c>
      <c r="B48" s="83">
        <v>7208</v>
      </c>
      <c r="C48" s="83">
        <v>10649</v>
      </c>
      <c r="D48" s="120">
        <f t="shared" si="6"/>
        <v>17857</v>
      </c>
      <c r="E48" s="83">
        <v>5208</v>
      </c>
      <c r="F48" s="83">
        <v>7437</v>
      </c>
      <c r="G48" s="121">
        <f t="shared" si="7"/>
        <v>12645</v>
      </c>
      <c r="H48" s="83">
        <v>7378</v>
      </c>
      <c r="I48" s="83">
        <v>9707</v>
      </c>
      <c r="J48" s="122">
        <f t="shared" si="8"/>
        <v>17085</v>
      </c>
      <c r="K48" s="103"/>
      <c r="L48" s="103"/>
      <c r="N48" s="123"/>
      <c r="O48" s="123"/>
      <c r="Q48" s="103"/>
    </row>
    <row r="49" spans="1:17" ht="18.75" customHeight="1">
      <c r="A49" s="47" t="s">
        <v>189</v>
      </c>
      <c r="B49" s="83">
        <v>5188</v>
      </c>
      <c r="C49" s="83">
        <v>8589</v>
      </c>
      <c r="D49" s="120">
        <f t="shared" si="6"/>
        <v>13777</v>
      </c>
      <c r="E49" s="83">
        <v>3533</v>
      </c>
      <c r="F49" s="83">
        <v>5488</v>
      </c>
      <c r="G49" s="121">
        <f t="shared" si="7"/>
        <v>9021</v>
      </c>
      <c r="H49" s="83">
        <v>5061</v>
      </c>
      <c r="I49" s="83">
        <v>7430</v>
      </c>
      <c r="J49" s="122">
        <f t="shared" si="8"/>
        <v>12491</v>
      </c>
      <c r="K49" s="103"/>
      <c r="L49" s="103"/>
      <c r="N49" s="123"/>
      <c r="O49" s="123"/>
      <c r="Q49" s="103"/>
    </row>
    <row r="50" spans="1:17" ht="18.75" customHeight="1">
      <c r="A50" s="47" t="s">
        <v>190</v>
      </c>
      <c r="B50" s="83">
        <v>3082</v>
      </c>
      <c r="C50" s="83">
        <v>5273</v>
      </c>
      <c r="D50" s="120">
        <f t="shared" si="6"/>
        <v>8355</v>
      </c>
      <c r="E50" s="83">
        <v>1896</v>
      </c>
      <c r="F50" s="83">
        <v>3163</v>
      </c>
      <c r="G50" s="121">
        <f t="shared" si="7"/>
        <v>5059</v>
      </c>
      <c r="H50" s="83">
        <v>2941</v>
      </c>
      <c r="I50" s="83">
        <v>4243</v>
      </c>
      <c r="J50" s="122">
        <f t="shared" si="8"/>
        <v>7184</v>
      </c>
      <c r="K50" s="103"/>
      <c r="L50" s="103"/>
      <c r="N50" s="123"/>
      <c r="O50" s="123"/>
      <c r="Q50" s="103"/>
    </row>
    <row r="51" spans="1:17" ht="18.75" customHeight="1">
      <c r="A51" s="47" t="s">
        <v>191</v>
      </c>
      <c r="B51" s="83">
        <v>1184</v>
      </c>
      <c r="C51" s="83">
        <v>2250</v>
      </c>
      <c r="D51" s="120">
        <f t="shared" si="6"/>
        <v>3434</v>
      </c>
      <c r="E51" s="83">
        <v>709</v>
      </c>
      <c r="F51" s="83">
        <v>1308</v>
      </c>
      <c r="G51" s="121">
        <f t="shared" si="7"/>
        <v>2017</v>
      </c>
      <c r="H51" s="83">
        <v>1047</v>
      </c>
      <c r="I51" s="83">
        <v>1716</v>
      </c>
      <c r="J51" s="122">
        <f t="shared" si="8"/>
        <v>2763</v>
      </c>
      <c r="K51" s="103"/>
      <c r="L51" s="103"/>
      <c r="N51" s="123"/>
      <c r="O51" s="123"/>
      <c r="Q51" s="103"/>
    </row>
    <row r="52" spans="1:17" ht="18.75" customHeight="1">
      <c r="A52" s="47" t="s">
        <v>192</v>
      </c>
      <c r="B52" s="83">
        <v>396</v>
      </c>
      <c r="C52" s="83">
        <v>645</v>
      </c>
      <c r="D52" s="120">
        <f t="shared" si="6"/>
        <v>1041</v>
      </c>
      <c r="E52" s="83">
        <v>233</v>
      </c>
      <c r="F52" s="83">
        <v>352</v>
      </c>
      <c r="G52" s="121">
        <f t="shared" si="7"/>
        <v>585</v>
      </c>
      <c r="H52" s="83">
        <v>298</v>
      </c>
      <c r="I52" s="83">
        <v>464</v>
      </c>
      <c r="J52" s="122">
        <f t="shared" si="8"/>
        <v>762</v>
      </c>
      <c r="K52" s="103"/>
      <c r="L52" s="103"/>
      <c r="N52" s="123"/>
      <c r="O52" s="123"/>
      <c r="Q52" s="103"/>
    </row>
    <row r="53" spans="1:17" ht="18.75" customHeight="1">
      <c r="A53" s="47" t="s">
        <v>193</v>
      </c>
      <c r="B53" s="83">
        <v>190</v>
      </c>
      <c r="C53" s="83">
        <v>202</v>
      </c>
      <c r="D53" s="120">
        <f t="shared" si="6"/>
        <v>392</v>
      </c>
      <c r="E53" s="83">
        <v>129</v>
      </c>
      <c r="F53" s="83">
        <v>134</v>
      </c>
      <c r="G53" s="121">
        <f t="shared" si="7"/>
        <v>263</v>
      </c>
      <c r="H53" s="83">
        <v>144</v>
      </c>
      <c r="I53" s="83">
        <v>206</v>
      </c>
      <c r="J53" s="122">
        <f t="shared" si="8"/>
        <v>350</v>
      </c>
      <c r="K53" s="103"/>
      <c r="L53" s="103"/>
      <c r="N53" s="123"/>
      <c r="O53" s="123"/>
      <c r="Q53" s="103"/>
    </row>
    <row r="54" spans="1:17" ht="18.75" customHeight="1">
      <c r="A54" s="47" t="s">
        <v>194</v>
      </c>
      <c r="B54" s="83">
        <f t="shared" ref="B54:J54" si="9">SUM(B32:B53)</f>
        <v>392665</v>
      </c>
      <c r="C54" s="83">
        <f t="shared" si="9"/>
        <v>425023</v>
      </c>
      <c r="D54" s="102">
        <f t="shared" si="9"/>
        <v>817688</v>
      </c>
      <c r="E54" s="83">
        <f t="shared" si="9"/>
        <v>312969</v>
      </c>
      <c r="F54" s="83">
        <f t="shared" si="9"/>
        <v>324495</v>
      </c>
      <c r="G54" s="121">
        <f t="shared" si="9"/>
        <v>637464</v>
      </c>
      <c r="H54" s="83">
        <f t="shared" si="9"/>
        <v>369152</v>
      </c>
      <c r="I54" s="83">
        <f t="shared" si="9"/>
        <v>370635</v>
      </c>
      <c r="J54" s="121">
        <f t="shared" si="9"/>
        <v>739787</v>
      </c>
      <c r="K54" s="103"/>
      <c r="L54" s="103"/>
    </row>
    <row r="55" spans="1:17" s="10" customFormat="1" ht="23.25" customHeight="1">
      <c r="A55" s="39" t="s">
        <v>223</v>
      </c>
      <c r="B55" s="8"/>
      <c r="C55" s="8"/>
      <c r="D55" s="8"/>
      <c r="E55" s="9"/>
      <c r="F55" s="9"/>
      <c r="G55" s="9"/>
      <c r="H55" s="8"/>
      <c r="I55" s="8"/>
      <c r="J55" s="8"/>
    </row>
    <row r="56" spans="1:17" s="10" customFormat="1" ht="21">
      <c r="A56" s="39" t="s">
        <v>115</v>
      </c>
      <c r="B56" s="11"/>
      <c r="C56" s="11"/>
      <c r="D56" s="11"/>
      <c r="E56" s="12"/>
      <c r="F56" s="12"/>
      <c r="G56" s="12"/>
      <c r="H56" s="12"/>
      <c r="I56" s="12"/>
      <c r="J56" s="12"/>
    </row>
    <row r="57" spans="1:17" s="13" customFormat="1" ht="22.5" customHeight="1">
      <c r="A57" s="13" t="s">
        <v>242</v>
      </c>
    </row>
    <row r="58" spans="1:17" ht="18.75" customHeight="1">
      <c r="B58" s="124"/>
      <c r="C58" s="154" t="s">
        <v>72</v>
      </c>
      <c r="D58" s="126"/>
      <c r="E58" s="127"/>
      <c r="F58" s="155" t="s">
        <v>53</v>
      </c>
      <c r="G58" s="129"/>
      <c r="H58" s="130"/>
      <c r="I58" s="156" t="s">
        <v>75</v>
      </c>
      <c r="J58" s="132"/>
    </row>
    <row r="59" spans="1:17" ht="18.75" customHeight="1">
      <c r="A59" s="47" t="s">
        <v>172</v>
      </c>
      <c r="B59" s="133" t="s">
        <v>74</v>
      </c>
      <c r="C59" s="133" t="s">
        <v>80</v>
      </c>
      <c r="D59" s="133" t="s">
        <v>78</v>
      </c>
      <c r="E59" s="134" t="s">
        <v>74</v>
      </c>
      <c r="F59" s="134" t="s">
        <v>80</v>
      </c>
      <c r="G59" s="134" t="s">
        <v>78</v>
      </c>
      <c r="H59" s="135" t="s">
        <v>74</v>
      </c>
      <c r="I59" s="135" t="s">
        <v>80</v>
      </c>
      <c r="J59" s="135" t="s">
        <v>78</v>
      </c>
    </row>
    <row r="60" spans="1:17" ht="18.75" customHeight="1">
      <c r="A60" s="47">
        <v>0</v>
      </c>
      <c r="B60" s="83">
        <v>684</v>
      </c>
      <c r="C60" s="83">
        <v>650</v>
      </c>
      <c r="D60" s="100">
        <f>B60+C60</f>
        <v>1334</v>
      </c>
      <c r="E60" s="83">
        <v>939</v>
      </c>
      <c r="F60" s="83">
        <v>870</v>
      </c>
      <c r="G60" s="136">
        <f>E60+F60</f>
        <v>1809</v>
      </c>
      <c r="H60" s="83">
        <v>1113</v>
      </c>
      <c r="I60" s="83">
        <v>1047</v>
      </c>
      <c r="J60" s="137">
        <f>H60+I60</f>
        <v>2160</v>
      </c>
      <c r="K60" s="103"/>
      <c r="L60" s="103"/>
      <c r="N60" s="123"/>
      <c r="O60" s="123"/>
      <c r="Q60" s="103"/>
    </row>
    <row r="61" spans="1:17" ht="18.75" customHeight="1">
      <c r="A61" s="60" t="s">
        <v>173</v>
      </c>
      <c r="B61" s="83">
        <v>3300</v>
      </c>
      <c r="C61" s="83">
        <v>2973</v>
      </c>
      <c r="D61" s="100">
        <f t="shared" ref="D61:D81" si="10">B61+C61</f>
        <v>6273</v>
      </c>
      <c r="E61" s="83">
        <v>4428</v>
      </c>
      <c r="F61" s="83">
        <v>4211</v>
      </c>
      <c r="G61" s="136">
        <f t="shared" ref="G61:G81" si="11">E61+F61</f>
        <v>8639</v>
      </c>
      <c r="H61" s="83">
        <v>4849</v>
      </c>
      <c r="I61" s="83">
        <v>4463</v>
      </c>
      <c r="J61" s="137">
        <f t="shared" ref="J61:J81" si="12">H61+I61</f>
        <v>9312</v>
      </c>
      <c r="K61" s="103"/>
      <c r="L61" s="103"/>
      <c r="N61" s="123"/>
      <c r="O61" s="123"/>
      <c r="Q61" s="103"/>
    </row>
    <row r="62" spans="1:17" ht="18.75" customHeight="1">
      <c r="A62" s="62" t="s">
        <v>174</v>
      </c>
      <c r="B62" s="83">
        <v>5018</v>
      </c>
      <c r="C62" s="83">
        <v>4584</v>
      </c>
      <c r="D62" s="100">
        <f t="shared" si="10"/>
        <v>9602</v>
      </c>
      <c r="E62" s="83">
        <v>6918</v>
      </c>
      <c r="F62" s="83">
        <v>6548</v>
      </c>
      <c r="G62" s="136">
        <f t="shared" si="11"/>
        <v>13466</v>
      </c>
      <c r="H62" s="83">
        <v>7005</v>
      </c>
      <c r="I62" s="83">
        <v>6461</v>
      </c>
      <c r="J62" s="137">
        <f t="shared" si="12"/>
        <v>13466</v>
      </c>
      <c r="K62" s="103"/>
      <c r="L62" s="103"/>
      <c r="N62" s="123"/>
      <c r="O62" s="123"/>
      <c r="Q62" s="103"/>
    </row>
    <row r="63" spans="1:17" ht="18.75" customHeight="1">
      <c r="A63" s="47" t="s">
        <v>175</v>
      </c>
      <c r="B63" s="83">
        <v>5621</v>
      </c>
      <c r="C63" s="83">
        <v>5336</v>
      </c>
      <c r="D63" s="100">
        <f t="shared" si="10"/>
        <v>10957</v>
      </c>
      <c r="E63" s="83">
        <v>7770</v>
      </c>
      <c r="F63" s="83">
        <v>7351</v>
      </c>
      <c r="G63" s="136">
        <f t="shared" si="11"/>
        <v>15121</v>
      </c>
      <c r="H63" s="83">
        <v>7696</v>
      </c>
      <c r="I63" s="83">
        <v>7083</v>
      </c>
      <c r="J63" s="137">
        <f t="shared" si="12"/>
        <v>14779</v>
      </c>
      <c r="K63" s="103"/>
      <c r="L63" s="103"/>
      <c r="N63" s="123"/>
      <c r="O63" s="123"/>
      <c r="Q63" s="103"/>
    </row>
    <row r="64" spans="1:17" ht="18.75" customHeight="1">
      <c r="A64" s="47" t="s">
        <v>176</v>
      </c>
      <c r="B64" s="83">
        <v>5623</v>
      </c>
      <c r="C64" s="83">
        <v>5472</v>
      </c>
      <c r="D64" s="100">
        <f t="shared" si="10"/>
        <v>11095</v>
      </c>
      <c r="E64" s="83">
        <v>8118</v>
      </c>
      <c r="F64" s="83">
        <v>7485</v>
      </c>
      <c r="G64" s="136">
        <f t="shared" si="11"/>
        <v>15603</v>
      </c>
      <c r="H64" s="83">
        <v>9279</v>
      </c>
      <c r="I64" s="83">
        <v>7201</v>
      </c>
      <c r="J64" s="137">
        <f t="shared" si="12"/>
        <v>16480</v>
      </c>
      <c r="K64" s="103"/>
      <c r="L64" s="103"/>
      <c r="N64" s="123"/>
      <c r="O64" s="123"/>
      <c r="Q64" s="103"/>
    </row>
    <row r="65" spans="1:17" ht="18.75" customHeight="1">
      <c r="A65" s="47" t="s">
        <v>177</v>
      </c>
      <c r="B65" s="83">
        <v>5957</v>
      </c>
      <c r="C65" s="83">
        <v>5908</v>
      </c>
      <c r="D65" s="100">
        <f t="shared" si="10"/>
        <v>11865</v>
      </c>
      <c r="E65" s="83">
        <v>8226</v>
      </c>
      <c r="F65" s="83">
        <v>8416</v>
      </c>
      <c r="G65" s="136">
        <f t="shared" si="11"/>
        <v>16642</v>
      </c>
      <c r="H65" s="83">
        <v>9822</v>
      </c>
      <c r="I65" s="83">
        <v>7882</v>
      </c>
      <c r="J65" s="137">
        <f t="shared" si="12"/>
        <v>17704</v>
      </c>
      <c r="K65" s="103"/>
      <c r="L65" s="103"/>
      <c r="N65" s="123"/>
      <c r="O65" s="123"/>
      <c r="Q65" s="103"/>
    </row>
    <row r="66" spans="1:17" ht="18.75" customHeight="1">
      <c r="A66" s="47" t="s">
        <v>178</v>
      </c>
      <c r="B66" s="83">
        <v>6902</v>
      </c>
      <c r="C66" s="83">
        <v>6574</v>
      </c>
      <c r="D66" s="100">
        <f t="shared" si="10"/>
        <v>13476</v>
      </c>
      <c r="E66" s="83">
        <v>9627</v>
      </c>
      <c r="F66" s="83">
        <v>9334</v>
      </c>
      <c r="G66" s="136">
        <f t="shared" si="11"/>
        <v>18961</v>
      </c>
      <c r="H66" s="83">
        <v>9525</v>
      </c>
      <c r="I66" s="83">
        <v>8925</v>
      </c>
      <c r="J66" s="137">
        <f t="shared" si="12"/>
        <v>18450</v>
      </c>
      <c r="K66" s="103"/>
      <c r="L66" s="103"/>
      <c r="N66" s="123"/>
      <c r="O66" s="123"/>
      <c r="Q66" s="103"/>
    </row>
    <row r="67" spans="1:17" ht="18.75" customHeight="1">
      <c r="A67" s="47" t="s">
        <v>179</v>
      </c>
      <c r="B67" s="83">
        <v>6630</v>
      </c>
      <c r="C67" s="83">
        <v>6470</v>
      </c>
      <c r="D67" s="100">
        <f t="shared" si="10"/>
        <v>13100</v>
      </c>
      <c r="E67" s="83">
        <v>9143</v>
      </c>
      <c r="F67" s="83">
        <v>8676</v>
      </c>
      <c r="G67" s="136">
        <f t="shared" si="11"/>
        <v>17819</v>
      </c>
      <c r="H67" s="83">
        <v>8870</v>
      </c>
      <c r="I67" s="83">
        <v>8405</v>
      </c>
      <c r="J67" s="137">
        <f t="shared" si="12"/>
        <v>17275</v>
      </c>
      <c r="K67" s="103"/>
      <c r="L67" s="103"/>
      <c r="N67" s="123"/>
      <c r="O67" s="123"/>
      <c r="Q67" s="103"/>
    </row>
    <row r="68" spans="1:17" ht="18.75" customHeight="1">
      <c r="A68" s="47" t="s">
        <v>180</v>
      </c>
      <c r="B68" s="83">
        <v>7219</v>
      </c>
      <c r="C68" s="83">
        <v>6973</v>
      </c>
      <c r="D68" s="100">
        <f t="shared" si="10"/>
        <v>14192</v>
      </c>
      <c r="E68" s="83">
        <v>9818</v>
      </c>
      <c r="F68" s="83">
        <v>9377</v>
      </c>
      <c r="G68" s="136">
        <f t="shared" si="11"/>
        <v>19195</v>
      </c>
      <c r="H68" s="83">
        <v>9100</v>
      </c>
      <c r="I68" s="83">
        <v>8840</v>
      </c>
      <c r="J68" s="137">
        <f t="shared" si="12"/>
        <v>17940</v>
      </c>
      <c r="K68" s="103"/>
      <c r="L68" s="103"/>
      <c r="N68" s="123"/>
      <c r="O68" s="123"/>
      <c r="Q68" s="103"/>
    </row>
    <row r="69" spans="1:17" ht="18.75" customHeight="1">
      <c r="A69" s="47" t="s">
        <v>181</v>
      </c>
      <c r="B69" s="83">
        <v>7487</v>
      </c>
      <c r="C69" s="83">
        <v>7371</v>
      </c>
      <c r="D69" s="100">
        <f t="shared" si="10"/>
        <v>14858</v>
      </c>
      <c r="E69" s="83">
        <v>10079</v>
      </c>
      <c r="F69" s="83">
        <v>10276</v>
      </c>
      <c r="G69" s="136">
        <f t="shared" si="11"/>
        <v>20355</v>
      </c>
      <c r="H69" s="83">
        <v>9484</v>
      </c>
      <c r="I69" s="83">
        <v>9394</v>
      </c>
      <c r="J69" s="137">
        <f t="shared" si="12"/>
        <v>18878</v>
      </c>
      <c r="K69" s="103"/>
      <c r="L69" s="103"/>
      <c r="N69" s="123"/>
      <c r="O69" s="123"/>
      <c r="Q69" s="103"/>
    </row>
    <row r="70" spans="1:17" ht="18.75" customHeight="1">
      <c r="A70" s="47" t="s">
        <v>182</v>
      </c>
      <c r="B70" s="83">
        <v>6883</v>
      </c>
      <c r="C70" s="83">
        <v>7414</v>
      </c>
      <c r="D70" s="100">
        <f t="shared" si="10"/>
        <v>14297</v>
      </c>
      <c r="E70" s="83">
        <v>9741</v>
      </c>
      <c r="F70" s="83">
        <v>10254</v>
      </c>
      <c r="G70" s="136">
        <f t="shared" si="11"/>
        <v>19995</v>
      </c>
      <c r="H70" s="83">
        <v>9303</v>
      </c>
      <c r="I70" s="83">
        <v>9607</v>
      </c>
      <c r="J70" s="137">
        <f t="shared" si="12"/>
        <v>18910</v>
      </c>
      <c r="K70" s="103"/>
      <c r="L70" s="103"/>
      <c r="N70" s="123"/>
      <c r="O70" s="123"/>
      <c r="Q70" s="103"/>
    </row>
    <row r="71" spans="1:17" ht="18.75" customHeight="1">
      <c r="A71" s="47" t="s">
        <v>183</v>
      </c>
      <c r="B71" s="83">
        <v>7207</v>
      </c>
      <c r="C71" s="83">
        <v>8523</v>
      </c>
      <c r="D71" s="100">
        <f t="shared" si="10"/>
        <v>15730</v>
      </c>
      <c r="E71" s="83">
        <v>10097</v>
      </c>
      <c r="F71" s="83">
        <v>11321</v>
      </c>
      <c r="G71" s="136">
        <f t="shared" si="11"/>
        <v>21418</v>
      </c>
      <c r="H71" s="83">
        <v>9559</v>
      </c>
      <c r="I71" s="83">
        <v>10662</v>
      </c>
      <c r="J71" s="137">
        <f t="shared" si="12"/>
        <v>20221</v>
      </c>
      <c r="K71" s="103"/>
      <c r="L71" s="103"/>
      <c r="N71" s="123"/>
      <c r="O71" s="123"/>
      <c r="Q71" s="103"/>
    </row>
    <row r="72" spans="1:17" ht="18.75" customHeight="1">
      <c r="A72" s="47" t="s">
        <v>184</v>
      </c>
      <c r="B72" s="83">
        <v>7798</v>
      </c>
      <c r="C72" s="83">
        <v>9627</v>
      </c>
      <c r="D72" s="100">
        <f t="shared" si="10"/>
        <v>17425</v>
      </c>
      <c r="E72" s="83">
        <v>10409</v>
      </c>
      <c r="F72" s="83">
        <v>12526</v>
      </c>
      <c r="G72" s="136">
        <f t="shared" si="11"/>
        <v>22935</v>
      </c>
      <c r="H72" s="83">
        <v>9218</v>
      </c>
      <c r="I72" s="83">
        <v>10611</v>
      </c>
      <c r="J72" s="137">
        <f t="shared" si="12"/>
        <v>19829</v>
      </c>
      <c r="K72" s="103"/>
      <c r="L72" s="103"/>
      <c r="N72" s="123"/>
      <c r="O72" s="123"/>
      <c r="Q72" s="103"/>
    </row>
    <row r="73" spans="1:17" ht="18.75" customHeight="1">
      <c r="A73" s="47" t="s">
        <v>185</v>
      </c>
      <c r="B73" s="83">
        <v>6511</v>
      </c>
      <c r="C73" s="83">
        <v>8416</v>
      </c>
      <c r="D73" s="100">
        <f t="shared" si="10"/>
        <v>14927</v>
      </c>
      <c r="E73" s="83">
        <v>8395</v>
      </c>
      <c r="F73" s="83">
        <v>10418</v>
      </c>
      <c r="G73" s="136">
        <f t="shared" si="11"/>
        <v>18813</v>
      </c>
      <c r="H73" s="83">
        <v>7458</v>
      </c>
      <c r="I73" s="83">
        <v>8680</v>
      </c>
      <c r="J73" s="137">
        <f t="shared" si="12"/>
        <v>16138</v>
      </c>
      <c r="K73" s="103"/>
      <c r="L73" s="103"/>
      <c r="N73" s="123"/>
      <c r="O73" s="123"/>
      <c r="Q73" s="103"/>
    </row>
    <row r="74" spans="1:17" ht="18.75" customHeight="1">
      <c r="A74" s="47" t="s">
        <v>186</v>
      </c>
      <c r="B74" s="83">
        <v>5060</v>
      </c>
      <c r="C74" s="83">
        <v>6822</v>
      </c>
      <c r="D74" s="100">
        <f t="shared" si="10"/>
        <v>11882</v>
      </c>
      <c r="E74" s="83">
        <v>6394</v>
      </c>
      <c r="F74" s="83">
        <v>8567</v>
      </c>
      <c r="G74" s="136">
        <f t="shared" si="11"/>
        <v>14961</v>
      </c>
      <c r="H74" s="83">
        <v>5517</v>
      </c>
      <c r="I74" s="83">
        <v>6800</v>
      </c>
      <c r="J74" s="137">
        <f t="shared" si="12"/>
        <v>12317</v>
      </c>
      <c r="K74" s="103"/>
      <c r="L74" s="103"/>
      <c r="N74" s="123"/>
      <c r="O74" s="123"/>
      <c r="Q74" s="103"/>
    </row>
    <row r="75" spans="1:17" ht="18.75" customHeight="1">
      <c r="A75" s="47" t="s">
        <v>187</v>
      </c>
      <c r="B75" s="83">
        <v>3945</v>
      </c>
      <c r="C75" s="83">
        <v>5546</v>
      </c>
      <c r="D75" s="100">
        <f t="shared" si="10"/>
        <v>9491</v>
      </c>
      <c r="E75" s="83">
        <v>4804</v>
      </c>
      <c r="F75" s="83">
        <v>6605</v>
      </c>
      <c r="G75" s="136">
        <f t="shared" si="11"/>
        <v>11409</v>
      </c>
      <c r="H75" s="83">
        <v>4089</v>
      </c>
      <c r="I75" s="83">
        <v>5314</v>
      </c>
      <c r="J75" s="137">
        <f t="shared" si="12"/>
        <v>9403</v>
      </c>
      <c r="K75" s="103"/>
      <c r="L75" s="103"/>
      <c r="N75" s="123"/>
      <c r="O75" s="123"/>
      <c r="Q75" s="103"/>
    </row>
    <row r="76" spans="1:17" ht="18.75" customHeight="1">
      <c r="A76" s="47" t="s">
        <v>188</v>
      </c>
      <c r="B76" s="83">
        <v>2413</v>
      </c>
      <c r="C76" s="83">
        <v>3492</v>
      </c>
      <c r="D76" s="100">
        <f t="shared" si="10"/>
        <v>5905</v>
      </c>
      <c r="E76" s="83">
        <v>2831</v>
      </c>
      <c r="F76" s="83">
        <v>4281</v>
      </c>
      <c r="G76" s="136">
        <f t="shared" si="11"/>
        <v>7112</v>
      </c>
      <c r="H76" s="83">
        <v>2547</v>
      </c>
      <c r="I76" s="83">
        <v>3756</v>
      </c>
      <c r="J76" s="137">
        <f t="shared" si="12"/>
        <v>6303</v>
      </c>
      <c r="K76" s="103"/>
      <c r="L76" s="103"/>
      <c r="N76" s="123"/>
      <c r="O76" s="123"/>
      <c r="Q76" s="103"/>
    </row>
    <row r="77" spans="1:17" ht="18.75" customHeight="1">
      <c r="A77" s="47" t="s">
        <v>189</v>
      </c>
      <c r="B77" s="83">
        <v>1732</v>
      </c>
      <c r="C77" s="83">
        <v>2835</v>
      </c>
      <c r="D77" s="100">
        <f t="shared" si="10"/>
        <v>4567</v>
      </c>
      <c r="E77" s="83">
        <v>2162</v>
      </c>
      <c r="F77" s="83">
        <v>3683</v>
      </c>
      <c r="G77" s="136">
        <f t="shared" si="11"/>
        <v>5845</v>
      </c>
      <c r="H77" s="83">
        <v>1914</v>
      </c>
      <c r="I77" s="83">
        <v>2884</v>
      </c>
      <c r="J77" s="137">
        <f t="shared" si="12"/>
        <v>4798</v>
      </c>
      <c r="K77" s="103"/>
      <c r="L77" s="103"/>
      <c r="N77" s="123"/>
      <c r="O77" s="123"/>
      <c r="Q77" s="103"/>
    </row>
    <row r="78" spans="1:17" ht="18.75" customHeight="1">
      <c r="A78" s="47" t="s">
        <v>190</v>
      </c>
      <c r="B78" s="83">
        <v>984</v>
      </c>
      <c r="C78" s="83">
        <v>1687</v>
      </c>
      <c r="D78" s="100">
        <f t="shared" si="10"/>
        <v>2671</v>
      </c>
      <c r="E78" s="83">
        <v>1245</v>
      </c>
      <c r="F78" s="83">
        <v>2169</v>
      </c>
      <c r="G78" s="136">
        <f t="shared" si="11"/>
        <v>3414</v>
      </c>
      <c r="H78" s="83">
        <v>1048</v>
      </c>
      <c r="I78" s="83">
        <v>1803</v>
      </c>
      <c r="J78" s="137">
        <f t="shared" si="12"/>
        <v>2851</v>
      </c>
      <c r="K78" s="103"/>
      <c r="L78" s="103"/>
      <c r="N78" s="123"/>
      <c r="O78" s="123"/>
      <c r="Q78" s="103"/>
    </row>
    <row r="79" spans="1:17" ht="18.75" customHeight="1">
      <c r="A79" s="47" t="s">
        <v>191</v>
      </c>
      <c r="B79" s="83">
        <v>302</v>
      </c>
      <c r="C79" s="83">
        <v>701</v>
      </c>
      <c r="D79" s="100">
        <f t="shared" si="10"/>
        <v>1003</v>
      </c>
      <c r="E79" s="83">
        <v>415</v>
      </c>
      <c r="F79" s="83">
        <v>929</v>
      </c>
      <c r="G79" s="136">
        <f t="shared" si="11"/>
        <v>1344</v>
      </c>
      <c r="H79" s="83">
        <v>414</v>
      </c>
      <c r="I79" s="83">
        <v>793</v>
      </c>
      <c r="J79" s="137">
        <f t="shared" si="12"/>
        <v>1207</v>
      </c>
      <c r="K79" s="103"/>
      <c r="L79" s="103"/>
      <c r="N79" s="123"/>
      <c r="O79" s="123"/>
      <c r="Q79" s="103"/>
    </row>
    <row r="80" spans="1:17" ht="18.75" customHeight="1">
      <c r="A80" s="47" t="s">
        <v>192</v>
      </c>
      <c r="B80" s="83">
        <v>75</v>
      </c>
      <c r="C80" s="83">
        <v>151</v>
      </c>
      <c r="D80" s="100">
        <f t="shared" si="10"/>
        <v>226</v>
      </c>
      <c r="E80" s="83">
        <v>107</v>
      </c>
      <c r="F80" s="83">
        <v>226</v>
      </c>
      <c r="G80" s="136">
        <f t="shared" si="11"/>
        <v>333</v>
      </c>
      <c r="H80" s="83">
        <v>135</v>
      </c>
      <c r="I80" s="83">
        <v>204</v>
      </c>
      <c r="J80" s="137">
        <f t="shared" si="12"/>
        <v>339</v>
      </c>
      <c r="K80" s="103"/>
      <c r="L80" s="103"/>
      <c r="N80" s="123"/>
      <c r="O80" s="123"/>
      <c r="Q80" s="103"/>
    </row>
    <row r="81" spans="1:17" ht="18.75" customHeight="1">
      <c r="A81" s="47" t="s">
        <v>193</v>
      </c>
      <c r="B81" s="83">
        <v>11</v>
      </c>
      <c r="C81" s="83">
        <v>31</v>
      </c>
      <c r="D81" s="100">
        <f t="shared" si="10"/>
        <v>42</v>
      </c>
      <c r="E81" s="83">
        <v>25</v>
      </c>
      <c r="F81" s="83">
        <v>50</v>
      </c>
      <c r="G81" s="136">
        <f t="shared" si="11"/>
        <v>75</v>
      </c>
      <c r="H81" s="83">
        <v>44</v>
      </c>
      <c r="I81" s="83">
        <v>56</v>
      </c>
      <c r="J81" s="137">
        <f t="shared" si="12"/>
        <v>100</v>
      </c>
      <c r="K81" s="103"/>
      <c r="L81" s="103"/>
      <c r="N81" s="123"/>
      <c r="O81" s="123"/>
      <c r="Q81" s="103"/>
    </row>
    <row r="82" spans="1:17" ht="18.75" customHeight="1">
      <c r="A82" s="47" t="s">
        <v>194</v>
      </c>
      <c r="B82" s="83">
        <f t="shared" ref="B82:J82" si="13">SUM(B60:B81)</f>
        <v>97362</v>
      </c>
      <c r="C82" s="83">
        <f t="shared" si="13"/>
        <v>107556</v>
      </c>
      <c r="D82" s="121">
        <f t="shared" si="13"/>
        <v>204918</v>
      </c>
      <c r="E82" s="83">
        <f t="shared" si="13"/>
        <v>131691</v>
      </c>
      <c r="F82" s="83">
        <f t="shared" si="13"/>
        <v>143573</v>
      </c>
      <c r="G82" s="136">
        <f t="shared" si="13"/>
        <v>275264</v>
      </c>
      <c r="H82" s="83">
        <f t="shared" si="13"/>
        <v>127989</v>
      </c>
      <c r="I82" s="83">
        <f t="shared" si="13"/>
        <v>130871</v>
      </c>
      <c r="J82" s="136">
        <f t="shared" si="13"/>
        <v>258860</v>
      </c>
      <c r="K82" s="103"/>
      <c r="L82" s="103"/>
    </row>
    <row r="83" spans="1:17" s="10" customFormat="1" ht="23.25" customHeight="1">
      <c r="A83" s="39" t="s">
        <v>223</v>
      </c>
      <c r="B83" s="8"/>
      <c r="C83" s="8"/>
      <c r="D83" s="8"/>
      <c r="E83" s="9"/>
      <c r="F83" s="9"/>
      <c r="G83" s="9"/>
      <c r="H83" s="8"/>
      <c r="I83" s="8"/>
      <c r="J83" s="8"/>
    </row>
    <row r="84" spans="1:17" s="10" customFormat="1" ht="21">
      <c r="A84" s="39" t="s">
        <v>211</v>
      </c>
      <c r="B84" s="11"/>
      <c r="C84" s="11"/>
      <c r="D84" s="11"/>
      <c r="E84" s="12"/>
      <c r="F84" s="12"/>
      <c r="G84" s="12"/>
      <c r="H84" s="12"/>
      <c r="I84" s="12"/>
      <c r="J84" s="12"/>
    </row>
  </sheetData>
  <pageMargins left="0.74803149606299213" right="0.74803149606299213" top="0.59055118110236227" bottom="0.59055118110236227" header="0.51181102362204722" footer="0.5118110236220472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4</vt:i4>
      </vt:variant>
    </vt:vector>
  </HeadingPairs>
  <TitlesOfParts>
    <vt:vector size="22" baseType="lpstr">
      <vt:lpstr>รวมประเทศ</vt:lpstr>
      <vt:lpstr>รวมภาค</vt:lpstr>
      <vt:lpstr>ประชากรกลางปี 2564 รายจังหวัด</vt:lpstr>
      <vt:lpstr>แยกภาค</vt:lpstr>
      <vt:lpstr>รวมเขต</vt:lpstr>
      <vt:lpstr>เขต1</vt:lpstr>
      <vt:lpstr>เขต2</vt:lpstr>
      <vt:lpstr>เขต3</vt:lpstr>
      <vt:lpstr>เขต4</vt:lpstr>
      <vt:lpstr>เขต5</vt:lpstr>
      <vt:lpstr>เขต6</vt:lpstr>
      <vt:lpstr>เขต7</vt:lpstr>
      <vt:lpstr>เขต8</vt:lpstr>
      <vt:lpstr>เขต9</vt:lpstr>
      <vt:lpstr>เขต10</vt:lpstr>
      <vt:lpstr>เขต11</vt:lpstr>
      <vt:lpstr>เขต12</vt:lpstr>
      <vt:lpstr>กทม</vt:lpstr>
      <vt:lpstr>กทม!Print_Area</vt:lpstr>
      <vt:lpstr>เขต1!Print_Area</vt:lpstr>
      <vt:lpstr>'ประชากรกลางปี 2564 รายจังหวัด'!Print_Area</vt:lpstr>
      <vt:lpstr>รวมเขต!Print_Area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suthep</dc:creator>
  <cp:lastModifiedBy>Level51pc</cp:lastModifiedBy>
  <cp:lastPrinted>2022-03-02T06:33:46Z</cp:lastPrinted>
  <dcterms:created xsi:type="dcterms:W3CDTF">2017-05-08T17:45:45Z</dcterms:created>
  <dcterms:modified xsi:type="dcterms:W3CDTF">2022-03-10T03:41:49Z</dcterms:modified>
</cp:coreProperties>
</file>