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6530" windowHeight="12945" activeTab="1"/>
  </bookViews>
  <sheets>
    <sheet name="pdx" sheetId="1" r:id="rId1"/>
    <sheet name="All Diag1" sheetId="2" r:id="rId2"/>
  </sheets>
  <definedNames/>
  <calcPr fullCalcOnLoad="1"/>
</workbook>
</file>

<file path=xl/sharedStrings.xml><?xml version="1.0" encoding="utf-8"?>
<sst xmlns="http://schemas.openxmlformats.org/spreadsheetml/2006/main" count="4173" uniqueCount="1568">
  <si>
    <t>หน่วยนับ : รายโรค</t>
  </si>
  <si>
    <t>รหัส
กลุ่มโรค</t>
  </si>
  <si>
    <t>สาเหตุการป่วย (โรค/กลุ่มโรค)</t>
  </si>
  <si>
    <t>เพศ</t>
  </si>
  <si>
    <t>ทั้งประเทศ</t>
  </si>
  <si>
    <t>เหนือ</t>
  </si>
  <si>
    <t>กลาง (ไม่รวมกรุงเทพฯ)</t>
  </si>
  <si>
    <t>ใต้</t>
  </si>
  <si>
    <t>ตะวันออกเฉียงเหนือ</t>
  </si>
  <si>
    <t>กรุงเทพฯ</t>
  </si>
  <si>
    <t>จำนวน</t>
  </si>
  <si>
    <t>อัตรา</t>
  </si>
  <si>
    <t>รวม</t>
  </si>
  <si>
    <t>ชาย</t>
  </si>
  <si>
    <t>หญิง</t>
  </si>
  <si>
    <t>รวมทุกกลุ่มโรค</t>
  </si>
  <si>
    <t>กลุ่มโรคติดเชื้อและปรสิตบางชนิด  ( A00 - B99 )</t>
  </si>
  <si>
    <t>001</t>
  </si>
  <si>
    <t>Cholera (A00)</t>
  </si>
  <si>
    <t>อหิวาตกโรค</t>
  </si>
  <si>
    <t>002</t>
  </si>
  <si>
    <t>Typhoid and paratyphoid fever (A01)</t>
  </si>
  <si>
    <t>ไข้รากสาดน้อยและไข้รากสาดเทียม</t>
  </si>
  <si>
    <t>003</t>
  </si>
  <si>
    <t>Shigellosis (A03)</t>
  </si>
  <si>
    <t>โรคบิดจากเชื้อซิเกลลา</t>
  </si>
  <si>
    <t>004</t>
  </si>
  <si>
    <t>Amoebiasis (A06)</t>
  </si>
  <si>
    <t>โรคบิดมีตัว</t>
  </si>
  <si>
    <t>005</t>
  </si>
  <si>
    <t>presumed infectious origin (A09)</t>
  </si>
  <si>
    <t>อาการท้องร่วง กระเพาะและลำไส้อักเสบ ซึ่ง</t>
  </si>
  <si>
    <t>สันนิษฐานว่าเกิดจากการติดเชื้อ</t>
  </si>
  <si>
    <t>006</t>
  </si>
  <si>
    <t>Other intestinal infectious diseases 
โรคลำไส้อักเสบอื่น ๆ</t>
  </si>
  <si>
    <t>(A02, A04-A05, A07-A08)</t>
  </si>
  <si>
    <t>โรคลำไส้อักเสบอื่น ๆ</t>
  </si>
  <si>
    <t>007</t>
  </si>
  <si>
    <t>Respiratory tuberculosis (A15-A16)</t>
  </si>
  <si>
    <t>วัณโรคทางเดินหายใจ</t>
  </si>
  <si>
    <t>008</t>
  </si>
  <si>
    <t>Other Tuberculosis (A17-A19)</t>
  </si>
  <si>
    <t>วัณโรคอื่น ๆ</t>
  </si>
  <si>
    <t>Diarrhoea and gastroenteritis of</t>
  </si>
  <si>
    <t>009</t>
  </si>
  <si>
    <t>Plaque (A20)</t>
  </si>
  <si>
    <t>กาฬโรค</t>
  </si>
  <si>
    <t>010</t>
  </si>
  <si>
    <t>Brucellosis (A23)</t>
  </si>
  <si>
    <t>โรคติดเชื้อบรูเซลลา</t>
  </si>
  <si>
    <t>011</t>
  </si>
  <si>
    <t>Leprosy (A30)</t>
  </si>
  <si>
    <t>โรคเรื้อน</t>
  </si>
  <si>
    <t>012</t>
  </si>
  <si>
    <t>Tetanus neonatorum (A33)</t>
  </si>
  <si>
    <t>บาดทะยักในเด็กแรกเกิด</t>
  </si>
  <si>
    <t>013</t>
  </si>
  <si>
    <t>Other tetanus (A34-A35)</t>
  </si>
  <si>
    <t>บาดทะยักอื่น ๆ</t>
  </si>
  <si>
    <t>014</t>
  </si>
  <si>
    <t>Diphtheria (A36)</t>
  </si>
  <si>
    <t>โรคคอตีบ</t>
  </si>
  <si>
    <t>015</t>
  </si>
  <si>
    <t>Whooping cough (A37)</t>
  </si>
  <si>
    <t>โรคไอกรน</t>
  </si>
  <si>
    <t>016</t>
  </si>
  <si>
    <t>Meningococcal infection (A39)</t>
  </si>
  <si>
    <t>การติดเชื้อเมนิงโกคอคคัส</t>
  </si>
  <si>
    <t>017</t>
  </si>
  <si>
    <t>Septicemia (A40-A41)</t>
  </si>
  <si>
    <t>โลหิตเป็นพิษ</t>
  </si>
  <si>
    <t>018</t>
  </si>
  <si>
    <t xml:space="preserve">Other bacterial diseases ( A21-A22, </t>
  </si>
  <si>
    <t>A24-A28,A31-A32, A38, A42-A49 )</t>
  </si>
  <si>
    <t>โรคจากแบคทีเรียอื่น ๆ</t>
  </si>
  <si>
    <t>019</t>
  </si>
  <si>
    <t>Congenital syphilis (A50)</t>
  </si>
  <si>
    <t>ซิฟิลิสแต่กำเนิด</t>
  </si>
  <si>
    <t>020</t>
  </si>
  <si>
    <t>Early syphilis (A51)</t>
  </si>
  <si>
    <t>ซิฟิลิสระยะเริ่ม</t>
  </si>
  <si>
    <t>021</t>
  </si>
  <si>
    <t>Other syphilis (A52-A53)</t>
  </si>
  <si>
    <t>ซิฟิลิสอื่น ๆ</t>
  </si>
  <si>
    <t>022</t>
  </si>
  <si>
    <t>Gonococcal infection (A54)</t>
  </si>
  <si>
    <t>การติดเชื้อหนองใน</t>
  </si>
  <si>
    <t>023</t>
  </si>
  <si>
    <t>Sexually transmitted chlamydial</t>
  </si>
  <si>
    <t>diseases (A55-A56)</t>
  </si>
  <si>
    <t>โรคติดต่อทางเพศสัมพันธ์จากเชื้อคลามัยเดีย</t>
  </si>
  <si>
    <t>024</t>
  </si>
  <si>
    <t>Other infections with a predominantly</t>
  </si>
  <si>
    <t xml:space="preserve"> sexual mode of transmission (A57-A64)</t>
  </si>
  <si>
    <t>โรคติดเชื้ออื่น ๆ ที่ติดต่อทางเพศสัมพันธ์เป็น</t>
  </si>
  <si>
    <t>ส่วนมาก</t>
  </si>
  <si>
    <t>025</t>
  </si>
  <si>
    <t>Relapsing fever (A68)</t>
  </si>
  <si>
    <t>โรคไข้กลับซ้ำ</t>
  </si>
  <si>
    <t>026</t>
  </si>
  <si>
    <t>Trachoma (A71)</t>
  </si>
  <si>
    <t>ริดสีดวงตา</t>
  </si>
  <si>
    <t>027</t>
  </si>
  <si>
    <t>Typhus fever (A75)</t>
  </si>
  <si>
    <t>ไข้รากสาดใหญ่</t>
  </si>
  <si>
    <t>028</t>
  </si>
  <si>
    <t>Acute poliomyelitis (A80)</t>
  </si>
  <si>
    <t>โรคโปลีโอเฉียบพลัน</t>
  </si>
  <si>
    <t>029</t>
  </si>
  <si>
    <t>Rabies (A82)</t>
  </si>
  <si>
    <t>โรคพิษสุนัขบ้า</t>
  </si>
  <si>
    <t>030</t>
  </si>
  <si>
    <t>Viral encephalitis (A83-A86)</t>
  </si>
  <si>
    <t>สมองอักเสบจากเชื้อไวรัส</t>
  </si>
  <si>
    <t>031</t>
  </si>
  <si>
    <t>Yellow fever (A95)</t>
  </si>
  <si>
    <t>ไข้เหลือง</t>
  </si>
  <si>
    <t>032</t>
  </si>
  <si>
    <t xml:space="preserve">Other arthropod-borne viral fevers and
</t>
  </si>
  <si>
    <t>viral haemorrhagic fevers (A90-</t>
  </si>
  <si>
    <t>A94, A96-A99)</t>
  </si>
  <si>
    <t>ไข้จากไวรัสที่นำโดยแมลงและไข้เลือดออกที่</t>
  </si>
  <si>
    <t>เกิดจากไวรัสอื่น ๆ</t>
  </si>
  <si>
    <t>033</t>
  </si>
  <si>
    <t>Herpesviral infection (B00)</t>
  </si>
  <si>
    <t>เริม</t>
  </si>
  <si>
    <t>034</t>
  </si>
  <si>
    <t>Varicella and zoster (B01-B02)</t>
  </si>
  <si>
    <t>อีสุกอีใสและงูสวัส</t>
  </si>
  <si>
    <t>035</t>
  </si>
  <si>
    <t>Measles (B05)</t>
  </si>
  <si>
    <t>หัด</t>
  </si>
  <si>
    <t>036</t>
  </si>
  <si>
    <t>Rubella (B06)</t>
  </si>
  <si>
    <t>หัดเยอรมัน</t>
  </si>
  <si>
    <t>037</t>
  </si>
  <si>
    <t>Acute hepatitis B (B16)</t>
  </si>
  <si>
    <t>ตับอักเสบเฉียบพลันชนิดบี</t>
  </si>
  <si>
    <t>038</t>
  </si>
  <si>
    <t>Other viral hepatitis (B15, B17-B19)</t>
  </si>
  <si>
    <t>ตับอักเสบจากไวรัสอื่น ๆ</t>
  </si>
  <si>
    <t>039</t>
  </si>
  <si>
    <t xml:space="preserve">Human immunodeficiency virus [HIV] </t>
  </si>
  <si>
    <t>disease (B20-B24)</t>
  </si>
  <si>
    <t>ภูมิคุ้มกันบกพร่องเนื่องจากไวรัส (HIV)</t>
  </si>
  <si>
    <t>040</t>
  </si>
  <si>
    <t>Mumps (B26)</t>
  </si>
  <si>
    <t>คางทูม</t>
  </si>
  <si>
    <t>041</t>
  </si>
  <si>
    <t xml:space="preserve">Other viral diseases (A81, A87-A89, </t>
  </si>
  <si>
    <t>B03-B04, B07-B09, B25, B27-B34 )</t>
  </si>
  <si>
    <t>โรคจากไวรัสอื่น</t>
  </si>
  <si>
    <t>042</t>
  </si>
  <si>
    <t>Mycoses (B35-B49)</t>
  </si>
  <si>
    <t>โรคติดเชื้อรา</t>
  </si>
  <si>
    <t>043</t>
  </si>
  <si>
    <t>Malaria (B50-B54)</t>
  </si>
  <si>
    <t>มาลาเรีย</t>
  </si>
  <si>
    <t>044</t>
  </si>
  <si>
    <t>Leishmaniasis (B55)</t>
  </si>
  <si>
    <t>โรคลิซมาเนีย</t>
  </si>
  <si>
    <t>045</t>
  </si>
  <si>
    <t>Trypanosomiasis (B56-B57)</t>
  </si>
  <si>
    <t>โรคทริปาโนโซม</t>
  </si>
  <si>
    <t>046</t>
  </si>
  <si>
    <t>Schistosomiasis (B65)</t>
  </si>
  <si>
    <t>โรคติดเชื้อซิสโตโซม</t>
  </si>
  <si>
    <t>047</t>
  </si>
  <si>
    <t>Other fluke infections (B66)</t>
  </si>
  <si>
    <t>โรคพยาธิใบไม้อื่น ๆ</t>
  </si>
  <si>
    <t>048</t>
  </si>
  <si>
    <t>Echinococcosis (B67)</t>
  </si>
  <si>
    <t>โรคพยาธิเอคคิโนคอคคัส</t>
  </si>
  <si>
    <t>049</t>
  </si>
  <si>
    <t>Dracunculiasis (B72)</t>
  </si>
  <si>
    <t>โรคพยาธิดราคันคูลัส</t>
  </si>
  <si>
    <t>050</t>
  </si>
  <si>
    <t>Onchocerciasis (B73)</t>
  </si>
  <si>
    <t>โรคพยาธิออนโคเซอร์คา</t>
  </si>
  <si>
    <t>051</t>
  </si>
  <si>
    <t>Filariasis (B74)</t>
  </si>
  <si>
    <t>โรคพยาธิฟิลาเรีย</t>
  </si>
  <si>
    <t>052</t>
  </si>
  <si>
    <t>Hookworm diseases (B76)</t>
  </si>
  <si>
    <t>โรคพยาธิปากขอ</t>
  </si>
  <si>
    <t>053</t>
  </si>
  <si>
    <t xml:space="preserve">Other helminthiases (B68-B71, B75, </t>
  </si>
  <si>
    <t>B77-B83)</t>
  </si>
  <si>
    <t>โรคพยาธิตัวตืดอื่น ๆ</t>
  </si>
  <si>
    <t>054</t>
  </si>
  <si>
    <t>Sequelae of tuberculosis (B90)</t>
  </si>
  <si>
    <t>ผลตามหลังวัณโรค</t>
  </si>
  <si>
    <t>055</t>
  </si>
  <si>
    <t>Sequelae of poliomyelitis (B91)</t>
  </si>
  <si>
    <t>ผลตามหลังโรคโปลิโอ</t>
  </si>
  <si>
    <t>056</t>
  </si>
  <si>
    <t>Sequelae of leprosy (B92)</t>
  </si>
  <si>
    <t>ผลตามหลังโรคเรื้อน</t>
  </si>
  <si>
    <t>057</t>
  </si>
  <si>
    <t>Other infectious and parasitic</t>
  </si>
  <si>
    <t>diseases (A65-A67, A69-A70, A74, A77</t>
  </si>
  <si>
    <t>-A79, B58-B64, B85-B89, B94, B99)</t>
  </si>
  <si>
    <t>โรคติดเชื้อและปรสิตอื่น ๆ</t>
  </si>
  <si>
    <t>โรคเนื้องอกร้ายและเนื้องอกไม่ร้าย (C00-D48)</t>
  </si>
  <si>
    <t>058</t>
  </si>
  <si>
    <t>Malignant neoplasm of lip, oral</t>
  </si>
  <si>
    <t>cavity and pharynx (C00-C14)</t>
  </si>
  <si>
    <t>เนื้องอกร้ายของริมฝีปาก ช่องปากและคอหอย</t>
  </si>
  <si>
    <t>059</t>
  </si>
  <si>
    <t>Malignant neoplasm of</t>
  </si>
  <si>
    <t>oesophagus (C15)</t>
  </si>
  <si>
    <t>เนื้องอกร้ายที่หลอดอาหาร</t>
  </si>
  <si>
    <t>060</t>
  </si>
  <si>
    <t>Malignant neoplasm of stomach</t>
  </si>
  <si>
    <t xml:space="preserve"> (C16)</t>
  </si>
  <si>
    <t>เนื้องอกร้ายที่กระเพาะอาหาร</t>
  </si>
  <si>
    <t>061</t>
  </si>
  <si>
    <t>Malignant neoplasm of colon (C18)</t>
  </si>
  <si>
    <t>เนื้องอกร้ายของลำไส้ใหญ่</t>
  </si>
  <si>
    <t>062</t>
  </si>
  <si>
    <t xml:space="preserve">Malignant neoplasm of recto sigmoid </t>
  </si>
  <si>
    <t xml:space="preserve">junction, rectum, anus and anal </t>
  </si>
  <si>
    <t>canal (C19-C21)</t>
  </si>
  <si>
    <t>เนื้องอกร้ายที่รอยต่อลำไส้ใหญ่เร็คตัมและ</t>
  </si>
  <si>
    <t>ซิกมอยด์ เร็คตัม ทวารหนักและช่องทวารหนัก</t>
  </si>
  <si>
    <t>063</t>
  </si>
  <si>
    <t>Malignant neoplasm of liver and</t>
  </si>
  <si>
    <t>intrahepatic bile ducts (C22)</t>
  </si>
  <si>
    <t>เนื้องอกร้ายที่ตับและท่อน้ำดีในตับ</t>
  </si>
  <si>
    <t>064</t>
  </si>
  <si>
    <t>Malignant neoplasm of pancreas</t>
  </si>
  <si>
    <t>(C25)</t>
  </si>
  <si>
    <t>เนื้องอกร้ายที่ตับอ่อน</t>
  </si>
  <si>
    <t>065</t>
  </si>
  <si>
    <t>Other malignant neoplasms of</t>
  </si>
  <si>
    <t>digestive organs (C17, C23-C24, C26)</t>
  </si>
  <si>
    <t>เนื้องอกร้ายที่อวัยวะย่อยอาหารอื่น ๆ</t>
  </si>
  <si>
    <t>066</t>
  </si>
  <si>
    <t>Malignant neoplasm of larynx (C32)</t>
  </si>
  <si>
    <t>เนื้องอกร้ายที่กล่องเสียง</t>
  </si>
  <si>
    <t>067</t>
  </si>
  <si>
    <t>Malignant neoplasm of trachea,</t>
  </si>
  <si>
    <t>bronchus and lung (C33-C34)</t>
  </si>
  <si>
    <t>เนื้องอกร้ายที่หลอดคอ หลอดลม และปอด</t>
  </si>
  <si>
    <t>068</t>
  </si>
  <si>
    <t>Other malignant neoplasm of</t>
  </si>
  <si>
    <t xml:space="preserve">respiratory and intrathoracic organs </t>
  </si>
  <si>
    <t>(C30-C31, C37-C39)</t>
  </si>
  <si>
    <t>เนื้องอกร้ายที่อวัยวะหายใจและอวัยวะช่องอก</t>
  </si>
  <si>
    <t>069</t>
  </si>
  <si>
    <t>Malignant neoplasm of bone and</t>
  </si>
  <si>
    <t>articular cartilage (C40-C41)</t>
  </si>
  <si>
    <t>เนื้องอกร้ายที่กระดูกและกระดูกอ่อนผิวข้อ</t>
  </si>
  <si>
    <t>070</t>
  </si>
  <si>
    <t>Malignant melanoma of skin (C43)</t>
  </si>
  <si>
    <t>เนื้องอกร้ายที่เมลาโนม่าของผิวหนัง</t>
  </si>
  <si>
    <t>071</t>
  </si>
  <si>
    <t xml:space="preserve">Other malignant neoplasm of skin </t>
  </si>
  <si>
    <t>(C44)</t>
  </si>
  <si>
    <t>เนื้องอกร้ายที่ผิวหนังอื่น ๆ</t>
  </si>
  <si>
    <t>072</t>
  </si>
  <si>
    <t>Malignant neoplasm of mesothelial</t>
  </si>
  <si>
    <t>and soft tissue (C45-C49)</t>
  </si>
  <si>
    <t>เนื้องอกร้ายที่เมโสชีเรียลและเนื้อเยื่ออ่อน</t>
  </si>
  <si>
    <t>073</t>
  </si>
  <si>
    <t>Malignant neoplasm of breast (C50)</t>
  </si>
  <si>
    <t>เนื้องอกร้ายที่เต้านม</t>
  </si>
  <si>
    <t>074</t>
  </si>
  <si>
    <t>Malignant neoplasm of cervix uteri</t>
  </si>
  <si>
    <t>(C53)</t>
  </si>
  <si>
    <t>เนื้องอกร้ายที่ปากมดลูก</t>
  </si>
  <si>
    <t>075</t>
  </si>
  <si>
    <t>Malignant neoplasm of other and</t>
  </si>
  <si>
    <t>unspecified parts of uterus (C54-C55)</t>
  </si>
  <si>
    <t>เนื้องอกร้ายอื่น ๆ ที่มิได้ระบุส่วนของมดลูก</t>
  </si>
  <si>
    <t>076</t>
  </si>
  <si>
    <t xml:space="preserve">Other malignant neoplasm of female </t>
  </si>
  <si>
    <t>genital organs (C51-C52, C56-C58)</t>
  </si>
  <si>
    <t>เนื้องอกร้ายของอวัยวะสืบพันธุ์หญิง</t>
  </si>
  <si>
    <t>077</t>
  </si>
  <si>
    <t>Malignant neoplasm of prostate (C61)</t>
  </si>
  <si>
    <t>เนื้องอกร้ายที่ต่อมลูกหมาก</t>
  </si>
  <si>
    <t>078</t>
  </si>
  <si>
    <t>Other malignant neoplasms of male</t>
  </si>
  <si>
    <t>genital organs (C60, C62-C63)</t>
  </si>
  <si>
    <t>เนื้องอกร้ายของอวัยวะสืบพันธุ์ชาย</t>
  </si>
  <si>
    <t>079</t>
  </si>
  <si>
    <t>Malignant neoplasm of bladder (C67)</t>
  </si>
  <si>
    <t>เนื้องอกร้ายที่กระเพาะปัสสาวะ</t>
  </si>
  <si>
    <t>080</t>
  </si>
  <si>
    <t xml:space="preserve">Other malignant neoplasm of urinary </t>
  </si>
  <si>
    <t>tract (C64-C66, C68)</t>
  </si>
  <si>
    <t>เนื้องอกร้ายอื่น ๆ ที่ท่อปัสสาวะ</t>
  </si>
  <si>
    <t>081</t>
  </si>
  <si>
    <t>Malignant neoplasm of eye and</t>
  </si>
  <si>
    <t>adnexa (C69)</t>
  </si>
  <si>
    <t>เนื้องอกร้ายของตาและส่วนประกอบ</t>
  </si>
  <si>
    <t>082</t>
  </si>
  <si>
    <t xml:space="preserve"> Malignant neoplasm of brain (C71)</t>
  </si>
  <si>
    <t>เนื้องอกร้ายของสมอง</t>
  </si>
  <si>
    <t>083</t>
  </si>
  <si>
    <t xml:space="preserve">Malignant neoplasm of other parts of </t>
  </si>
  <si>
    <t>central nervous system (C70, C72)</t>
  </si>
  <si>
    <t>เนื้องอกร้ายที่ส่วนอื่น ๆ ของระบบประสาท</t>
  </si>
  <si>
    <t>ส่วนกลาง</t>
  </si>
  <si>
    <t>084</t>
  </si>
  <si>
    <t>Malignant neoplasm of other, ill-</t>
  </si>
  <si>
    <t xml:space="preserve">defined, secondary, unspecIfied and </t>
  </si>
  <si>
    <t>multiple sites (C73-C80, C97)</t>
  </si>
  <si>
    <t>เนื้องอกอื่น ๆ และที่ไม่ทราบสาเหตุ เนื้องอก</t>
  </si>
  <si>
    <t>ทุติยภูมิที่มิได้ระบุรายละเอียดและเกิดขึ้น</t>
  </si>
  <si>
    <t>หลายแห่ง</t>
  </si>
  <si>
    <t>085</t>
  </si>
  <si>
    <t>Hodgkin's disease (C81)</t>
  </si>
  <si>
    <t>โรคฮอดกินส์</t>
  </si>
  <si>
    <t>086</t>
  </si>
  <si>
    <t>Non-Hodgkin's lymphoma (C82-C85)</t>
  </si>
  <si>
    <t>เนื้องอกร้ายลิมโฟมาที่มิใช่โรคฮอดกินส์</t>
  </si>
  <si>
    <t>087</t>
  </si>
  <si>
    <t xml:space="preserve"> Leukaemia (C91-C95)</t>
  </si>
  <si>
    <t>ลิวคีเมีย</t>
  </si>
  <si>
    <t>088</t>
  </si>
  <si>
    <t xml:space="preserve">lymphoid, haematopoietic and related </t>
  </si>
  <si>
    <t>tissue (C88-C90, C96)</t>
  </si>
  <si>
    <t>เนื้องอกร้ายอื่น ๆ ของลิมฟอยด์ ระบบสร้าง</t>
  </si>
  <si>
    <t>เม็ดเลือดและเนื้อเยื่อ</t>
  </si>
  <si>
    <t>089</t>
  </si>
  <si>
    <t>Carcinoma in situ of cervix uteri (D06)</t>
  </si>
  <si>
    <t>มะเร็งจำกัดเฉพาะที่ของปากมดลูก</t>
  </si>
  <si>
    <t>090</t>
  </si>
  <si>
    <t>Benign neoplasm of skin (D22-D23)</t>
  </si>
  <si>
    <t>เนื้องอกไม่ร้ายของผิวหนัง</t>
  </si>
  <si>
    <t>091</t>
  </si>
  <si>
    <t>Benigh neoplasm of breast (D24)</t>
  </si>
  <si>
    <t>เนื้องอกไม่ร้ายของเต้านม</t>
  </si>
  <si>
    <t>092</t>
  </si>
  <si>
    <t>Leiomyoma of uterus (D25)</t>
  </si>
  <si>
    <t>โลโอไมโอมาที่มดลูก</t>
  </si>
  <si>
    <t>093</t>
  </si>
  <si>
    <t>Benigh neoplasm of ovary (D27)</t>
  </si>
  <si>
    <t>เนื้องอกไม่ร้ายที่รังไข่</t>
  </si>
  <si>
    <t>094</t>
  </si>
  <si>
    <t>Benigh neoplasm of urinary organs</t>
  </si>
  <si>
    <t>(D30)</t>
  </si>
  <si>
    <t>เนื้องอกไม่ร้ายที่ระบบปัสสาวะ</t>
  </si>
  <si>
    <t>095</t>
  </si>
  <si>
    <t>Benigh neoplasm of brain and other</t>
  </si>
  <si>
    <t>parts of central nervous system (D33)</t>
  </si>
  <si>
    <t>เนื้องอกไม่ร้ายของสมองและส่วนอื่นของ</t>
  </si>
  <si>
    <t>ระบบประสาทส่วนกลาง</t>
  </si>
  <si>
    <t>096</t>
  </si>
  <si>
    <t>Other in situ and benign neoplasms</t>
  </si>
  <si>
    <t xml:space="preserve">and neoplasms of uncertain and </t>
  </si>
  <si>
    <t>unknown behaviour (D00-D05, D07-</t>
  </si>
  <si>
    <t>D21, D26,D28-D29 D31-D32, D34-D48)</t>
  </si>
  <si>
    <t>เนื้องอกไม่ร้ายจำกัดเฉพาะที่อื่น ๆและเนื้อ</t>
  </si>
  <si>
    <t>งอกบางชนิดที่ไม่ทราบพฤติกรรม</t>
  </si>
  <si>
    <t>โรคเลือดอวัยวะที่สร้างเลือดและความผิดปกติที่เกี่ยวกับภูมิคุ้มกัน (D50-D89)</t>
  </si>
  <si>
    <t>097</t>
  </si>
  <si>
    <t>Iron deficiency anaemia (D50)</t>
  </si>
  <si>
    <t>โลหิตจางจากการขาดธาตุเหล็ก</t>
  </si>
  <si>
    <t>098</t>
  </si>
  <si>
    <t>Other anaemia (D51-D64)</t>
  </si>
  <si>
    <t>โลหิตจางอื่น ๆ</t>
  </si>
  <si>
    <t>099</t>
  </si>
  <si>
    <t>Haemorrhagic conditions and other</t>
  </si>
  <si>
    <t>diseases of blood and blood forming</t>
  </si>
  <si>
    <t>organs (D65-D77)</t>
  </si>
  <si>
    <t>ภาวะเลือดออกอื่น ๆ โรคเลือดและอวัยวะที่</t>
  </si>
  <si>
    <t>สร้างเลือด</t>
  </si>
  <si>
    <t>100</t>
  </si>
  <si>
    <t>Certain disorders involving the</t>
  </si>
  <si>
    <t>immune mechanism (D80-D89)</t>
  </si>
  <si>
    <t>ความผิดปกติที่เกี่ยวกับกลไกของภูมิคุ้มกัน</t>
  </si>
  <si>
    <t>โรคต่อมไร้ท่อ โภชนาการและเมตะบอลิซึม (E00-E90)</t>
  </si>
  <si>
    <t>101</t>
  </si>
  <si>
    <t>Iodine deficiency related thyroid</t>
  </si>
  <si>
    <t>disorders (E00-E02)</t>
  </si>
  <si>
    <t>การขาดไอโอดีนที่มีความสัมพันธ์กับ</t>
  </si>
  <si>
    <t>ต่อมธัยรอยด์</t>
  </si>
  <si>
    <t>102</t>
  </si>
  <si>
    <t>Thyrotoxicosis (E05)</t>
  </si>
  <si>
    <t>โรคพิษธัยรอยด์</t>
  </si>
  <si>
    <t>103</t>
  </si>
  <si>
    <t xml:space="preserve">Other disorders of thyroid (E03-E04, </t>
  </si>
  <si>
    <t>E06-E07)</t>
  </si>
  <si>
    <t>ความผิดปกติของต่อมธัยรอยด์อื่น ๆ</t>
  </si>
  <si>
    <t>104</t>
  </si>
  <si>
    <t>Diabetes mellitus (E10-E14)</t>
  </si>
  <si>
    <t>เบาหวาน</t>
  </si>
  <si>
    <t>105</t>
  </si>
  <si>
    <t>Malnutrition (E40-E46)</t>
  </si>
  <si>
    <t>ทุพโภชนาการ</t>
  </si>
  <si>
    <t>106</t>
  </si>
  <si>
    <t>Vitamin A deficiency (E50)</t>
  </si>
  <si>
    <t>การขาดวิตามินเอ</t>
  </si>
  <si>
    <t>107</t>
  </si>
  <si>
    <t>Other vitamin deficiencies (E51-E56)</t>
  </si>
  <si>
    <t>การขาดวิตามินอื่น ๆ</t>
  </si>
  <si>
    <t>108</t>
  </si>
  <si>
    <t>Sequelae of malnutrition and other</t>
  </si>
  <si>
    <t>nutritional deficiencies (E64)</t>
  </si>
  <si>
    <t>ผลที่ตามมาของภาวะทุพโภชนาการและ</t>
  </si>
  <si>
    <t>ภาวะพร่องโภชนาการอื่น ๆ</t>
  </si>
  <si>
    <t>109</t>
  </si>
  <si>
    <t>Obesity (E66)</t>
  </si>
  <si>
    <t>โรคอ้วน</t>
  </si>
  <si>
    <t>110</t>
  </si>
  <si>
    <t>Volume depletion (E86)</t>
  </si>
  <si>
    <t>การขาดปริมาณของเหลวในร่างกาย</t>
  </si>
  <si>
    <t>111</t>
  </si>
  <si>
    <t>Other Endocrine, nutritional and</t>
  </si>
  <si>
    <t>metabolic disorders (E15-E35, E58-</t>
  </si>
  <si>
    <t>E63, E65, E67-E85, E87-E90)</t>
  </si>
  <si>
    <t>ความผิดปกติของต่อมไร้ท่อ โภชนาการและ</t>
  </si>
  <si>
    <t>เมตะบอลิกอื่น ๆ</t>
  </si>
  <si>
    <t>โรคทางจิตเวชและความผิดปกติของพฤติกรรม (F00-F99)</t>
  </si>
  <si>
    <t>112</t>
  </si>
  <si>
    <t>Dementia (F00-F03)</t>
  </si>
  <si>
    <t>สมองเสื่อม</t>
  </si>
  <si>
    <t>113</t>
  </si>
  <si>
    <t xml:space="preserve">Mental and behavioral disorders due </t>
  </si>
  <si>
    <t>to use of alcohol (F10)</t>
  </si>
  <si>
    <t>ความผิดปกติของพฤติกรรมและจิตประสาทที่</t>
  </si>
  <si>
    <t>เกิดจากการเสพอัลคอฮอ</t>
  </si>
  <si>
    <t>114</t>
  </si>
  <si>
    <t xml:space="preserve">Mental and behavioral disorders due  </t>
  </si>
  <si>
    <t>to other psychoactive substance use</t>
  </si>
  <si>
    <t>(F11-F19)</t>
  </si>
  <si>
    <t>ความผิดปกติทางพฤติกรรมและจิตประสาทที่</t>
  </si>
  <si>
    <t>เกิดจากการใช้วัตถุออกฤทธิ์ต่อจิตประสาทอื่นๆ</t>
  </si>
  <si>
    <t>115</t>
  </si>
  <si>
    <t>Schizophrenia, schizotypal and</t>
  </si>
  <si>
    <t>delusional disorders (F20-F29)</t>
  </si>
  <si>
    <t>จิตเภท พฤติกรรมแบบจิตเภทและความหลงผิด</t>
  </si>
  <si>
    <t>116</t>
  </si>
  <si>
    <t>Mood(affective) disorders (F30-F39)</t>
  </si>
  <si>
    <t>ความผิดปกติทางอารมณ์</t>
  </si>
  <si>
    <t>117</t>
  </si>
  <si>
    <t>Neurotic, stress related and</t>
  </si>
  <si>
    <t>somatoform disorders (F40-F48)</t>
  </si>
  <si>
    <t>โรคประสาท อาการทางกายที่เกิดจากจิตใจ</t>
  </si>
  <si>
    <t>และความเครียด</t>
  </si>
  <si>
    <t>118</t>
  </si>
  <si>
    <t>Mental retardation (F70-F79)</t>
  </si>
  <si>
    <t>ภาวะปัญญาอ่อน</t>
  </si>
  <si>
    <t>119</t>
  </si>
  <si>
    <t>Other mental and behavioral</t>
  </si>
  <si>
    <t>disorders (F04-F09, F50-F69, F80-F99)</t>
  </si>
  <si>
    <t>ความผิดปกติทางจิตและพฤติกรรมอื่น ๆ</t>
  </si>
  <si>
    <t>โรคระบบประสาท (G00-G99)</t>
  </si>
  <si>
    <t>120</t>
  </si>
  <si>
    <t>Inflammatory diseases of the central</t>
  </si>
  <si>
    <t>nervous system (G00-G09)</t>
  </si>
  <si>
    <t>การอักเสบของระบบประสาทส่วนกลาง</t>
  </si>
  <si>
    <t>121</t>
  </si>
  <si>
    <t>Parkinson's disease (G20)</t>
  </si>
  <si>
    <t>โรคพาคินซัน</t>
  </si>
  <si>
    <t>122</t>
  </si>
  <si>
    <t>Alzeimer;s disease (G30)</t>
  </si>
  <si>
    <t>โรคแอลไซเมอร์</t>
  </si>
  <si>
    <t>123</t>
  </si>
  <si>
    <t>Multiple sclerosis (G35)</t>
  </si>
  <si>
    <t>มัลติเปิล สเคลอโรสิส</t>
  </si>
  <si>
    <t>124</t>
  </si>
  <si>
    <t>Epilepsy (G40-G41)</t>
  </si>
  <si>
    <t>ลมบ้าหมู</t>
  </si>
  <si>
    <t>125</t>
  </si>
  <si>
    <t>Migraine and other headache</t>
  </si>
  <si>
    <t>syndromes  (G43-G44)</t>
  </si>
  <si>
    <t>โรคไมเกรนและกลุ่มอาการปวดศีรษะอื่น ๆ</t>
  </si>
  <si>
    <t>126</t>
  </si>
  <si>
    <t>Transient cerebral ischaemic attacks</t>
  </si>
  <si>
    <t>and related syndromes (G45)</t>
  </si>
  <si>
    <t>โรคเลือดไปเลี้ยงสมองน้อยชั่วคราวและกลุ่ม</t>
  </si>
  <si>
    <t>อาการต่อเนื่อง</t>
  </si>
  <si>
    <t>127</t>
  </si>
  <si>
    <t>Nerve, nerve root and plexus</t>
  </si>
  <si>
    <t>disorders (G50-G59)</t>
  </si>
  <si>
    <t>ความผิดปกติของส้นประสาท รากประสาท</t>
  </si>
  <si>
    <t>และปมประสาท</t>
  </si>
  <si>
    <t>128</t>
  </si>
  <si>
    <t>Cerebral palsy and other paralytic</t>
  </si>
  <si>
    <t>syndromes (G80-G83)</t>
  </si>
  <si>
    <t>สมองพิการและกลุ่มอาการอัมพาตอื่น ๆ</t>
  </si>
  <si>
    <t>129</t>
  </si>
  <si>
    <t xml:space="preserve">Other diseases of the nervous system </t>
  </si>
  <si>
    <t>(G10-G13, G21-G26, G31-G32, G36-</t>
  </si>
  <si>
    <t>G37, G46-G47, G60-G73, G90-G99)</t>
  </si>
  <si>
    <t>โรคของระบบประสาทอื่น ๆ</t>
  </si>
  <si>
    <t>โรคของตาและส่วนประกอบของตา (H00-H59)</t>
  </si>
  <si>
    <t>130</t>
  </si>
  <si>
    <t>Inflammation of eyelid (H00-H01)</t>
  </si>
  <si>
    <t>การอักเสบของหนังตา</t>
  </si>
  <si>
    <t>131</t>
  </si>
  <si>
    <t>Conjunctivitis and other disorders of</t>
  </si>
  <si>
    <t>conjunctiva (H10-H13)</t>
  </si>
  <si>
    <t>เยื่อบุตาอักเสบและความผิดปกติของเยื่อบุตาอื่น ๆ</t>
  </si>
  <si>
    <t>132</t>
  </si>
  <si>
    <t xml:space="preserve">Keratitis and other disorders of sclera </t>
  </si>
  <si>
    <t>and cornea (H15-H19)</t>
  </si>
  <si>
    <t>กระจกตาอักเสบและความผิดปกติของตาขาว</t>
  </si>
  <si>
    <t>และกระจกตาอื่น ๆ</t>
  </si>
  <si>
    <t>133</t>
  </si>
  <si>
    <t>Cataract and other disorders of</t>
  </si>
  <si>
    <t>sclera and cornea (H25-H28)</t>
  </si>
  <si>
    <t>ต้อกระจกและความผิดปกติของเลนส์อื่น ๆ</t>
  </si>
  <si>
    <t>134</t>
  </si>
  <si>
    <t>Retinal detachments and breaks (H33)</t>
  </si>
  <si>
    <t>จอประสาทตาหลุดออกและรอยฉีกของจอ</t>
  </si>
  <si>
    <t>ประสาทตา</t>
  </si>
  <si>
    <t>135</t>
  </si>
  <si>
    <t>Glaucoma (H40-H42)</t>
  </si>
  <si>
    <t>ต้อหิน</t>
  </si>
  <si>
    <t>136</t>
  </si>
  <si>
    <t>Strabismus (H49-H50)</t>
  </si>
  <si>
    <t>ตาเหล่</t>
  </si>
  <si>
    <t>137</t>
  </si>
  <si>
    <t>Disorders of refraction and</t>
  </si>
  <si>
    <t>accommodation (H52)</t>
  </si>
  <si>
    <t>ความผิดปกติของสายตาและการเพ่งมอง</t>
  </si>
  <si>
    <t>138</t>
  </si>
  <si>
    <t>Blindness and low vision (H54)</t>
  </si>
  <si>
    <t>ตาบอดและสายตาเลือนลาง</t>
  </si>
  <si>
    <t>139</t>
  </si>
  <si>
    <t>Other diseases of the eye and adnexa</t>
  </si>
  <si>
    <t>(H02-H06, H20-H22, H30-H32, H34-</t>
  </si>
  <si>
    <t>H36, H43-H48, H51, H53, H55-H59)</t>
  </si>
  <si>
    <t>โรคของตาและส่วนประกอบของตาอื่น ๆ</t>
  </si>
  <si>
    <t>โรคของหูและปุ่มกกหู (H60-H95)</t>
  </si>
  <si>
    <t>140</t>
  </si>
  <si>
    <t>Otitis media and other disorders of middle ear and mastoid (H65-H75 )</t>
  </si>
  <si>
    <t>หูชั้นกลางอักเสบและความผิดปกติของหูชั้น</t>
  </si>
  <si>
    <t>กลางและปุ่มกกหูอื่น ๆ</t>
  </si>
  <si>
    <t>141</t>
  </si>
  <si>
    <t>Hearing loss (H90-H91)</t>
  </si>
  <si>
    <t>การสูญเสียการได้ยิน</t>
  </si>
  <si>
    <t>142</t>
  </si>
  <si>
    <t>Other diseases of the ear and mastoid</t>
  </si>
  <si>
    <t>process (H60-H62, H80-H83, H92-H95)</t>
  </si>
  <si>
    <t>โรคของหูและปุ่มกกหูอื่น ๆ</t>
  </si>
  <si>
    <t>โรคระบบไหลเวียนโลหิต (I00-I99)</t>
  </si>
  <si>
    <t>143</t>
  </si>
  <si>
    <t>Acute rheumatic fever (I00-I02)</t>
  </si>
  <si>
    <t>ไข้รูมาติกเฉียบพลัน</t>
  </si>
  <si>
    <t>144</t>
  </si>
  <si>
    <t>Chronic rheumatic heart disease</t>
  </si>
  <si>
    <t>(I05-I09)</t>
  </si>
  <si>
    <t>โรคหัวใจรูมาติกเรื้อรัง</t>
  </si>
  <si>
    <t>145</t>
  </si>
  <si>
    <t>Essential (primary) hypertension (I10)</t>
  </si>
  <si>
    <t>ความดันโลหิตสูงที่ไม่มีสาเหตุนำ</t>
  </si>
  <si>
    <t>146</t>
  </si>
  <si>
    <t>Other hypertensive diseases (I11-I15)</t>
  </si>
  <si>
    <t>โรคความดันโลหิตสูงอื่น ๆ</t>
  </si>
  <si>
    <t>147</t>
  </si>
  <si>
    <t>Acute myocardial infarction (I21-I22)</t>
  </si>
  <si>
    <t>กล้ามเนื้อหัวใจตายเฉียบพลัน</t>
  </si>
  <si>
    <t>148</t>
  </si>
  <si>
    <t>Other ischaemic heart diseases</t>
  </si>
  <si>
    <t xml:space="preserve"> (I20, I23-I25)</t>
  </si>
  <si>
    <t>โรคหัวใจขาดเลือดอื่น ๆ</t>
  </si>
  <si>
    <t>149</t>
  </si>
  <si>
    <t>Pulmonary embolism (I26)</t>
  </si>
  <si>
    <t>ก้อนเลือดอุดตันในหลอดเลือดใหญ่ของปอด</t>
  </si>
  <si>
    <t>150</t>
  </si>
  <si>
    <t>Conduction disorders and cardiac</t>
  </si>
  <si>
    <t>arrhythmias (I44-I49)</t>
  </si>
  <si>
    <t>ความผิดปกติของการนำกระแสไฟฟ้าหัวใจ</t>
  </si>
  <si>
    <t>และหัวใจเต้นผิดจังหวะ</t>
  </si>
  <si>
    <t>151</t>
  </si>
  <si>
    <t>Heart failure (I50)</t>
  </si>
  <si>
    <t>หัวใจล้มเหลว</t>
  </si>
  <si>
    <t>152</t>
  </si>
  <si>
    <t>153</t>
  </si>
  <si>
    <t>Intracranial haemorrhage (I60-I62)</t>
  </si>
  <si>
    <t>เลือดออกในสมอง</t>
  </si>
  <si>
    <t>154</t>
  </si>
  <si>
    <t>Cerebral infraction (I63)</t>
  </si>
  <si>
    <t>เนื้อสมองตาย</t>
  </si>
  <si>
    <t>155</t>
  </si>
  <si>
    <t xml:space="preserve">Stroke, not specIfied as haemorrhage </t>
  </si>
  <si>
    <t>or infarction (I64)</t>
  </si>
  <si>
    <t>เป็นลมหมดสติที่ไม่จัดกลุ่มว่าเป็นจากเลือดออก</t>
  </si>
  <si>
    <t>ในสมองหรือเนื้อสมองตายจากการขาดเลือด</t>
  </si>
  <si>
    <t>156</t>
  </si>
  <si>
    <t>Other cerebrovascular diseases</t>
  </si>
  <si>
    <t>(I65-I69)</t>
  </si>
  <si>
    <t>โรคหลอดเลือดในสมองอื่น ๆ</t>
  </si>
  <si>
    <t>157</t>
  </si>
  <si>
    <t>Atherosclerosis (I70)</t>
  </si>
  <si>
    <t>อะเธอโรสเคลอโรสิส</t>
  </si>
  <si>
    <t>158</t>
  </si>
  <si>
    <t>Other peripheral vascular diseases</t>
  </si>
  <si>
    <t>(I73)</t>
  </si>
  <si>
    <t>โรคหลอดเลือดส่วนปลายอื่น ๆ</t>
  </si>
  <si>
    <t>159</t>
  </si>
  <si>
    <t>Aterial embolism and thrombosis (I74)</t>
  </si>
  <si>
    <t>ลิ่มเลือดและก้อนเลือดอุดตันที่หลอดเลือดแดง</t>
  </si>
  <si>
    <t>160</t>
  </si>
  <si>
    <t>Other disease of arteries, arterioles</t>
  </si>
  <si>
    <t>and capillaries (I71-I72, I77-I79)</t>
  </si>
  <si>
    <t>โรคของหลอดเลือดแดง หลอดเลือดแดงย่อย</t>
  </si>
  <si>
    <t>และแคปิลารีอื่น ๆ</t>
  </si>
  <si>
    <t>161</t>
  </si>
  <si>
    <t>Phlebitis, thrombophlebitis,venous</t>
  </si>
  <si>
    <t>embolism and thrombosis (I80-I82)</t>
  </si>
  <si>
    <t>หลอดเลือดดำอักเสบ หลอดเลือดดำอักเสบมีลิ่ม</t>
  </si>
  <si>
    <t>เลือดก้อนเลือดและลิ่มเลือดในหลอดเลือดดำ</t>
  </si>
  <si>
    <t>162</t>
  </si>
  <si>
    <t>Varicose veins of lower extremities</t>
  </si>
  <si>
    <t>(I83)</t>
  </si>
  <si>
    <t>หลอดเลือดดำขอดของระยางส่วนล่าง</t>
  </si>
  <si>
    <t>163</t>
  </si>
  <si>
    <t>Haemorrhoids (I84)</t>
  </si>
  <si>
    <t>ริดสีดวงทวาร</t>
  </si>
  <si>
    <t>164</t>
  </si>
  <si>
    <t>Other diseases of the circulatory</t>
  </si>
  <si>
    <t xml:space="preserve">system (I85-I99) </t>
  </si>
  <si>
    <t>โรคอื่น ๆ ของระบบไหลเวียนโลหิต</t>
  </si>
  <si>
    <t>โรคระบบหายใจ (J00-J99)</t>
  </si>
  <si>
    <t>165</t>
  </si>
  <si>
    <t xml:space="preserve">Acute pharyngitis and acute tonsillitis </t>
  </si>
  <si>
    <t>(J02-J03)</t>
  </si>
  <si>
    <t>คออักเสบเฉียบพลันและต่อมทอนซิลอักเสบ</t>
  </si>
  <si>
    <t>เฉียบพลัน</t>
  </si>
  <si>
    <t>166</t>
  </si>
  <si>
    <t>Acute laryngitis and tracheitis (J04)</t>
  </si>
  <si>
    <t>กล่องเสียงและหลอดลมใหญ่อักเสบเฉียบพลัน</t>
  </si>
  <si>
    <t>167</t>
  </si>
  <si>
    <t>Other acute upper respiratory</t>
  </si>
  <si>
    <t>infections (J00-J01, J05-J06)</t>
  </si>
  <si>
    <t>การติดเชื้อของทางเดินหายใจส่วนบนแบบ</t>
  </si>
  <si>
    <t>เฉียบพลันอื่น ๆ</t>
  </si>
  <si>
    <t>168</t>
  </si>
  <si>
    <t>Influenza (J09-J11)</t>
  </si>
  <si>
    <t>ไข้หวัดใหญ่</t>
  </si>
  <si>
    <t>169</t>
  </si>
  <si>
    <t>Pneumonia (J12-J18)</t>
  </si>
  <si>
    <t>ปอดบวม</t>
  </si>
  <si>
    <t>170</t>
  </si>
  <si>
    <t>Acute bronchitis and acute</t>
  </si>
  <si>
    <t>bronchiolitis (J20-J21)</t>
  </si>
  <si>
    <t>หลอดลมอักเสบเฉียบพลันและหลอดลมเล็ก</t>
  </si>
  <si>
    <t>อักเสบเฉียบพลัน</t>
  </si>
  <si>
    <t>171</t>
  </si>
  <si>
    <t>Chronic sinusitis (J32)</t>
  </si>
  <si>
    <t>ไซนัสอักเสบเรื้อรัง</t>
  </si>
  <si>
    <t>172</t>
  </si>
  <si>
    <t>Other diseases of nose and nasal</t>
  </si>
  <si>
    <t>sinuses (J30-J31, J33-J34)</t>
  </si>
  <si>
    <t>โรคอื่นของจมูกและไซนัส</t>
  </si>
  <si>
    <t>173</t>
  </si>
  <si>
    <t>Chronic diseases of tonsils and</t>
  </si>
  <si>
    <t>adenoids (J35)</t>
  </si>
  <si>
    <t>โรคเรื้อรังของต่อมทอนซิลและต่อมน้ำเหลือง</t>
  </si>
  <si>
    <t>ในคอ</t>
  </si>
  <si>
    <t>174</t>
  </si>
  <si>
    <t>Other diseases of upper respiratory</t>
  </si>
  <si>
    <t>tract (J36-J39)</t>
  </si>
  <si>
    <t>โรคอื่น ๆ ของระบบหายใจส่วนบน</t>
  </si>
  <si>
    <t>175</t>
  </si>
  <si>
    <t>Bronchitis, emphysema and other</t>
  </si>
  <si>
    <t xml:space="preserve">chronic obstructive pulmonary </t>
  </si>
  <si>
    <t>diseases (J40-J44)</t>
  </si>
  <si>
    <t>โรคหลอดลมอักเสบ ถุงลมโป่งพองและปอด</t>
  </si>
  <si>
    <t>ชนิดอุดกั้นแบบเรื้อรังอื่น</t>
  </si>
  <si>
    <t>176</t>
  </si>
  <si>
    <t>Asthma (J45-J46)</t>
  </si>
  <si>
    <t>โรคหืด</t>
  </si>
  <si>
    <t>177</t>
  </si>
  <si>
    <t>Bronchioectasis (J47)</t>
  </si>
  <si>
    <t>โรคหลอดลมเล็กโป่งพอง</t>
  </si>
  <si>
    <t>178</t>
  </si>
  <si>
    <t>Pnemoconisosis (J60-J65)</t>
  </si>
  <si>
    <t>โรคฝุ่นสะสมในปอด</t>
  </si>
  <si>
    <t>179</t>
  </si>
  <si>
    <t>Other diseases of the respiratory</t>
  </si>
  <si>
    <t>system (J22, J66-J99)</t>
  </si>
  <si>
    <t>โรคอื่น ๆ ของระบบทางเดินหายใจ</t>
  </si>
  <si>
    <t>โรคระบบย่อยอาหาร (K00-K93)</t>
  </si>
  <si>
    <t>180</t>
  </si>
  <si>
    <t>Detal caries (K02)</t>
  </si>
  <si>
    <t>ฟันผุ</t>
  </si>
  <si>
    <t>181</t>
  </si>
  <si>
    <t>Other disorders of teeth and</t>
  </si>
  <si>
    <t>supporting structures</t>
  </si>
  <si>
    <t xml:space="preserve"> (K00-K01, K03-K08)</t>
  </si>
  <si>
    <t>ความผิดปกติอื่น ๆ ของฟันและโครงสร้าง</t>
  </si>
  <si>
    <t>182</t>
  </si>
  <si>
    <t>Other diseases of the oral cavity,</t>
  </si>
  <si>
    <t>salivary glands and jaws (K09-K14)</t>
  </si>
  <si>
    <t>โรคอื่น ๆ ของช่องปาก ต่อมน้ำลายและ</t>
  </si>
  <si>
    <t>ขากรรไกร</t>
  </si>
  <si>
    <t>183</t>
  </si>
  <si>
    <t>Gastric and duodenal ulcer (K25-K27)</t>
  </si>
  <si>
    <t>แผลเปื่อยของกระเพาะอาหารดูโอเดนัม</t>
  </si>
  <si>
    <t>184</t>
  </si>
  <si>
    <t>Gastritis and duodenitis (K29)</t>
  </si>
  <si>
    <t>กระเพาะอาหารอักเสบและดูโอเดนัมอักเสบ</t>
  </si>
  <si>
    <t>185</t>
  </si>
  <si>
    <t>Other diseases of oespophagus,</t>
  </si>
  <si>
    <t xml:space="preserve">stomach and duodenum </t>
  </si>
  <si>
    <t>(K20-K23, K28, K30-K31)</t>
  </si>
  <si>
    <t>โรคอื่น ๆ ของหลอดอาหาร กระเพาะและดูโอเดนัม</t>
  </si>
  <si>
    <t>186</t>
  </si>
  <si>
    <t>Diseases of appEndix (K35-K38)</t>
  </si>
  <si>
    <t>โรคของไส้ติ่ง</t>
  </si>
  <si>
    <t>187</t>
  </si>
  <si>
    <t>Inguinal hernia (K40)</t>
  </si>
  <si>
    <t>ไส้เลื่อนที่บริเวณขาหนีบ</t>
  </si>
  <si>
    <t>188</t>
  </si>
  <si>
    <t>Other hernia (K41-K46)</t>
  </si>
  <si>
    <t>ไส้เลื่อนอื่น ๆ</t>
  </si>
  <si>
    <t>189</t>
  </si>
  <si>
    <t>Crohn's disease and ulcerative colitis</t>
  </si>
  <si>
    <t>(K50-K51)</t>
  </si>
  <si>
    <t>โรคโครนและลำไส้ใหญ่อักเสบแผลเปื่อย</t>
  </si>
  <si>
    <t>190</t>
  </si>
  <si>
    <t>Paralytic ileus and intestinal</t>
  </si>
  <si>
    <t>obstruction without hernia (K56)</t>
  </si>
  <si>
    <t>ลำไส้ไม่ทำงานและลำไส้เกิดอุดตัน</t>
  </si>
  <si>
    <t>แบบไม่มีไส้เลื่อน</t>
  </si>
  <si>
    <t>191</t>
  </si>
  <si>
    <t>Diverticular disease of intestine (K57)</t>
  </si>
  <si>
    <t>โรคติ่งเนื้อของลำไส้</t>
  </si>
  <si>
    <t>192</t>
  </si>
  <si>
    <t>Other diseases of intestine and</t>
  </si>
  <si>
    <t>peritoneum (K52-K55, K58-K67)</t>
  </si>
  <si>
    <t>โรคอื่น ๆ ของลำไส้และเยื่อบุช่องท้อง</t>
  </si>
  <si>
    <t>193</t>
  </si>
  <si>
    <t>Alcohalic liver disease (K70)</t>
  </si>
  <si>
    <t>โรคตับเกี่ยวกับอัลกอฮอล์</t>
  </si>
  <si>
    <t>194</t>
  </si>
  <si>
    <t>Other disease of liver (K71-K77)</t>
  </si>
  <si>
    <t>โรคอื่น ๆ ของตับ</t>
  </si>
  <si>
    <t>195</t>
  </si>
  <si>
    <t>Cholelithiasis and cholecysitis</t>
  </si>
  <si>
    <t xml:space="preserve"> (K80-K81)</t>
  </si>
  <si>
    <t>โรคนิ่วในระบบน้ำดีและถุงน้ำดีอักเสบ</t>
  </si>
  <si>
    <t>196</t>
  </si>
  <si>
    <t>Acute pancreatitis and other disease</t>
  </si>
  <si>
    <t>of the pancreas (K85-K86)</t>
  </si>
  <si>
    <t>ตับอ่อนอักเสบเฉียบพลันและโรคอื่น ๆ ของ</t>
  </si>
  <si>
    <t>ตับอ่อน</t>
  </si>
  <si>
    <t>197</t>
  </si>
  <si>
    <t>Other diseases of the digestive</t>
  </si>
  <si>
    <t>system (K82-K83, K87-K93)</t>
  </si>
  <si>
    <t>โรคอื่น ๆ ของระบบย่อยอาหาร</t>
  </si>
  <si>
    <t>โรคของผิวหนังและเนื้อเยื่อใต้ผิวหนัง (L00-L99)</t>
  </si>
  <si>
    <t>198</t>
  </si>
  <si>
    <t>Infection of the skin and</t>
  </si>
  <si>
    <t>subcutaneous tissue (L00-L08)</t>
  </si>
  <si>
    <t>โรคอักเสบติดเชื้อของผิวหนังและ</t>
  </si>
  <si>
    <t>เนื้อเยื่อใต้ผิวหนัง</t>
  </si>
  <si>
    <t>199</t>
  </si>
  <si>
    <t>Other diseases of the skin and</t>
  </si>
  <si>
    <t>subcutaneous tissue (L10-L99)</t>
  </si>
  <si>
    <t>โรคอื่น ๆ ของผิวหนังและเนื้อเยื่อใต้ผิวหนัง</t>
  </si>
  <si>
    <t>โรคระบบกล้ามเนื้อร่วมโครงร่างและเนื้อเยื่อเกี่ยวพัน (M00-M99)</t>
  </si>
  <si>
    <t>200</t>
  </si>
  <si>
    <t xml:space="preserve">Rheumatoid arthritis and other </t>
  </si>
  <si>
    <t xml:space="preserve">inflammatory polyarthropathies </t>
  </si>
  <si>
    <t>(M05-M14)</t>
  </si>
  <si>
    <t>ข้ออักเสบรูห์มาตอยและข้ออักเสบหลายข้อ</t>
  </si>
  <si>
    <t>201</t>
  </si>
  <si>
    <t>Arthrosis (M15-M19)</t>
  </si>
  <si>
    <t>โรคข้อเสื่อม</t>
  </si>
  <si>
    <t>202</t>
  </si>
  <si>
    <t>Acquired deformities of limbs</t>
  </si>
  <si>
    <t xml:space="preserve"> (M20-M21)</t>
  </si>
  <si>
    <t>ความพิการของแขนขา</t>
  </si>
  <si>
    <t>203</t>
  </si>
  <si>
    <t>Other diseorders of joints</t>
  </si>
  <si>
    <t>(M00-M03, M22-M25)</t>
  </si>
  <si>
    <t>ความผิดปกติอื่น ๆ ของข้อ</t>
  </si>
  <si>
    <t>204</t>
  </si>
  <si>
    <t>Systemic connective tissue disorders</t>
  </si>
  <si>
    <t>(M30-M36)</t>
  </si>
  <si>
    <t>ความผิดปกติของระบบเนื้อเยื่อประสาน</t>
  </si>
  <si>
    <t>205</t>
  </si>
  <si>
    <t xml:space="preserve">Cervical and other intervertebral disc </t>
  </si>
  <si>
    <t>disorders (M50-M51)</t>
  </si>
  <si>
    <t>กระดูกสันหลังและหมอนรองกระดูกสันหลัง</t>
  </si>
  <si>
    <t>อื่น ๆ ผิดปกติ</t>
  </si>
  <si>
    <t>206</t>
  </si>
  <si>
    <t>Other dorsopathies</t>
  </si>
  <si>
    <t>(M40-M49, M53-M54)</t>
  </si>
  <si>
    <t>พยาธิสภาพของหลังส่วนอื่น ๆ</t>
  </si>
  <si>
    <t>207</t>
  </si>
  <si>
    <t>Soft tissue disorders (M60-M79)</t>
  </si>
  <si>
    <t>เนื้อเยื่อผิดปกติ</t>
  </si>
  <si>
    <t>208</t>
  </si>
  <si>
    <t>Disorders of bone density and</t>
  </si>
  <si>
    <t>structure (M80-M85)</t>
  </si>
  <si>
    <t>ความผิดปกติของความหนาแน่นของเนื้อ</t>
  </si>
  <si>
    <t>กระดูกและโครงสร้าง</t>
  </si>
  <si>
    <t>209</t>
  </si>
  <si>
    <t>Osteomyelitis (M86)</t>
  </si>
  <si>
    <t>กระดูกอักเสบ</t>
  </si>
  <si>
    <t>210</t>
  </si>
  <si>
    <t>Other diseases of the musculoskeletal</t>
  </si>
  <si>
    <t xml:space="preserve">system and connective </t>
  </si>
  <si>
    <t>tissue (M87-M99)</t>
  </si>
  <si>
    <t>โรคอื่น ๆ ของระบบกล้ามเนื้อ</t>
  </si>
  <si>
    <t>และเนื้อเยื่อประสาน</t>
  </si>
  <si>
    <t>โรคของระบบสืบพันธืและปัสสาวะ (N00-N99)</t>
  </si>
  <si>
    <t>211</t>
  </si>
  <si>
    <t>Acute and rapidly progressive</t>
  </si>
  <si>
    <t>nephritic syndromes (N00-N01)</t>
  </si>
  <si>
    <t>กลุ่มอาการไตอักเสบเฉียบพลัน</t>
  </si>
  <si>
    <t>และชนิดกำเริบเร็ว</t>
  </si>
  <si>
    <t>212</t>
  </si>
  <si>
    <t>Other glomerular diseases (N02-N08)</t>
  </si>
  <si>
    <t>โรคของหน่วยไตอื่น ๆ</t>
  </si>
  <si>
    <t>213</t>
  </si>
  <si>
    <t>Renal tubulo-interstitial diseases</t>
  </si>
  <si>
    <t>(N10-N16)</t>
  </si>
  <si>
    <t>โรคของท่อและเนื้อเยื่อระหว่างท่อในไต</t>
  </si>
  <si>
    <t>214</t>
  </si>
  <si>
    <t>Renal failure (N17-N19)</t>
  </si>
  <si>
    <t>ไตวาย</t>
  </si>
  <si>
    <t>215</t>
  </si>
  <si>
    <t>Urolithiasis (N20-N23)</t>
  </si>
  <si>
    <t>นิ่วในระบบทางเดินปัสสาวะ</t>
  </si>
  <si>
    <t>216</t>
  </si>
  <si>
    <t>Cystitis (N30)</t>
  </si>
  <si>
    <t>กระเพาะปัสสาวะอักเสบ</t>
  </si>
  <si>
    <t>217</t>
  </si>
  <si>
    <t>Other diseases of the urinary system</t>
  </si>
  <si>
    <t>(N25-N29, N31-N39)</t>
  </si>
  <si>
    <t>โรคอื่น ๆ ของระบบทางเดินปัสสาวะ</t>
  </si>
  <si>
    <t>218</t>
  </si>
  <si>
    <t>Hyperplasia of prostate (N40)</t>
  </si>
  <si>
    <t>ต่อมลูกหมากโตจากการเพิ่มจำนวนเซล</t>
  </si>
  <si>
    <t>219</t>
  </si>
  <si>
    <t>Other disorders of prostate (N41-N42)</t>
  </si>
  <si>
    <t>ความผิดปกติอื่น ๆ ของต่อมลูกหมาก</t>
  </si>
  <si>
    <t>220</t>
  </si>
  <si>
    <t>Hydrocele and spermatocele (N43)</t>
  </si>
  <si>
    <t>ถุงน้ำและถุงที่มีอสุจิที่อัณทะ</t>
  </si>
  <si>
    <t>221</t>
  </si>
  <si>
    <t>Redundant prepuce, phimosis and</t>
  </si>
  <si>
    <t>paraphimosis (N47)</t>
  </si>
  <si>
    <t>หนังหุ้มปลายองคชาติยาวเกินไป ปลายตีบรู</t>
  </si>
  <si>
    <t>เปิดไม่ได้หรือเปิดลำบาก</t>
  </si>
  <si>
    <t>222</t>
  </si>
  <si>
    <t>Other disease of male genital organs</t>
  </si>
  <si>
    <t>(N44-N46, N48-N51)</t>
  </si>
  <si>
    <t>โรคอื่น ๆ ของอวัยวะสืบพันธุ์ชาย</t>
  </si>
  <si>
    <t>223</t>
  </si>
  <si>
    <t>Disorders of breast (N60-N64)</t>
  </si>
  <si>
    <t>ความผิดปกติของเต้านม</t>
  </si>
  <si>
    <t>224</t>
  </si>
  <si>
    <t>Salphingitis and oophoritis (N70)</t>
  </si>
  <si>
    <t>ปีกมดลูกและรังไข่อักเสบ</t>
  </si>
  <si>
    <t>225</t>
  </si>
  <si>
    <t>Inflammatory disease of cervix uteri</t>
  </si>
  <si>
    <t>(N72)</t>
  </si>
  <si>
    <t>ปากมดลูกอักเสบ</t>
  </si>
  <si>
    <t>226</t>
  </si>
  <si>
    <t>Other inflammatory diseases of</t>
  </si>
  <si>
    <t>female pelvic organs (N71, N73-N77)</t>
  </si>
  <si>
    <t>การอักเสบอื่น ๆ ของอวัยวะใน</t>
  </si>
  <si>
    <t>อุ้งเชิงกรานสตรี</t>
  </si>
  <si>
    <t>227</t>
  </si>
  <si>
    <t>Endometriosis (N80)</t>
  </si>
  <si>
    <t>เยื่อบุมดลูกอยู่ผิดที่</t>
  </si>
  <si>
    <t>228</t>
  </si>
  <si>
    <t>Female genital prolapse (N81)</t>
  </si>
  <si>
    <t>การหย่อนตัวออกมาของอวัยวะสืบพันธุ์สตรี</t>
  </si>
  <si>
    <t>229</t>
  </si>
  <si>
    <t>Noninflammatory disorder of ovary,</t>
  </si>
  <si>
    <t xml:space="preserve">fallopian tube and broad ligament </t>
  </si>
  <si>
    <t>(N83)</t>
  </si>
  <si>
    <t xml:space="preserve">ความผิดปกติอื่นที่ไม่ใช่การอักเสบของรังไข่ </t>
  </si>
  <si>
    <t>ท่อรังไข่และเอ็นยึดมดลูก</t>
  </si>
  <si>
    <t>230</t>
  </si>
  <si>
    <t>Disorder of menstruation (N91-N92)</t>
  </si>
  <si>
    <t>ความผิดปกติของระดู</t>
  </si>
  <si>
    <t>231</t>
  </si>
  <si>
    <t>Menopausal and other</t>
  </si>
  <si>
    <t>perimenopausal disorders (N95)</t>
  </si>
  <si>
    <t>การหมดประจำเดือนและความผิดปกติอื่นใน</t>
  </si>
  <si>
    <t>ระยะหมดประจำเดือน</t>
  </si>
  <si>
    <t>232</t>
  </si>
  <si>
    <t>Female infertility (N97)</t>
  </si>
  <si>
    <t>ภาวะมีบุตรยากในสตรี</t>
  </si>
  <si>
    <t>233</t>
  </si>
  <si>
    <t xml:space="preserve">Other disorders of genitourinary tract </t>
  </si>
  <si>
    <t>(N82, N84-N90, N93-N94,</t>
  </si>
  <si>
    <t xml:space="preserve"> N96, N98-N99)</t>
  </si>
  <si>
    <t>ความผิดปกติอื่น ๆ ของท่อทางเดิน</t>
  </si>
  <si>
    <t>ปัสสาวะและสืบพันธุ์</t>
  </si>
  <si>
    <t>การตั้งครรภ์ การคลอดและระยะหลังคลอด (O00-O99)</t>
  </si>
  <si>
    <t>234</t>
  </si>
  <si>
    <t>Spontaneous abortion (O03)</t>
  </si>
  <si>
    <t>แท้งเอง</t>
  </si>
  <si>
    <t>235</t>
  </si>
  <si>
    <t>Medical abortion (O04)</t>
  </si>
  <si>
    <t>การทำแท้งโดยเหตุผลทางการแพทย์</t>
  </si>
  <si>
    <t>236</t>
  </si>
  <si>
    <t>Other pregnancies with abortive</t>
  </si>
  <si>
    <t>outcome (O00-O02, O05-O08)</t>
  </si>
  <si>
    <t>การตั้งครรภ์อื่น ๆ ที่สิ้นสุดโดยการแท้ง</t>
  </si>
  <si>
    <t>237</t>
  </si>
  <si>
    <t xml:space="preserve">Oedema, proteinuria and hypertensive
</t>
  </si>
  <si>
    <t xml:space="preserve"> disorders in pregnancy, childbirth </t>
  </si>
  <si>
    <t>and the puerperium (O10-O16)</t>
  </si>
  <si>
    <t>การบวม การมีโปรตีนในปัสสาวะ และความ</t>
  </si>
  <si>
    <t>ดันโลหิตสูงขณะตั้งครรภ์ ระยะคลอด และ</t>
  </si>
  <si>
    <t>ระยะหลังคลอด</t>
  </si>
  <si>
    <t>238</t>
  </si>
  <si>
    <t>Placenta praevia, premature</t>
  </si>
  <si>
    <t xml:space="preserve">separation of placenta and </t>
  </si>
  <si>
    <t>antepartum haemorrhage (O44-O46)</t>
  </si>
  <si>
    <t xml:space="preserve">รกเกาะต่ำ รกลอกตัวก่อนกำหนด </t>
  </si>
  <si>
    <t>และตกเลือดก่อนคลอด</t>
  </si>
  <si>
    <t>239</t>
  </si>
  <si>
    <t>Other maternal care related to fetus</t>
  </si>
  <si>
    <t xml:space="preserve">and amniotic cavity and possible </t>
  </si>
  <si>
    <t>delivery problems (O30-O43, O47-O48)</t>
  </si>
  <si>
    <t>การดูแลมารดาอื่น ๆ ที่มีปัญหาเกี่ยวกับทารก</t>
  </si>
  <si>
    <t>ในครรภ์ และถุงน้ำคร่ำ และปัญหาที่อาจจะ</t>
  </si>
  <si>
    <t>เกิดได้ในระยะคลอด</t>
  </si>
  <si>
    <t>240</t>
  </si>
  <si>
    <t>Obstructed labour (O64-O66)</t>
  </si>
  <si>
    <t>การคลอดติดขัด</t>
  </si>
  <si>
    <t>241</t>
  </si>
  <si>
    <t>Postpartum haemorrhage (O72)</t>
  </si>
  <si>
    <t>ตกเลือดหลังคลอด</t>
  </si>
  <si>
    <t>242</t>
  </si>
  <si>
    <t>Other complications of pregnancy</t>
  </si>
  <si>
    <t>and delivery (O20-O29, O60-O63, O67-</t>
  </si>
  <si>
    <t>O71, O73-O75, O81-O84)</t>
  </si>
  <si>
    <t>ภาวะแทรกซ้อนอื่น ๆของการตั้งครรภ์ และ</t>
  </si>
  <si>
    <t>การคลอด</t>
  </si>
  <si>
    <t>243</t>
  </si>
  <si>
    <t>Single spontaneous delivery (O80)</t>
  </si>
  <si>
    <t>การคลอดของครรภ์เดี่ยว</t>
  </si>
  <si>
    <t>244</t>
  </si>
  <si>
    <t xml:space="preserve">Complications predominantly related  </t>
  </si>
  <si>
    <t>to the puerperium and other obstetic</t>
  </si>
  <si>
    <t xml:space="preserve">conditions, not Elsewhere classified </t>
  </si>
  <si>
    <t>(O85-O99)</t>
  </si>
  <si>
    <t>ภาวะแทรกซ้อนที่ส่วนใหญ่พบในระยะหลัง</t>
  </si>
  <si>
    <t>คลอด และภาวะทางสูติกรรมอื่น ๆ ที่มิได้ระบุ</t>
  </si>
  <si>
    <t>รายละเอียดภาวะบางอย่างที่เกิดในระยะ</t>
  </si>
  <si>
    <t>ปริกำเนิด (P00-P96)</t>
  </si>
  <si>
    <t>245</t>
  </si>
  <si>
    <t xml:space="preserve">Fetus and newborn affected by maternal 
</t>
  </si>
  <si>
    <t>factors and by complications of pregnancy,</t>
  </si>
  <si>
    <t xml:space="preserve"> labor and delivery (P00-P04)</t>
  </si>
  <si>
    <t xml:space="preserve">ทารกในครรภ์และแรกเกิดที่ได้รับผลจาก </t>
  </si>
  <si>
    <t>ปัจจัยทางมารดา และโรคแทรกในระยะ</t>
  </si>
  <si>
    <t>ตั้งครรภ์ เจ็บครรภ์ และคลอด</t>
  </si>
  <si>
    <t>246</t>
  </si>
  <si>
    <t>Slow fetal growth, fetal malnutrition</t>
  </si>
  <si>
    <t>and disorders related to short gestation</t>
  </si>
  <si>
    <t xml:space="preserve"> and low birth weight (P05-P07)</t>
  </si>
  <si>
    <t>ทารกในครรภ์โตช้า ทารกในครรภ์ขาดสาร</t>
  </si>
  <si>
    <t>อาหาร และความผิดปกติเกี่ยวกับการตั้ง</t>
  </si>
  <si>
    <t>ครรภ์ระยะสั้น และน้ำหนักทารกแรกเกิดน้อย</t>
  </si>
  <si>
    <t>247</t>
  </si>
  <si>
    <t>Birth trauma (P10-P15)</t>
  </si>
  <si>
    <t>บาดเจ็บจากการคลอด</t>
  </si>
  <si>
    <t>248</t>
  </si>
  <si>
    <t>Intrauterine hypoxia and birth</t>
  </si>
  <si>
    <t>asphyxia (P20-P21)</t>
  </si>
  <si>
    <t>ขาดออกซิเจนขณะอยู่ในโพรงมดลูก และ</t>
  </si>
  <si>
    <t>ภาวะแอสฟิกเซียเมื่อแรกเกิด</t>
  </si>
  <si>
    <t>249</t>
  </si>
  <si>
    <t xml:space="preserve">Other respiratory disorders originating </t>
  </si>
  <si>
    <t>in the perinatal period (P22-P28)</t>
  </si>
  <si>
    <t>ภาวะหายใจผิดปกติอื่น ๆ ในระยะปริกำเปิด</t>
  </si>
  <si>
    <t>250</t>
  </si>
  <si>
    <t>Congenital infectious and parasitic</t>
  </si>
  <si>
    <t>diseases (P35-P37)</t>
  </si>
  <si>
    <t>การติดเชื้อแต่กำเนิดและโรคปาราสิต</t>
  </si>
  <si>
    <t>251</t>
  </si>
  <si>
    <t>Other infections specIfic to the</t>
  </si>
  <si>
    <t>perinatal period (P38-P39)</t>
  </si>
  <si>
    <t>การติดเชื้อเฉพาะอื่น ๆ ในระยะปริกำเนิด</t>
  </si>
  <si>
    <t>252</t>
  </si>
  <si>
    <t>Haemolytic disease of fetus and</t>
  </si>
  <si>
    <t>newborn (P55)</t>
  </si>
  <si>
    <t>โรคเม็ดเลือดแตกของทารกในครรภ์และแรกเกิด</t>
  </si>
  <si>
    <t>253</t>
  </si>
  <si>
    <t>Other conditions originating in the</t>
  </si>
  <si>
    <t>perinatal period</t>
  </si>
  <si>
    <t xml:space="preserve"> (P08, P29, P50-P54, P56-P96)</t>
  </si>
  <si>
    <t>ภาวะอื่น ๆ ในระยะปริกำเนิด</t>
  </si>
  <si>
    <t>ความผิดปกติ ความพิการแต่กำเนิด และโคโมโซมผิดปกติ (Q00-Q99)</t>
  </si>
  <si>
    <t>254</t>
  </si>
  <si>
    <t>Spina bifida (Q05)</t>
  </si>
  <si>
    <t>กระดูกสันหลังแยก</t>
  </si>
  <si>
    <t>255</t>
  </si>
  <si>
    <t xml:space="preserve">Other congenital malformations of the
</t>
  </si>
  <si>
    <t>nervous system (Q00-Q04, Q06-Q07)</t>
  </si>
  <si>
    <t>ความผิดปกติอื่น ๆ แต่กำเนิดของระบบประสาท</t>
  </si>
  <si>
    <t>256</t>
  </si>
  <si>
    <t>Congenital malformation of the</t>
  </si>
  <si>
    <t>circulatory system (Q20-Q28)</t>
  </si>
  <si>
    <t>ความผิดปกติแต่กำเนิดของระบบไหลเวียนโลหิต</t>
  </si>
  <si>
    <t>257</t>
  </si>
  <si>
    <t>Cleft lip and cleft palate (Q35-Q37)</t>
  </si>
  <si>
    <t>ปากแหว่งและเพดานโหว่</t>
  </si>
  <si>
    <t>258</t>
  </si>
  <si>
    <t xml:space="preserve">Absence, atresia and stenosis of small </t>
  </si>
  <si>
    <t>intestine (Q41)</t>
  </si>
  <si>
    <t>ลำไส้เล็กไม่มี ตันและตีบ</t>
  </si>
  <si>
    <t>259</t>
  </si>
  <si>
    <t>digestive system (Q38-Q40, Q42-Q45)</t>
  </si>
  <si>
    <t>ความผิดปกติแต่กำเนิดอื่น ๆ ของระบบย่อยอาหาร</t>
  </si>
  <si>
    <t>260</t>
  </si>
  <si>
    <t>Undescended testicle (Q53)</t>
  </si>
  <si>
    <t>อัณฑะไม่ลงถุง</t>
  </si>
  <si>
    <t>261</t>
  </si>
  <si>
    <t>Other malformations of the</t>
  </si>
  <si>
    <t>genitourinary system (Q50-Q52, Q54-Q64)</t>
  </si>
  <si>
    <t>ความผิดปกติอื่น ๆ ของระบบสืบพันธุ์และ</t>
  </si>
  <si>
    <t>ทางเดินปัสสาวะ</t>
  </si>
  <si>
    <t>262</t>
  </si>
  <si>
    <t>Congenital deformities of hip (Q65)</t>
  </si>
  <si>
    <t>ความพิการแต่กำเนิดของสะโพก</t>
  </si>
  <si>
    <t>263</t>
  </si>
  <si>
    <t>Congenital deformities of feet (Q66)</t>
  </si>
  <si>
    <t>ความพิการแต่กำเนิดของเท้า</t>
  </si>
  <si>
    <t>264</t>
  </si>
  <si>
    <t>Other congenital malformations and</t>
  </si>
  <si>
    <t xml:space="preserve">deformations of the musculoskeletal </t>
  </si>
  <si>
    <t>system (Q67-Q79)</t>
  </si>
  <si>
    <t xml:space="preserve">ความผิดปกติและความพิการแต่กำเนิดอื่น ๆ </t>
  </si>
  <si>
    <t>ของระบบกล้ามเนื้อและโครงร่าง</t>
  </si>
  <si>
    <t>265</t>
  </si>
  <si>
    <t>Other congenital malformations</t>
  </si>
  <si>
    <t>(Q10-Q18, Q30-Q34, Q80-Q89)</t>
  </si>
  <si>
    <t>ความผิดปกติแต่กำเนิดอื่น ๆ</t>
  </si>
  <si>
    <t>266</t>
  </si>
  <si>
    <t>Chromosomal abnormalities, not</t>
  </si>
  <si>
    <t>Elsewhere classIfied (Q90-Q99)</t>
  </si>
  <si>
    <t>ความผิดปกติของโครโมโซมที่มิได้มีรหัส</t>
  </si>
  <si>
    <t>ระบุไว้ที่อื่น</t>
  </si>
  <si>
    <t>อาการ อาการแสดงและสิ่งผิดปกติที่พบจากการตรวจทางคลินิกและตรวจทางห้องปฏิบัติการที่มิได้มีรหัสระบุไว้ที่อื่น (R00-R99)</t>
  </si>
  <si>
    <t>267</t>
  </si>
  <si>
    <t>Abdominal and pelvic pain (R10)</t>
  </si>
  <si>
    <t>ปวดท้องและปวดอุ้งเชิงกราน</t>
  </si>
  <si>
    <t>268</t>
  </si>
  <si>
    <t>Fever of unknown origin (R50)</t>
  </si>
  <si>
    <t>ไข้ไม่ทราบสาเหตุ</t>
  </si>
  <si>
    <t>269</t>
  </si>
  <si>
    <t>Senility (R54)</t>
  </si>
  <si>
    <t>ชราภาพ</t>
  </si>
  <si>
    <t>270</t>
  </si>
  <si>
    <t>Other systems, signs and abnormal</t>
  </si>
  <si>
    <t xml:space="preserve">clinical and laboratory findings, not </t>
  </si>
  <si>
    <t xml:space="preserve">Elsewhere classified (R00-R09, </t>
  </si>
  <si>
    <t>R11-R49, R51-R53, R55-R99)</t>
  </si>
  <si>
    <t>อาการ อาการแสดงและสิ่งผิดปกติที่พบจาก</t>
  </si>
  <si>
    <t>การตรวจทางคลีนิกและตรวจทาง</t>
  </si>
  <si>
    <t>ห้องปฏิบัติการที่มิได้มีรหัสะบุไว้</t>
  </si>
  <si>
    <t>การบาดเจ็บ การเป็นพิษและผลติดตามจากเหตุภายนอก (S00-T98)</t>
  </si>
  <si>
    <t>271</t>
  </si>
  <si>
    <t>Fracture of skull and facial bones (S02)</t>
  </si>
  <si>
    <t>กระดูกแตกหักบริเวณกระโหลกศีรษะ</t>
  </si>
  <si>
    <t>และกระดูกหน้า</t>
  </si>
  <si>
    <t>272</t>
  </si>
  <si>
    <t>Fracture of neck, thorax and pelvis</t>
  </si>
  <si>
    <t>(S12, S22, S32, T08)</t>
  </si>
  <si>
    <t>กระดูกคอ กระดูกซี่โครง หรือกระดูกเชิงกรานหัก</t>
  </si>
  <si>
    <t>273</t>
  </si>
  <si>
    <t>Fracture of femur (S72)</t>
  </si>
  <si>
    <t>กระดูกต้นขาแตก หัก ร้าว</t>
  </si>
  <si>
    <t>274</t>
  </si>
  <si>
    <t>Fracture of other limb bones</t>
  </si>
  <si>
    <t>(S42, S52, S62, S82, S92, T10, T12)</t>
  </si>
  <si>
    <t>กระดูกแตกหักของแขนขาอื่น ๆ</t>
  </si>
  <si>
    <t>275</t>
  </si>
  <si>
    <t xml:space="preserve">Fracture involving multiple body regions (T02)
</t>
  </si>
  <si>
    <t>กระดูกแตกหักหลายบริเวณในร่างกาย</t>
  </si>
  <si>
    <t>276</t>
  </si>
  <si>
    <t>Dislocations, sprains and strains of</t>
  </si>
  <si>
    <t>specified and multiple body regions</t>
  </si>
  <si>
    <t xml:space="preserve">(S03, S13, S23, S33, S43,S53, S63, S73, </t>
  </si>
  <si>
    <t>S83, S93, T03)</t>
  </si>
  <si>
    <t>กระดูกเคลื่อน เคล็ด ขัด บริเวณร่างกายหลาย</t>
  </si>
  <si>
    <t>แห่งที่ระบุเฉพาะ</t>
  </si>
  <si>
    <t>277</t>
  </si>
  <si>
    <t>Injury of eye and orbi (S05)</t>
  </si>
  <si>
    <t>การบาดเจ็บของตาและเบ้าตา</t>
  </si>
  <si>
    <t>278</t>
  </si>
  <si>
    <t>Intracranial injury (S06)</t>
  </si>
  <si>
    <t>การบาดเจ็บภายในกระโหลกศีรษะ</t>
  </si>
  <si>
    <t>279</t>
  </si>
  <si>
    <t>Injury of other internal organs</t>
  </si>
  <si>
    <t>(S26-S27, S36-S37)</t>
  </si>
  <si>
    <t>การบาดเจ็บของอวัยวะภายในอื่น ๆ</t>
  </si>
  <si>
    <t>280</t>
  </si>
  <si>
    <t>Crushing injuries and traumatic</t>
  </si>
  <si>
    <t xml:space="preserve">amputations of specIfied and multiple </t>
  </si>
  <si>
    <t xml:space="preserve">body regions (S07-S08, S17-S18, S28,  </t>
  </si>
  <si>
    <t>S38, S47-S48, S57-S58, S67-S68, S77</t>
  </si>
  <si>
    <t xml:space="preserve"> -S78, S87-S88, S97-S98, T04-T05)</t>
  </si>
  <si>
    <t>การบาดเจ็บจากการบดอัดและการบาดเจ็บที่</t>
  </si>
  <si>
    <t>เกิดจากตัดขาบริเวณร่างกายหลายแห่ง</t>
  </si>
  <si>
    <t>281</t>
  </si>
  <si>
    <t xml:space="preserve">Other injuries of specified, unspecified </t>
  </si>
  <si>
    <t>and multiple body regions</t>
  </si>
  <si>
    <t>(S00-S01, S04, S09-S11, S14-S16, S19-S21,</t>
  </si>
  <si>
    <t xml:space="preserve"> S24-S25, S29-S31, S34-S35, S39-S41, </t>
  </si>
  <si>
    <t xml:space="preserve">S44-S46, S49-S51, S54-S56, S59-S61, </t>
  </si>
  <si>
    <t xml:space="preserve">S64-S66, S69-S71, S74-S76, S79-S81, </t>
  </si>
  <si>
    <t xml:space="preserve">S84-S86, S89-S91, S94-S96, S99, T00-T01, </t>
  </si>
  <si>
    <t>T06-T07, T09, T11, T13-T14 )</t>
  </si>
  <si>
    <t>การบาดเจ็บระบุเฉพาะอื่น ๆ , ไม่ระบุเฉพาะ</t>
  </si>
  <si>
    <t>และหลายบริเวณในร่างกาย</t>
  </si>
  <si>
    <t>282</t>
  </si>
  <si>
    <t>Effects of foreign body entering</t>
  </si>
  <si>
    <t>through natural orifice (T15-T19)</t>
  </si>
  <si>
    <t>ผลของวัตถุแปลกปลอมผ่านเข้าทางทวาร</t>
  </si>
  <si>
    <t>ธรรมชาติของร่างกาย</t>
  </si>
  <si>
    <t>283</t>
  </si>
  <si>
    <t>Burns and corrosions (T20-T32)</t>
  </si>
  <si>
    <t>แผลถูกความร้อนและถูกสารกัดกร่อน</t>
  </si>
  <si>
    <t>284</t>
  </si>
  <si>
    <t xml:space="preserve">Poisoing by drugs and biological </t>
  </si>
  <si>
    <t>substances (T36-T50)</t>
  </si>
  <si>
    <t>การเป็นพิษจากยา เครื่องยาและชีววัตถุ</t>
  </si>
  <si>
    <t>285</t>
  </si>
  <si>
    <t>Toxic effects of substances chiefly</t>
  </si>
  <si>
    <t>nonmedicinal as to source (T51-T65)</t>
  </si>
  <si>
    <t>การเป็นพิษจากสารที่โดยส่วนใหญ่แล้ว</t>
  </si>
  <si>
    <t>ไม่ได้ใช้เป็นยา</t>
  </si>
  <si>
    <t>286</t>
  </si>
  <si>
    <t>Maltreatment syndromes (T74)</t>
  </si>
  <si>
    <t>กลุ่มอาการจากการทารุณ</t>
  </si>
  <si>
    <t>287</t>
  </si>
  <si>
    <t>Other and unspecIfied effects of</t>
  </si>
  <si>
    <t xml:space="preserve">external causes </t>
  </si>
  <si>
    <t>(T33-T35, T66-T73, T75-T78)</t>
  </si>
  <si>
    <t>อื่น ๆ และที่มิได้ระบุผลของสาเหตุภายนอก</t>
  </si>
  <si>
    <t>288</t>
  </si>
  <si>
    <t>Certain early complications of trauma</t>
  </si>
  <si>
    <t xml:space="preserve">and complications of surgical and </t>
  </si>
  <si>
    <t>medical care, note Elsewhere classIfied</t>
  </si>
  <si>
    <t>(T79-T88)</t>
  </si>
  <si>
    <t>ภาวะแทรกซ้อนระยะแรกของการบาดเจ็บบาง</t>
  </si>
  <si>
    <t>ชนิดและภาวะแทรกซ้อนของการรักษาทาง</t>
  </si>
  <si>
    <t>ศัลยกรรมและอายุรกรรมที่มิได้มีรหัสระบุไว้ที่อื่น</t>
  </si>
  <si>
    <t>289</t>
  </si>
  <si>
    <t>Sequela of injuries, of poisoning and</t>
  </si>
  <si>
    <t xml:space="preserve">other consequences of external of </t>
  </si>
  <si>
    <t>causes (T90-T98)</t>
  </si>
  <si>
    <t>ผลระยะล่าของการบาดเจ็บ การเป็นพิษและผล</t>
  </si>
  <si>
    <t>ที่ตามมาจากสาเหตุภายนอกอื่น ๆ</t>
  </si>
  <si>
    <t>ปัจจัยต่าง ๆ ที่มีผลต่อสถานะสุขภาพและการเข้ารับบริการสุขภาพ (Z00-Z99)</t>
  </si>
  <si>
    <t>290</t>
  </si>
  <si>
    <t>Persons encountering health services</t>
  </si>
  <si>
    <t xml:space="preserve">for examination and investigation </t>
  </si>
  <si>
    <t>(Z00-Z13)</t>
  </si>
  <si>
    <t>บุคคลขอรับบริการเพื่อการตรวจและชันสูตร</t>
  </si>
  <si>
    <t>291</t>
  </si>
  <si>
    <t xml:space="preserve">Asymptomatic human immunodeficiency
</t>
  </si>
  <si>
    <t>virus (HIV)  infection status (Z21)</t>
  </si>
  <si>
    <t>การติดเชื้อไวรัสโดยไม่มีอาการ</t>
  </si>
  <si>
    <t>292</t>
  </si>
  <si>
    <t>Other persons with potential health</t>
  </si>
  <si>
    <t xml:space="preserve">hazards related to communicable </t>
  </si>
  <si>
    <t>diseases (Z20, Z22-Z29)</t>
  </si>
  <si>
    <t>บุคคลที่มีอาการที่น่าจะเป็นอันตรายต่อสุขภาพ</t>
  </si>
  <si>
    <t>ที่เกี่ยวเนื่องกับโรคติดต่อ</t>
  </si>
  <si>
    <t>293</t>
  </si>
  <si>
    <t>Contraceptive management (Z30)</t>
  </si>
  <si>
    <t>การรับบริการคุมกำเนิด</t>
  </si>
  <si>
    <t>294</t>
  </si>
  <si>
    <t>Antenatal screening and other</t>
  </si>
  <si>
    <t>supervision of pregnancy (Z34-Z36)</t>
  </si>
  <si>
    <t>การตรวจคัดกรองก่อนการคลอด และการให้</t>
  </si>
  <si>
    <t>คำแนะนำเกี่ยวกับการตั้งครรภ์อื่น ๆ</t>
  </si>
  <si>
    <t>295</t>
  </si>
  <si>
    <t>Liveborn infants according to place</t>
  </si>
  <si>
    <t>of birth (Z38)</t>
  </si>
  <si>
    <t>การเกิดของทารกตามสถานที่เกิด</t>
  </si>
  <si>
    <t>296</t>
  </si>
  <si>
    <t>Postpartum care and examination</t>
  </si>
  <si>
    <t>(Z39)</t>
  </si>
  <si>
    <t>การดูแลและการตรวจหลังคลอด</t>
  </si>
  <si>
    <t>297</t>
  </si>
  <si>
    <t xml:space="preserve">Persons encountering health services for
</t>
  </si>
  <si>
    <t>for specIfic procedures and health care</t>
  </si>
  <si>
    <t>(Z40-Z54, Z40-Z54)</t>
  </si>
  <si>
    <t>บุคคลขอรับบริการสุขภาพ เพื่อหัตถการหรือ</t>
  </si>
  <si>
    <t>การบริการสุขภาพที่ระบุเฉพาะ</t>
  </si>
  <si>
    <t>298</t>
  </si>
  <si>
    <t xml:space="preserve">Persons encountering health services for </t>
  </si>
  <si>
    <t>other reasons (Z31-Z33, Z37, Z55-Z99)</t>
  </si>
  <si>
    <t>บุคคลขอรับบริการสุขภาพด้วยเหตุผลอื่น</t>
  </si>
  <si>
    <t>*ไข้จากไวรัสที่นำโดยแมลงและไข้เลือดออกที่เกิดจากไวรัสอื่น ๆ (A90-A94, A96-A99) โรคในกลุ่มนี้ของประเทศไทย คือ โรคไข้เลือดออก</t>
  </si>
  <si>
    <t xml:space="preserve">ฐานข้อมูลผู้ป่วยใน สวัสดิการรักษาพยาบาลข้าราชการและครอบครัว กรมบัญชีกลาง โดยสำนักงานกลางสารสนเทศบริการสุขภาพ (สกส.)  </t>
  </si>
  <si>
    <r>
      <t>รวบรวม / วิเคราะห์</t>
    </r>
    <r>
      <rPr>
        <sz val="16"/>
        <color indexed="8"/>
        <rFont val="TH SarabunPSK"/>
        <family val="2"/>
      </rPr>
      <t xml:space="preserve"> :  สำนักนโยบายและยุทธศาสตร์ สำนักงานปลัดกระทรวงสาธารณสุข</t>
    </r>
  </si>
  <si>
    <r>
      <t>แหล่งข้อมูล :</t>
    </r>
    <r>
      <rPr>
        <sz val="16"/>
        <color indexed="8"/>
        <rFont val="TH SarabunPSK"/>
        <family val="2"/>
      </rPr>
      <t xml:space="preserve"> ฐานข้อมูลผู้ป่วยใน หลักประกันสุขภาพถ้วนหน้า สำนักงานหลักประกันสุขภาพแห่งชาติ (สปสช.)</t>
    </r>
  </si>
  <si>
    <t xml:space="preserve">Other heart diseases (I27-I43, I51-I52)
</t>
  </si>
  <si>
    <t>โรคหัวใจอื่น ๆ</t>
  </si>
  <si>
    <t>Diarrhoea and gastroenteritis of presumed</t>
  </si>
  <si>
    <t>infectious origin (A09)</t>
  </si>
  <si>
    <t>อาการท้องร่วง กระเพาะและลำไส้อักเสบ ซึ่งสันนิษฐานว่าเกิดจากการติดเชื้อ</t>
  </si>
  <si>
    <t>Other intestinal infectious diseases (A02, A04-</t>
  </si>
  <si>
    <t>A05, A07-A08)</t>
  </si>
  <si>
    <t>Other bacterial diseases ( A21-A22, A24-</t>
  </si>
  <si>
    <t>A28,A31-A32, A38, A42-A49 )</t>
  </si>
  <si>
    <t>Sexually transmitted chlamydial diseases</t>
  </si>
  <si>
    <t>(A55-A56)</t>
  </si>
  <si>
    <t xml:space="preserve">Other infections with a predominantly </t>
  </si>
  <si>
    <t>sexual mode of transmission (A57-A64)</t>
  </si>
  <si>
    <t xml:space="preserve">Other arthropod-borne viral fevers and viral </t>
  </si>
  <si>
    <t>haemorrhagic fevers (A90-A94, A96-A99)</t>
  </si>
  <si>
    <t>ไข้จากไวรัสที่นำโดยแมลงและไข้เลือดออกที่เกิดจากไวรัสอื่น ๆ</t>
  </si>
  <si>
    <t xml:space="preserve">Human immunodeficiency virus [HIV] disease </t>
  </si>
  <si>
    <t>(B20-B24)</t>
  </si>
  <si>
    <t>Other viral diseases (A81, A87-A89,</t>
  </si>
  <si>
    <t xml:space="preserve"> B03-B04, B07-B09, B25, B27-B34 )</t>
  </si>
  <si>
    <t>Other infectious and parasitic diseases A65-A67,</t>
  </si>
  <si>
    <t>A69- A70, A74, A77-A79, B58-B64, B85-B89,</t>
  </si>
  <si>
    <t xml:space="preserve"> B94, B99) โรคติดเชื้อและปรสิตอื่น ๆ</t>
  </si>
  <si>
    <t>โรคเนื้องอกร้านละเนื้องอกไม่ร้าย (C00-D48)</t>
  </si>
  <si>
    <t xml:space="preserve">Malignant neoplasm of lip, oral cavity and </t>
  </si>
  <si>
    <t>pharynx (C00-C14)</t>
  </si>
  <si>
    <t>Malignant neoplasm of oesophagus (C15)</t>
  </si>
  <si>
    <t>Malignant neoplasm of stomach (C16)</t>
  </si>
  <si>
    <t>Malignant neoplasm of rectosigmoid  junction,</t>
  </si>
  <si>
    <t>rectum, anus and anal canal (C19-C21)</t>
  </si>
  <si>
    <t>เนื้องอกร้ายที่รอยต่อลำไส้ใหญ่เร็คตัมและซิกมอยด์</t>
  </si>
  <si>
    <t xml:space="preserve"> เร็คตัม ทวารหนักและช่องทวารหนัก</t>
  </si>
  <si>
    <t xml:space="preserve">Malignant neoplasm of liver and </t>
  </si>
  <si>
    <t>Malignant neoplasm of pancreas (C25)</t>
  </si>
  <si>
    <t xml:space="preserve">Other malignant neoplasms of  </t>
  </si>
  <si>
    <t>digestive organs  (C17, C23-C24, C26)</t>
  </si>
  <si>
    <t xml:space="preserve"> เนื้องอกร้ายที่อวัยวะย่อยอาหารอื่น ๆ</t>
  </si>
  <si>
    <t xml:space="preserve">Malignant neoplasm of trachea,  </t>
  </si>
  <si>
    <t>and bronchus and lung (C33-C34)</t>
  </si>
  <si>
    <t xml:space="preserve">Malignant neoplasm of bone and </t>
  </si>
  <si>
    <t>articular  cartilage (C40-C41)</t>
  </si>
  <si>
    <t>Other malignant neoplasm of skin (C44)</t>
  </si>
  <si>
    <t xml:space="preserve"> and soft tissue (C45-C49)</t>
  </si>
  <si>
    <t>Malignant neoplasm of cervix uteri (C53)</t>
  </si>
  <si>
    <t xml:space="preserve"> unspecified parts of uterus (C54-C55)</t>
  </si>
  <si>
    <t>Other malignant neoplasm of  female</t>
  </si>
  <si>
    <t xml:space="preserve"> genital organs (C51-C52, C56-C58)</t>
  </si>
  <si>
    <t xml:space="preserve">Other malignant neoplasms of male </t>
  </si>
  <si>
    <t>Other malignant neoplasm of urinary</t>
  </si>
  <si>
    <t xml:space="preserve"> tract (C64-C66, C68)</t>
  </si>
  <si>
    <t xml:space="preserve">Malignant neoplasm of eye and  </t>
  </si>
  <si>
    <t>Malignant neoplasm of other,</t>
  </si>
  <si>
    <t xml:space="preserve"> ill-defined, secondary, unspecified </t>
  </si>
  <si>
    <t>and multiple sites (C73-C80, C97)</t>
  </si>
  <si>
    <t xml:space="preserve">เนื้องอกอื่น ๆ และที่ไม่ทราบสาเหตุ เนื้องอกทุติยภูมิที่มิได้ระบุรายละเอียดและเกิดขึ้นหลายแห่ง
</t>
  </si>
  <si>
    <t>Leukaemia (C91-C95)</t>
  </si>
  <si>
    <t>Other malignant neoplasm of lymphoid,</t>
  </si>
  <si>
    <t>hematopoitic and related tissue (C88-C90, C96</t>
  </si>
  <si>
    <t>Benigh neoplasm of urinary organs (D30)</t>
  </si>
  <si>
    <t>Benigh neoplasm of brain and other parts</t>
  </si>
  <si>
    <t>of central nervous system (D33)</t>
  </si>
  <si>
    <t xml:space="preserve">Other in situ and benign neoplasms and </t>
  </si>
  <si>
    <t xml:space="preserve">neoplasms of uncertain and unknown </t>
  </si>
  <si>
    <t>behaviour (D00-D05, D07-D21, D26,D28</t>
  </si>
  <si>
    <t>-D29 D31-D32, D34-D48)</t>
  </si>
  <si>
    <t>เนื้องอกไม่ร้ายจำกัดเฉพาะที่อื่น ๆและเนื้องอกบางชนิดที่ไม่ทราบพฤติกรรม</t>
  </si>
  <si>
    <t>Iron deficiency anaemia</t>
  </si>
  <si>
    <t xml:space="preserve">โลหิตจางจากการขาดธาตุเหล็ก </t>
  </si>
  <si>
    <t xml:space="preserve">Haemorrhagic conditions and other diseases of blood and blood </t>
  </si>
  <si>
    <t>forming organs (D65-D77)</t>
  </si>
  <si>
    <t xml:space="preserve">Certain disorders involving the immune </t>
  </si>
  <si>
    <t>mechanism (D80-D89)</t>
  </si>
  <si>
    <t xml:space="preserve">Iodine deficiency related thyroid disorders 
</t>
  </si>
  <si>
    <t>(E00-E02)</t>
  </si>
  <si>
    <t>การขาดไอโอดีนที่มีความสัมพันธ์กับต่อมธัยรอยด์</t>
  </si>
  <si>
    <t>Other disorders of thyroid (E03-E04, E06-E07)</t>
  </si>
  <si>
    <t xml:space="preserve">Sequelae of malnutrition and other </t>
  </si>
  <si>
    <t xml:space="preserve">Other Endocrine, nutritional and  </t>
  </si>
  <si>
    <t xml:space="preserve">metabolic disorders (E15-E35, E58-E63, </t>
  </si>
  <si>
    <t>E65, E67-E85, E87-E90)</t>
  </si>
  <si>
    <t>Mental and behavioral disorders due</t>
  </si>
  <si>
    <t xml:space="preserve"> to use of alcohol (F10)</t>
  </si>
  <si>
    <t>ความผิดปกติของพฤติกรรมและจิตประสาท</t>
  </si>
  <si>
    <t>ที่เกิดจากการเสพอัลคอฮอ</t>
  </si>
  <si>
    <t>Mental and behavioral disorders due ) to</t>
  </si>
  <si>
    <t>other psychoactive substance use (F11-F19)</t>
  </si>
  <si>
    <t>ความผิดปกติทางพฤติกรรมและจิตประสาทที่เกิด</t>
  </si>
  <si>
    <t>จากการใช้วัตถุออกฤทธิ์ต่อจิตประสาทอื่น ๆ</t>
  </si>
  <si>
    <t>Schizophrenia, schizotypal and delusional</t>
  </si>
  <si>
    <t xml:space="preserve"> disorders (F20-F29)</t>
  </si>
  <si>
    <t xml:space="preserve">Neurotic, stress related and somatoform </t>
  </si>
  <si>
    <t>disorders (F40-F48)</t>
  </si>
  <si>
    <t xml:space="preserve">Other mental and behavioral disorders </t>
  </si>
  <si>
    <t>(F04-F09, F50-F69,  F80-F99)</t>
  </si>
  <si>
    <t xml:space="preserve">Inflammatory diseases of the central nerous </t>
  </si>
  <si>
    <t xml:space="preserve"> system (G00-G09)</t>
  </si>
  <si>
    <t xml:space="preserve">Migraine and other headache syndromes </t>
  </si>
  <si>
    <t>(G43-G44)</t>
  </si>
  <si>
    <t>Transient cerebral ischaemic attacks and</t>
  </si>
  <si>
    <t>related syndromes (G45)</t>
  </si>
  <si>
    <t>โรคเลือดไปเลี้ยงสมองน้อยชั่วคราวและกลุ่มอาการต่อเนื่อง</t>
  </si>
  <si>
    <t>Nerve, nerve root and plexus disorders</t>
  </si>
  <si>
    <t>(G50-G59)</t>
  </si>
  <si>
    <t xml:space="preserve">Cerebral palsy and other paralytic </t>
  </si>
  <si>
    <t>Other diseases of the nervous system</t>
  </si>
  <si>
    <t>(G10-G13, G21-G26, G31-G32, G36-G37</t>
  </si>
  <si>
    <t xml:space="preserve">G46-G47, G60-G73, G90-G99) </t>
  </si>
  <si>
    <t>โรคของประสาทอื่น ๆ</t>
  </si>
  <si>
    <t xml:space="preserve">Conjunctivitis and other disorders of </t>
  </si>
  <si>
    <t>Keratitis and other disorders of sclera</t>
  </si>
  <si>
    <t>กระจกตาอักเสบและความผิดปกติของตาขาวและกระจกตาอื่น ๆ</t>
  </si>
  <si>
    <t>Cataract and other disorders of sclera</t>
  </si>
  <si>
    <t>and cornea (H25-H28)</t>
  </si>
  <si>
    <t xml:space="preserve">Retinal detachments and breaks (H33)
</t>
  </si>
  <si>
    <t>accinnedatuib accommodation (H52)</t>
  </si>
  <si>
    <t xml:space="preserve"> (H02-H06,H20-H22, H30-H32, H34</t>
  </si>
  <si>
    <t xml:space="preserve"> -H36,H43-H48,H51, H53, H55-H59)
</t>
  </si>
  <si>
    <t>Otitis media and other disorders of</t>
  </si>
  <si>
    <t>middle ear and mastoid (H65-H75 )</t>
  </si>
  <si>
    <t>หูชั้นกลางอักเสบและความผิดปกติของหูชั้นกลางและปุ่มกกหูอื่น ๆ</t>
  </si>
  <si>
    <t xml:space="preserve">Other diseases of the ear and mastoid </t>
  </si>
  <si>
    <t xml:space="preserve">Acute rheumatic fever (I00-I02)
</t>
  </si>
  <si>
    <t xml:space="preserve">Chronic rheumatic heart disease
</t>
  </si>
  <si>
    <t xml:space="preserve">Essential (primary) hypertension (I10)
</t>
  </si>
  <si>
    <t xml:space="preserve">Conduction disorders and </t>
  </si>
  <si>
    <t>cardiac arrhythmias (I44-I49)</t>
  </si>
  <si>
    <t>ความผิดปกติของการนำกระแสไฟฟ้า</t>
  </si>
  <si>
    <t>หัวใจและหัวใจเต้นผิดจังหวะ</t>
  </si>
  <si>
    <t>Other heart diseases</t>
  </si>
  <si>
    <t>(I27-I43, I51-I52)</t>
  </si>
  <si>
    <t xml:space="preserve">Stroke, not specIfied as  </t>
  </si>
  <si>
    <t>haemorrhage or infarction (I64)</t>
  </si>
  <si>
    <t>เป็นลมหมดสติที่ไม่จัดกลุ่มว่าเป็นจาก</t>
  </si>
  <si>
    <t>เลือดออกในสมองหรือเนื้อสมองตาย</t>
  </si>
  <si>
    <t>จากการขาดเลือด</t>
  </si>
  <si>
    <t>Other peripheral vascular diseases (I73)</t>
  </si>
  <si>
    <t>Other disease of arteries, arterioles and</t>
  </si>
  <si>
    <t>capillaries (I71-I72, I77-I79)</t>
  </si>
  <si>
    <t xml:space="preserve">Phlebitis, thrombophlebitis,venous embolism 
</t>
  </si>
  <si>
    <t>and thrombosis (I80-I82)</t>
  </si>
  <si>
    <t>Varicose veins of lower extremities (I83)</t>
  </si>
  <si>
    <t>Other diseases of the circulatory system</t>
  </si>
  <si>
    <t xml:space="preserve">(I85-I99) </t>
  </si>
  <si>
    <t>Acute pharyngitis and acute</t>
  </si>
  <si>
    <t xml:space="preserve"> tonsillitis (J02-J03)</t>
  </si>
  <si>
    <t>คออักเสบเฉียบพลันและต่อมทอนซิล</t>
  </si>
  <si>
    <t>กล่องเสียงและหลอดลมใหญ่อักเสบ</t>
  </si>
  <si>
    <t xml:space="preserve">Other acute upper respiratory infections </t>
  </si>
  <si>
    <t>(J00-J01, J05-J06)</t>
  </si>
  <si>
    <t>การติดเชื้อของทางเดินหายใจส่วนบน</t>
  </si>
  <si>
    <t>แบบเฉียบพลันอื่นๆ</t>
  </si>
  <si>
    <t>Influenza (J10-J11)</t>
  </si>
  <si>
    <t xml:space="preserve"> bronchiolitis (J20-J21)</t>
  </si>
  <si>
    <t>หลอดลมอักเสบเฉียบพลันและหลอดลม</t>
  </si>
  <si>
    <t>เล็กอักเสบเฉียบพลัน</t>
  </si>
  <si>
    <t xml:space="preserve">Chronic diseases of tonsils and </t>
  </si>
  <si>
    <t>โรคเรื้อรังของต่อมทอนซิลและต่อมน้ำเหลืองในคอ</t>
  </si>
  <si>
    <t>Other diseases of upper respiratory tract</t>
  </si>
  <si>
    <t xml:space="preserve"> (J36-J39)</t>
  </si>
  <si>
    <t>Bronchitis, emphysema and other chronic</t>
  </si>
  <si>
    <t>obstructive pulmonary diseases (J40-J44)</t>
  </si>
  <si>
    <t xml:space="preserve">Other diseases of the respiratory system </t>
  </si>
  <si>
    <t>(J22, J66-J99)</t>
  </si>
  <si>
    <t>Other disorders of teeth and supporting</t>
  </si>
  <si>
    <t>structures (K00-K01, K03-K08)</t>
  </si>
  <si>
    <t>Other diseases of the oral cavity, salivary</t>
  </si>
  <si>
    <t>glands and jaws (K09-K14)</t>
  </si>
  <si>
    <t>โรคอื่น ๆ ของช่องปาก ต่อมน้ำลายและขากรรไกร</t>
  </si>
  <si>
    <t>Other diseases of oespophagus, stomach</t>
  </si>
  <si>
    <t>and duodenum (K20-K23, K28, K30-K31)</t>
  </si>
  <si>
    <t>Diseases of appendix (K35-K38)</t>
  </si>
  <si>
    <t xml:space="preserve"> (K50-K51)</t>
  </si>
  <si>
    <t xml:space="preserve">Paralytic ileus and intestinal obstruction </t>
  </si>
  <si>
    <t>without hernia (K56)</t>
  </si>
  <si>
    <t>ลำไส้ไม่ทำงานและลำไส้เกิดอุดตันแบบไม่มีไส้เลื่อน</t>
  </si>
  <si>
    <t xml:space="preserve">Other diseases of intestine and peritoneum  
</t>
  </si>
  <si>
    <t xml:space="preserve"> (K52-K55, K58-K67)</t>
  </si>
  <si>
    <t>Cholelithiasis and cholecysitis (K80-K81)</t>
  </si>
  <si>
    <t>ตับอ่อนอักเสบเฉียบพลันและโรคอื่น ๆ ของตับอ่อน</t>
  </si>
  <si>
    <t xml:space="preserve">Other diseases of the digestive system </t>
  </si>
  <si>
    <t>(K82-K83, K87-K93)</t>
  </si>
  <si>
    <t>Infection of the skin and subcutaneous</t>
  </si>
  <si>
    <t>tissue (L00-L08)</t>
  </si>
  <si>
    <t>โรคอักเสบติดเชื้อของผิวหนังและนื้อเยื่อใต้ผิวหนัง</t>
  </si>
  <si>
    <t>Rheumatoid arthritis and other</t>
  </si>
  <si>
    <t>inflammatory polyarthropathies (M05-M14)</t>
  </si>
  <si>
    <t>Acquired deformities of limbs (M20-M21)</t>
  </si>
  <si>
    <t xml:space="preserve">Other diseorders of joints (M00-M03, </t>
  </si>
  <si>
    <t>M22-M25)</t>
  </si>
  <si>
    <t>กระดูกสันหลังและหมอนรองกระดูกสันหลังอื่น ๆ</t>
  </si>
  <si>
    <t>ผิดปกติ</t>
  </si>
  <si>
    <t>Other dorsopathies (M40-M49, M53-M54)</t>
  </si>
  <si>
    <t>Soft tissue disorders (M60-M79</t>
  </si>
  <si>
    <t>Disorders of bone density and structure</t>
  </si>
  <si>
    <t>(M80-M85)</t>
  </si>
  <si>
    <t>ความผิดปกติของความหนาแน่นของเนื้อกระดูกและโครงสร้าง</t>
  </si>
  <si>
    <t>system and connective tissue (M87-M99)</t>
  </si>
  <si>
    <t>โรคอื่น ๆ ของระบบกล้ามเนื้อและเนื้อเยื่อประสาน</t>
  </si>
  <si>
    <t>โรคของระบบสืบพันธุ์และปัสสาวะ (N00-N99)</t>
  </si>
  <si>
    <t>Acute and rapidly progressive nephritic</t>
  </si>
  <si>
    <t>syndromes (N00-N01)</t>
  </si>
  <si>
    <t>กลุ่มอาการไตอักเสบเฉียบพลันและชนิดกำเริบเร็ว</t>
  </si>
  <si>
    <t>Renal tubulo-interstitial diseases (N10-N16)</t>
  </si>
  <si>
    <t xml:space="preserve">Other diseases of the urinary system </t>
  </si>
  <si>
    <t xml:space="preserve">Redundant prepuce, phimosis and </t>
  </si>
  <si>
    <t xml:space="preserve">หนังหุ้มปลายองคชาติยาวเกินไป </t>
  </si>
  <si>
    <t>ปลายตีบรูเปิดไม่ได้หรือเปิดลำบาก</t>
  </si>
  <si>
    <t xml:space="preserve">Other disease of male genital </t>
  </si>
  <si>
    <t>organs (N44-N46, N48-N51)</t>
  </si>
  <si>
    <t>Inflammatory disease of cervix</t>
  </si>
  <si>
    <t xml:space="preserve"> uteri (N72)</t>
  </si>
  <si>
    <t>การอักเสบอื่น ๆ ของอวัยวะในอุ้ง</t>
  </si>
  <si>
    <t>เชิงกรานสตรี</t>
  </si>
  <si>
    <t>การหย่อนตัวออกมาของอวัยวะ</t>
  </si>
  <si>
    <t>สืบพันธุ์สตรี</t>
  </si>
  <si>
    <t>Noninflammatory disorder of</t>
  </si>
  <si>
    <t>ovary, fallopian tube and broad</t>
  </si>
  <si>
    <t>ligament (N83)</t>
  </si>
  <si>
    <t>ความผิดปกติอื่นที่ไม่ใช่การอักเสบของ</t>
  </si>
  <si>
    <t>รังไข่ ท่อรังไข่และเอ็นยึดมดลูก</t>
  </si>
  <si>
    <t>Menopausal and other perimenopausal</t>
  </si>
  <si>
    <t>disorders (N95)</t>
  </si>
  <si>
    <t>การหมดประจำเดือนและความผิดปกติอื่นในระยะ</t>
  </si>
  <si>
    <t>หมดประจำเดือน</t>
  </si>
  <si>
    <t>Other disorders of genitourinary tract</t>
  </si>
  <si>
    <t xml:space="preserve"> (N82, N84-N90, N93-N94, N96, N98-N99)</t>
  </si>
  <si>
    <t>ความผิดปกติอื่น ๆ ของท่อทางเดินปัสสาวะ</t>
  </si>
  <si>
    <t>และสืบพันธุ์</t>
  </si>
  <si>
    <t xml:space="preserve">Other pregnancies with abortive outcome </t>
  </si>
  <si>
    <t>(O00-O02, O05-O08)</t>
  </si>
  <si>
    <t xml:space="preserve">Oedema, proteinuria and hypertensive </t>
  </si>
  <si>
    <t xml:space="preserve">disorders in pregnancy, childbirth </t>
  </si>
  <si>
    <t xml:space="preserve">and the puerperium (O10-O16) </t>
  </si>
  <si>
    <t>การบวม การมีโปรตีนในปัสสาวะ และความดัน</t>
  </si>
  <si>
    <t>โลหิตสูงขณะตั้งครรภ์ ระยะคลอด และระยะ</t>
  </si>
  <si>
    <t>หลังคลอด</t>
  </si>
  <si>
    <t>Placenta praevia, premature separation</t>
  </si>
  <si>
    <t>of placenta and antepartum haemorrhage</t>
  </si>
  <si>
    <t xml:space="preserve">(O44-O46)
รกเกาะต่ำ รกลอกตัวก่อนกำหนด และตกเลือดก่อนคลอด
</t>
  </si>
  <si>
    <t>รกเกาะต่ำ รกลอกตัวก่อนกำหนด และตกเลือด</t>
  </si>
  <si>
    <t>ก่อนคลอด</t>
  </si>
  <si>
    <t xml:space="preserve">Other maternal care related to fetus and </t>
  </si>
  <si>
    <t xml:space="preserve">amniotic cavity and possible delivery </t>
  </si>
  <si>
    <t xml:space="preserve">problems O30-O43, O47-O48) </t>
  </si>
  <si>
    <t>ในครรภ์ และถุงน้ำคร่ำ และปัญหาที่อาจจะเกิด</t>
  </si>
  <si>
    <t>ได้ในระยะคลอด</t>
  </si>
  <si>
    <t>Other complications of pregnancy and</t>
  </si>
  <si>
    <t xml:space="preserve">delivery (O20-O29, O60-O63, O67-O71, </t>
  </si>
  <si>
    <t>O73-O75, O81-O84)</t>
  </si>
  <si>
    <t xml:space="preserve">ภาวะแทรกซ้อนอื่น ๆของการตั้งครรภ์ </t>
  </si>
  <si>
    <t>และการคลอด</t>
  </si>
  <si>
    <t xml:space="preserve">Complications predominantly related to </t>
  </si>
  <si>
    <t>the puerperium and other obstetic conditions,</t>
  </si>
  <si>
    <t>not Elsewhere classified (O85-O99) 
ภาวะแทรกซ้อนที่ส่วนใหญ่พบในระยะหลังคลอด และภาวะทางสูติกรรมอื่น ๆ ที่มิได้ระบุรายละเอียด</t>
  </si>
  <si>
    <t>ภาวะแทรกซ้อนที่ส่วนใหญ่พบในระยะหลังคลอด</t>
  </si>
  <si>
    <t>และภาวะทางสูติกรรมอื่น ๆ ที่มิได้ระบุรายละเอียด</t>
  </si>
  <si>
    <t>ภาวะบางอย่างที่เกิดในระยะปริกำเนิด (P00-P96)</t>
  </si>
  <si>
    <t xml:space="preserve">Fetus and newborn affected by maternal </t>
  </si>
  <si>
    <t xml:space="preserve">factors and by complications of pregnancy, labor and delivery (P00-P04) </t>
  </si>
  <si>
    <t>ทารกในครรภ์และแรกเกิดที่ได้รับผลจากปัจจัย</t>
  </si>
  <si>
    <t>ทางมารดา และโรคแทรกในระยะตั้งครรภ์ เจ็บ</t>
  </si>
  <si>
    <t>ครรภ์ และคลอด</t>
  </si>
  <si>
    <t xml:space="preserve">Slow fetal growth, fetal malnutrition and </t>
  </si>
  <si>
    <t xml:space="preserve">disorders related to short gestation and </t>
  </si>
  <si>
    <t xml:space="preserve">low birth weight (P05-P07) </t>
  </si>
  <si>
    <t xml:space="preserve">ทารกในครรภ์โตช้า ทารกในครรภ์ขาดสารอาหาร </t>
  </si>
  <si>
    <t xml:space="preserve">และความผิดปกติเกี่ยวกับการตั้งครรภ์ระยะสั้น </t>
  </si>
  <si>
    <t>และน้ำหนักทารกแรกเกิดน้อย</t>
  </si>
  <si>
    <t>Intrauterine hypoxia and birth asphyxia (P20-P21)</t>
  </si>
  <si>
    <t>ขาดออกซิเจนขณะอยู่ในโพรงมดลูก และภาวะ</t>
  </si>
  <si>
    <t>แอสฟิกเซียเมื่อแรกเกิด</t>
  </si>
  <si>
    <t xml:space="preserve">Other infections specific to the </t>
  </si>
  <si>
    <t xml:space="preserve">Haemolytic disease of fetus and newborn </t>
  </si>
  <si>
    <t>(P55)</t>
  </si>
  <si>
    <t>Other conditions originating in the perinatal</t>
  </si>
  <si>
    <t>period (P08, P29, P50-P54, P56-P96)</t>
  </si>
  <si>
    <t xml:space="preserve">Other congenital malformations of the </t>
  </si>
  <si>
    <t>Congenital malformation of the circulatory</t>
  </si>
  <si>
    <t>system (Q20-Q28)</t>
  </si>
  <si>
    <t xml:space="preserve">Absence, atresia and stenosis of small (Q41) </t>
  </si>
  <si>
    <t xml:space="preserve">genitourinary system (Q50-Q52, </t>
  </si>
  <si>
    <t>Q54-Q64)</t>
  </si>
  <si>
    <t xml:space="preserve">Other congenital malformations and </t>
  </si>
  <si>
    <t xml:space="preserve">deformations of the musculoskeletal  </t>
  </si>
  <si>
    <t xml:space="preserve">ความผิดปกติอื่น ๆ ของระบบกล้ามเนื้อ </t>
  </si>
  <si>
    <t>และโครงร่าง</t>
  </si>
  <si>
    <t xml:space="preserve"> (Q10-Q18, Q30-Q34, Q80-Q89)</t>
  </si>
  <si>
    <t xml:space="preserve">Chromosomal abnormalities, not
</t>
  </si>
  <si>
    <t xml:space="preserve"> Elsewhere classIfied (Q90-Q99)</t>
  </si>
  <si>
    <t xml:space="preserve">Other symptoms, signs and abnormal </t>
  </si>
  <si>
    <t>Elsewhere classified (R00-R09, R11-</t>
  </si>
  <si>
    <t>R49,R51-R53, R55-R99)</t>
  </si>
  <si>
    <t>อาการ อาการแสดงและสิ่งผิดปกติที่พบ</t>
  </si>
  <si>
    <t>จากการตรวจทางคลีนิกและตรวจทาง</t>
  </si>
  <si>
    <t>กระดูกแตกหักบริเวณกระโหลกศีรษะและ</t>
  </si>
  <si>
    <t>กระดูกหน้า</t>
  </si>
  <si>
    <t xml:space="preserve">Fracture of neck, thorax and pelvis </t>
  </si>
  <si>
    <t>กระดูกคอ กระดูกซี่โครง หรือกระดูก</t>
  </si>
  <si>
    <t>เชิงกรานหัก</t>
  </si>
  <si>
    <t>Fracture of other limb bones (S42,S52.</t>
  </si>
  <si>
    <t>S62, S82, S92, T10, T12)</t>
  </si>
  <si>
    <t>Fracture involving multiple body</t>
  </si>
  <si>
    <t>regains (T02)</t>
  </si>
  <si>
    <t xml:space="preserve">Dislocations, sprains and strains of </t>
  </si>
  <si>
    <t xml:space="preserve">specified and multiple body regions </t>
  </si>
  <si>
    <t xml:space="preserve">(S03, S13, S23,S33, 43,S53, S63, S73, </t>
  </si>
  <si>
    <t xml:space="preserve">S83, S93, T03) </t>
  </si>
  <si>
    <t>กระดูกเคลื่อน เคล็ด ขัด บริเวณร่างกาย</t>
  </si>
  <si>
    <t>หลายแห่งที่ระบุเฉพาะ</t>
  </si>
  <si>
    <t xml:space="preserve"> (S26-S27, S36-S37)</t>
  </si>
  <si>
    <t xml:space="preserve">Crushing injuries and traumatic </t>
  </si>
  <si>
    <t xml:space="preserve">amputations of specIfied and </t>
  </si>
  <si>
    <t xml:space="preserve">multiple body regions (S07-S08, S17- </t>
  </si>
  <si>
    <t>S18, S28, S38, S47-S48, S57-S58, S67-</t>
  </si>
  <si>
    <t xml:space="preserve">S68, S77-S78,  S87-S88, S97-S98, </t>
  </si>
  <si>
    <t>T04-T05)</t>
  </si>
  <si>
    <t>การบาดเจ็บจากการบดอัดและการบาดเจ็บ</t>
  </si>
  <si>
    <t>Other injuries of specified, unspecified and</t>
  </si>
  <si>
    <t xml:space="preserve">and multiple body regions (S00-S01, S04, </t>
  </si>
  <si>
    <t xml:space="preserve">S09-S11, S14-S16, S19-S21, S24-S25, S29-S31, </t>
  </si>
  <si>
    <t>S34-S35, S39-S41, S44-S46, S49-S51, S54-S56,</t>
  </si>
  <si>
    <t xml:space="preserve"> S59-S61, S64-66, S69-S71, S74-S76, S79-S81, </t>
  </si>
  <si>
    <t xml:space="preserve">S84-S86, S89-S91,S94-S96, S99, T00-T01, </t>
  </si>
  <si>
    <t xml:space="preserve">T06-T07, T09, T11,T13-T14 ) </t>
  </si>
  <si>
    <t>การบาดเจ็บระบุเฉพาะอื่น ๆ , ไม่ระบุเฉพาะและ</t>
  </si>
  <si>
    <t>หลายบริเวณในร่างกาย</t>
  </si>
  <si>
    <t xml:space="preserve">Effects of foreign body entering through </t>
  </si>
  <si>
    <t>natural orifice (T15-T19)</t>
  </si>
  <si>
    <t>ผลของวัตถุแปลกปลอมผ่านเข้าทางทวารธรรมชาติ</t>
  </si>
  <si>
    <t>ของร่างกาย</t>
  </si>
  <si>
    <t>Poisoing by drugs and biological substances</t>
  </si>
  <si>
    <t>(T36-T50)</t>
  </si>
  <si>
    <t xml:space="preserve">Toxic effects of substances chiefly </t>
  </si>
  <si>
    <t>การเป็นพิษจากสารที่โดยส่วนใหญ่แล้วไม่ได้ใช้เป็นยา</t>
  </si>
  <si>
    <t xml:space="preserve">Other and unspecified effects of external </t>
  </si>
  <si>
    <t>causes (T33-T35, T66-T73, T75-T78)</t>
  </si>
  <si>
    <t>Certain early complications of trauma and</t>
  </si>
  <si>
    <t xml:space="preserve">complications of surgical and medical care, </t>
  </si>
  <si>
    <t xml:space="preserve">note Elsewhere classIfied (T79-T88) 
</t>
  </si>
  <si>
    <t>ภาวะแทรกซ้อนระยะแรกของการบาดเจ็บ</t>
  </si>
  <si>
    <t>บางชนิดและภาวะแทรกซ้อนของการรักษาทาง</t>
  </si>
  <si>
    <t xml:space="preserve">Sequela of injuries, of poisoning and of other </t>
  </si>
  <si>
    <t>consequences of external causes (T90-T98)</t>
  </si>
  <si>
    <t>ผลระยะล่าของการบาดเจ็บ การเป็นพิษและผลที่</t>
  </si>
  <si>
    <t>ตามมาจากสาเหตุภายนอกอื่น ๆ</t>
  </si>
  <si>
    <t>examination and investigation (Z00-Z13)</t>
  </si>
  <si>
    <t xml:space="preserve">Asymptomatic human immunodeficiency virus 
</t>
  </si>
  <si>
    <t>(HIV) infection status (Z21)</t>
  </si>
  <si>
    <t>บุคคลที่มีอาการที่น่าจะเป็นอันตรายต่อสุขภาพที่</t>
  </si>
  <si>
    <t>เกี่ยวเนื่องกับโรคติดต่อ</t>
  </si>
  <si>
    <t xml:space="preserve">Antenatal screening and other supervision
</t>
  </si>
  <si>
    <t xml:space="preserve"> of pregnancy (Z34-Z36)</t>
  </si>
  <si>
    <t xml:space="preserve">Liveborn infants according to place </t>
  </si>
  <si>
    <t xml:space="preserve">Persons encountering health </t>
  </si>
  <si>
    <t xml:space="preserve">services for specIfic procedures </t>
  </si>
  <si>
    <t>and healthcare (Z40-Z54, Z40-Z54)</t>
  </si>
  <si>
    <t>บุคคลขอรับบริการสุขภาพ เพื่อหัตถการบริการหรือการสุขภาพที่ระบุเฉพาะ</t>
  </si>
  <si>
    <t>Persons encountering health</t>
  </si>
  <si>
    <t>services  forother reasons</t>
  </si>
  <si>
    <t>ที่เกิดจากตัดขาบริเวณร่างกายหลายแห่งที่ระบุเฉพาะ</t>
  </si>
  <si>
    <t>(Z31-Z33, Z37, Z55-Z99) บุคคลขอรับบริการสุขภาพด้วยเหตุผลอื่น</t>
  </si>
  <si>
    <r>
      <t xml:space="preserve">จำนวน และอัตราผู้ป่วยใน </t>
    </r>
    <r>
      <rPr>
        <b/>
        <sz val="18"/>
        <color indexed="10"/>
        <rFont val="TH SarabunPSK"/>
        <family val="2"/>
      </rPr>
      <t>(รวมทุกการวินิจฉัยโรค)</t>
    </r>
    <r>
      <rPr>
        <b/>
        <sz val="18"/>
        <color indexed="8"/>
        <rFont val="TH SarabunPSK"/>
        <family val="2"/>
      </rPr>
      <t xml:space="preserve"> ต่อประชากร 100,000 คน จำแนกเพศ รายภาค กรุงเทพมหานคร และสาเหตุการป่วย (ตารางการป่วยตามบัญชีจำแนกโรคระหว่างประเทศ  ฉบับแก้ไขครั้งที่ 10 : 298 กลุ่มโรค) พ.ศ. 2558</t>
    </r>
  </si>
  <si>
    <r>
      <t xml:space="preserve">จำนวน และอัตราผู้ป่วยใน </t>
    </r>
    <r>
      <rPr>
        <b/>
        <sz val="16"/>
        <color indexed="10"/>
        <rFont val="TH SarabunPSK"/>
        <family val="2"/>
      </rPr>
      <t>(</t>
    </r>
    <r>
      <rPr>
        <b/>
        <i/>
        <sz val="16"/>
        <color indexed="10"/>
        <rFont val="TH SarabunPSK"/>
        <family val="2"/>
      </rPr>
      <t>เฉพาะการวินิจฉัยโรคหลัก</t>
    </r>
    <r>
      <rPr>
        <b/>
        <sz val="16"/>
        <color indexed="10"/>
        <rFont val="TH SarabunPSK"/>
        <family val="2"/>
      </rPr>
      <t>)</t>
    </r>
    <r>
      <rPr>
        <b/>
        <sz val="16"/>
        <color indexed="8"/>
        <rFont val="TH SarabunPSK"/>
        <family val="2"/>
      </rPr>
      <t xml:space="preserve"> ต่อประชากร 100,000 คน จำแนกเพศ รายภาค กรุงเทพมหานคร และสาเหตุการป่วย (ตารางการป่วยตามบัญชีจำแนกโรคระหว่างประเทศ ฉบับแก้ไขครั้งที่ 10 : 298 กลุ่มโรค) พ.ศ. 2558</t>
    </r>
  </si>
  <si>
    <t>* ไข้จากไวรัสที่นำโดยแมลง และไข้เลือดออกที่เกิดจากไวรัสอื่น ๆ (A90-A94, A96-A99) โรคในกลุ่มนี้ของประเทศไทย คือ โรคไข้เลือดออก</t>
  </si>
  <si>
    <t xml:space="preserve"> ฐานข้อมูลผู้ป่วยใน สวัสดิการรักษาบริการข้าราชการ และครอบครัว กรมบัญชีกลาง โดยสำนักงานกลางสารสนเทศบริการสุขภาพ (สกส.)</t>
  </si>
  <si>
    <r>
      <rPr>
        <b/>
        <sz val="14"/>
        <color indexed="8"/>
        <rFont val="TH SarabunPSK"/>
        <family val="2"/>
      </rPr>
      <t>รวบรวม/วิเคราะห์ :</t>
    </r>
    <r>
      <rPr>
        <sz val="14"/>
        <color indexed="8"/>
        <rFont val="TH SarabunPSK"/>
        <family val="2"/>
      </rPr>
      <t xml:space="preserve"> สำนักนโยบายและยุทธศาสตร์ สำนักงานปลัดกระทรวงสาธารณสุข</t>
    </r>
  </si>
  <si>
    <r>
      <rPr>
        <b/>
        <sz val="14"/>
        <color indexed="8"/>
        <rFont val="TH SarabunPSK"/>
        <family val="2"/>
      </rPr>
      <t>แหล่งข้อมูล :</t>
    </r>
    <r>
      <rPr>
        <sz val="14"/>
        <color indexed="8"/>
        <rFont val="TH SarabunPSK"/>
        <family val="2"/>
      </rPr>
      <t xml:space="preserve"> ฐานข้อมูลผู้ป่วยใน หลักประกันสุขภาพถ้วนหน้า สำนักงานหลักประกันสุขภาพแห่งชาติ (สปสช.)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</si>
</sst>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b/>
      <sz val="14"/>
      <color indexed="8"/>
      <name val="Tahoma"/>
      <family val="2"/>
    </font>
    <font>
      <b/>
      <sz val="14"/>
      <color indexed="9"/>
      <name val="TH SarabunPSK"/>
      <family val="2"/>
    </font>
    <font>
      <sz val="16"/>
      <color indexed="8"/>
      <name val="Tahoma"/>
      <family val="2"/>
    </font>
    <font>
      <b/>
      <sz val="16"/>
      <color indexed="9"/>
      <name val="TH SarabunPSK"/>
      <family val="2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ahoma"/>
      <family val="2"/>
    </font>
    <font>
      <sz val="14.5"/>
      <color indexed="8"/>
      <name val="TH SarabunPSK"/>
      <family val="2"/>
    </font>
    <font>
      <sz val="15.5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ahoma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b/>
      <i/>
      <sz val="16"/>
      <color indexed="10"/>
      <name val="TH SarabunPSK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theme="1"/>
      <name val="Calibri"/>
      <family val="2"/>
    </font>
    <font>
      <b/>
      <sz val="14"/>
      <color theme="0"/>
      <name val="TH SarabunPSK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Calibri"/>
      <family val="2"/>
    </font>
    <font>
      <b/>
      <sz val="18"/>
      <color theme="1"/>
      <name val="TH SarabunPSK"/>
      <family val="2"/>
    </font>
    <font>
      <b/>
      <sz val="18"/>
      <color theme="1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theme="0"/>
      </left>
      <right/>
      <top style="hair">
        <color theme="0"/>
      </top>
      <bottom/>
    </border>
    <border>
      <left/>
      <right style="hair">
        <color theme="0"/>
      </right>
      <top style="hair">
        <color theme="0"/>
      </top>
      <bottom/>
    </border>
    <border>
      <left/>
      <right/>
      <top/>
      <bottom style="hair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hair">
        <color theme="0"/>
      </left>
      <right style="hair">
        <color theme="0"/>
      </right>
      <top style="hair">
        <color theme="0"/>
      </top>
      <bottom/>
    </border>
    <border>
      <left style="hair">
        <color theme="0"/>
      </left>
      <right style="hair">
        <color theme="0"/>
      </right>
      <top/>
      <bottom/>
    </border>
    <border>
      <left style="hair">
        <color theme="0"/>
      </left>
      <right/>
      <top/>
      <bottom/>
    </border>
    <border>
      <left/>
      <right style="hair">
        <color theme="0"/>
      </right>
      <top/>
      <bottom/>
    </border>
    <border>
      <left style="hair">
        <color theme="0"/>
      </left>
      <right style="hair">
        <color theme="0"/>
      </right>
      <top/>
      <bottom style="hair">
        <color theme="0"/>
      </bottom>
    </border>
    <border>
      <left style="hair">
        <color theme="0"/>
      </left>
      <right/>
      <top/>
      <bottom style="hair">
        <color theme="0"/>
      </bottom>
    </border>
    <border>
      <left/>
      <right style="hair">
        <color theme="0"/>
      </right>
      <top/>
      <bottom style="hair">
        <color theme="0"/>
      </bottom>
    </border>
    <border>
      <left style="hair">
        <color theme="0"/>
      </left>
      <right/>
      <top style="hair">
        <color theme="0"/>
      </top>
      <bottom style="hair">
        <color theme="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/>
      <bottom style="thin">
        <color theme="0"/>
      </bottom>
    </border>
    <border>
      <left style="hair">
        <color theme="0"/>
      </left>
      <right style="hair">
        <color theme="0"/>
      </right>
      <top style="thin">
        <color theme="0"/>
      </top>
      <bottom style="thin">
        <color theme="0"/>
      </bottom>
    </border>
    <border>
      <left style="hair">
        <color theme="0"/>
      </left>
      <right style="hair">
        <color theme="0"/>
      </right>
      <top style="thin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hair">
        <color theme="0"/>
      </left>
      <right>
        <color indexed="63"/>
      </right>
      <top/>
      <bottom style="thin">
        <color theme="0"/>
      </bottom>
    </border>
    <border>
      <left style="hair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0"/>
      </left>
      <right>
        <color indexed="63"/>
      </right>
      <top style="thin">
        <color theme="0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/>
      </top>
      <bottom>
        <color indexed="63"/>
      </bottom>
    </border>
    <border>
      <left style="hair">
        <color theme="0"/>
      </left>
      <right style="thin">
        <color theme="0" tint="-0.149959996342659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hair">
        <color theme="0"/>
      </right>
      <top>
        <color indexed="63"/>
      </top>
      <bottom style="thin">
        <color theme="0"/>
      </bottom>
    </border>
    <border>
      <left style="hair">
        <color theme="0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hair">
        <color theme="0"/>
      </right>
      <top style="thin">
        <color theme="0"/>
      </top>
      <bottom style="thin">
        <color theme="0"/>
      </bottom>
    </border>
    <border>
      <left style="hair">
        <color theme="0"/>
      </left>
      <right style="thin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hair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medium">
        <color theme="0" tint="-0.149959996342659"/>
      </right>
      <top>
        <color indexed="63"/>
      </top>
      <bottom style="medium">
        <color theme="0"/>
      </bottom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 style="medium">
        <color theme="0"/>
      </bottom>
    </border>
    <border>
      <left style="medium">
        <color theme="0" tint="-0.149959996342659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 tint="-0.149959996342659"/>
      </right>
      <top style="medium">
        <color theme="0"/>
      </top>
      <bottom style="medium">
        <color theme="0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/>
      </top>
      <bottom style="medium">
        <color theme="0"/>
      </bottom>
    </border>
    <border>
      <left style="medium">
        <color theme="0" tint="-0.149959996342659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 tint="-0.149959996342659"/>
      </right>
      <top style="medium">
        <color theme="0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/>
      </top>
      <bottom>
        <color indexed="63"/>
      </bottom>
    </border>
    <border>
      <left style="medium">
        <color theme="0" tint="-0.149959996342659"/>
      </left>
      <right style="medium">
        <color theme="0"/>
      </right>
      <top style="medium">
        <color theme="0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hair">
        <color theme="0"/>
      </top>
      <bottom style="thin">
        <color theme="0"/>
      </bottom>
    </border>
    <border>
      <left style="thin">
        <color theme="0" tint="-0.149959996342659"/>
      </left>
      <right style="hair">
        <color theme="0"/>
      </right>
      <top style="hair">
        <color theme="0"/>
      </top>
      <bottom style="thin">
        <color theme="0"/>
      </bottom>
    </border>
    <border>
      <left style="medium">
        <color theme="0"/>
      </left>
      <right style="thin">
        <color theme="0" tint="-0.149959996342659"/>
      </right>
      <top/>
      <bottom style="thin">
        <color theme="0"/>
      </bottom>
    </border>
    <border>
      <left style="thin">
        <color theme="0" tint="-0.149959996342659"/>
      </left>
      <right style="medium">
        <color theme="0"/>
      </right>
      <top/>
      <bottom style="thin">
        <color theme="0"/>
      </bottom>
    </border>
    <border>
      <left style="medium">
        <color theme="0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 tint="-0.149959996342659"/>
      </right>
      <top style="thin">
        <color theme="0"/>
      </top>
      <bottom/>
    </border>
    <border>
      <left style="thin">
        <color theme="0" tint="-0.149959996342659"/>
      </left>
      <right style="medium">
        <color theme="0"/>
      </right>
      <top style="thin">
        <color theme="0"/>
      </top>
      <bottom/>
    </border>
    <border>
      <left style="hair">
        <color theme="0"/>
      </left>
      <right style="thin">
        <color theme="0" tint="-0.149959996342659"/>
      </right>
      <top style="thin">
        <color theme="0"/>
      </top>
      <bottom style="hair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/>
      </top>
      <bottom style="hair">
        <color theme="0"/>
      </bottom>
    </border>
    <border>
      <left style="thin">
        <color theme="0" tint="-0.149959996342659"/>
      </left>
      <right style="hair">
        <color theme="0"/>
      </right>
      <top style="thin">
        <color theme="0"/>
      </top>
      <bottom style="hair">
        <color theme="0"/>
      </bottom>
    </border>
    <border>
      <left style="hair">
        <color theme="0"/>
      </left>
      <right style="thin">
        <color theme="0" tint="-0.149959996342659"/>
      </right>
      <top style="hair">
        <color theme="0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0"/>
      </left>
      <right style="hair">
        <color theme="0" tint="-0.149959996342659"/>
      </right>
      <top/>
      <bottom style="hair">
        <color theme="0"/>
      </bottom>
    </border>
    <border>
      <left style="hair">
        <color theme="0" tint="-0.149959996342659"/>
      </left>
      <right style="hair">
        <color theme="0" tint="-0.149959996342659"/>
      </right>
      <top/>
      <bottom style="hair">
        <color theme="0"/>
      </bottom>
    </border>
    <border>
      <left style="hair">
        <color theme="0" tint="-0.149959996342659"/>
      </left>
      <right style="hair">
        <color theme="0"/>
      </right>
      <top/>
      <bottom style="hair">
        <color theme="0"/>
      </bottom>
    </border>
    <border>
      <left style="hair">
        <color theme="0"/>
      </left>
      <right style="hair">
        <color theme="0" tint="-0.149959996342659"/>
      </right>
      <top style="hair">
        <color theme="0"/>
      </top>
      <bottom style="hair">
        <color theme="0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/>
      </top>
      <bottom style="hair">
        <color theme="0"/>
      </bottom>
    </border>
    <border>
      <left style="hair">
        <color theme="0" tint="-0.149959996342659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 tint="-0.149959996342659"/>
      </right>
      <top style="hair">
        <color theme="0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theme="0"/>
      </top>
      <bottom/>
    </border>
    <border>
      <left style="hair">
        <color theme="0" tint="-0.149959996342659"/>
      </left>
      <right style="hair">
        <color theme="0"/>
      </right>
      <top style="hair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vertical="top"/>
    </xf>
    <xf numFmtId="0" fontId="3" fillId="35" borderId="13" xfId="0" applyFont="1" applyFill="1" applyBorder="1" applyAlignment="1">
      <alignment horizontal="left" vertical="top"/>
    </xf>
    <xf numFmtId="3" fontId="3" fillId="35" borderId="13" xfId="0" applyNumberFormat="1" applyFont="1" applyFill="1" applyBorder="1" applyAlignment="1">
      <alignment vertical="top"/>
    </xf>
    <xf numFmtId="4" fontId="3" fillId="35" borderId="13" xfId="0" applyNumberFormat="1" applyFont="1" applyFill="1" applyBorder="1" applyAlignment="1">
      <alignment vertical="top"/>
    </xf>
    <xf numFmtId="0" fontId="6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3" fontId="62" fillId="0" borderId="10" xfId="0" applyNumberFormat="1" applyFont="1" applyFill="1" applyBorder="1" applyAlignment="1">
      <alignment vertical="top"/>
    </xf>
    <xf numFmtId="4" fontId="62" fillId="0" borderId="11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horizontal="left" vertical="top"/>
    </xf>
    <xf numFmtId="0" fontId="62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3" fontId="62" fillId="0" borderId="16" xfId="0" applyNumberFormat="1" applyFont="1" applyFill="1" applyBorder="1" applyAlignment="1">
      <alignment vertical="top"/>
    </xf>
    <xf numFmtId="4" fontId="62" fillId="0" borderId="17" xfId="0" applyNumberFormat="1" applyFont="1" applyFill="1" applyBorder="1" applyAlignment="1">
      <alignment vertical="top"/>
    </xf>
    <xf numFmtId="49" fontId="4" fillId="35" borderId="15" xfId="0" applyNumberFormat="1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/>
    </xf>
    <xf numFmtId="3" fontId="62" fillId="35" borderId="16" xfId="0" applyNumberFormat="1" applyFont="1" applyFill="1" applyBorder="1" applyAlignment="1">
      <alignment vertical="top"/>
    </xf>
    <xf numFmtId="4" fontId="62" fillId="35" borderId="17" xfId="0" applyNumberFormat="1" applyFont="1" applyFill="1" applyBorder="1" applyAlignment="1">
      <alignment vertical="top"/>
    </xf>
    <xf numFmtId="0" fontId="4" fillId="35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62" fillId="35" borderId="15" xfId="0" applyFont="1" applyFill="1" applyBorder="1" applyAlignment="1">
      <alignment horizontal="left" vertical="top"/>
    </xf>
    <xf numFmtId="0" fontId="62" fillId="0" borderId="0" xfId="0" applyFont="1" applyAlignment="1">
      <alignment horizontal="left" vertical="top"/>
    </xf>
    <xf numFmtId="49" fontId="4" fillId="35" borderId="18" xfId="0" applyNumberFormat="1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3" fontId="62" fillId="35" borderId="19" xfId="0" applyNumberFormat="1" applyFont="1" applyFill="1" applyBorder="1" applyAlignment="1">
      <alignment vertical="top"/>
    </xf>
    <xf numFmtId="4" fontId="62" fillId="35" borderId="20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4" fillId="35" borderId="15" xfId="0" applyNumberFormat="1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62" fillId="0" borderId="0" xfId="0" applyNumberFormat="1" applyFont="1" applyFill="1" applyBorder="1" applyAlignment="1">
      <alignment vertical="top"/>
    </xf>
    <xf numFmtId="4" fontId="62" fillId="0" borderId="0" xfId="0" applyNumberFormat="1" applyFont="1" applyFill="1" applyBorder="1" applyAlignment="1">
      <alignment vertical="top"/>
    </xf>
    <xf numFmtId="0" fontId="62" fillId="35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vertical="top"/>
    </xf>
    <xf numFmtId="0" fontId="4" fillId="35" borderId="15" xfId="0" applyFont="1" applyFill="1" applyBorder="1" applyAlignment="1">
      <alignment horizontal="center" vertical="top"/>
    </xf>
    <xf numFmtId="3" fontId="4" fillId="35" borderId="16" xfId="0" applyNumberFormat="1" applyFont="1" applyFill="1" applyBorder="1" applyAlignment="1">
      <alignment vertical="top"/>
    </xf>
    <xf numFmtId="4" fontId="3" fillId="35" borderId="17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center"/>
    </xf>
    <xf numFmtId="0" fontId="62" fillId="35" borderId="18" xfId="0" applyFont="1" applyFill="1" applyBorder="1" applyAlignment="1">
      <alignment horizontal="left" vertical="top"/>
    </xf>
    <xf numFmtId="0" fontId="63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 indent="4"/>
    </xf>
    <xf numFmtId="0" fontId="62" fillId="0" borderId="0" xfId="0" applyFont="1" applyAlignment="1">
      <alignment/>
    </xf>
    <xf numFmtId="0" fontId="65" fillId="33" borderId="21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vertical="center"/>
    </xf>
    <xf numFmtId="4" fontId="3" fillId="35" borderId="22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top"/>
    </xf>
    <xf numFmtId="0" fontId="3" fillId="35" borderId="15" xfId="0" applyFont="1" applyFill="1" applyBorder="1" applyAlignment="1">
      <alignment vertical="top"/>
    </xf>
    <xf numFmtId="0" fontId="3" fillId="35" borderId="15" xfId="0" applyFont="1" applyFill="1" applyBorder="1" applyAlignment="1">
      <alignment horizontal="center"/>
    </xf>
    <xf numFmtId="3" fontId="62" fillId="35" borderId="0" xfId="0" applyNumberFormat="1" applyFont="1" applyFill="1" applyBorder="1" applyAlignment="1">
      <alignment vertical="center"/>
    </xf>
    <xf numFmtId="4" fontId="62" fillId="35" borderId="0" xfId="0" applyNumberFormat="1" applyFont="1" applyFill="1" applyBorder="1" applyAlignment="1">
      <alignment vertical="center"/>
    </xf>
    <xf numFmtId="3" fontId="62" fillId="35" borderId="16" xfId="0" applyNumberFormat="1" applyFont="1" applyFill="1" applyBorder="1" applyAlignment="1">
      <alignment vertical="center"/>
    </xf>
    <xf numFmtId="4" fontId="62" fillId="35" borderId="17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3" fontId="62" fillId="35" borderId="0" xfId="0" applyNumberFormat="1" applyFont="1" applyFill="1" applyBorder="1" applyAlignment="1">
      <alignment/>
    </xf>
    <xf numFmtId="4" fontId="62" fillId="35" borderId="0" xfId="0" applyNumberFormat="1" applyFont="1" applyFill="1" applyBorder="1" applyAlignment="1">
      <alignment/>
    </xf>
    <xf numFmtId="3" fontId="62" fillId="35" borderId="16" xfId="0" applyNumberFormat="1" applyFont="1" applyFill="1" applyBorder="1" applyAlignment="1">
      <alignment/>
    </xf>
    <xf numFmtId="4" fontId="62" fillId="35" borderId="17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 wrapText="1"/>
    </xf>
    <xf numFmtId="3" fontId="62" fillId="35" borderId="0" xfId="0" applyNumberFormat="1" applyFont="1" applyFill="1" applyBorder="1" applyAlignment="1">
      <alignment vertical="top"/>
    </xf>
    <xf numFmtId="4" fontId="62" fillId="35" borderId="0" xfId="0" applyNumberFormat="1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49" fontId="3" fillId="35" borderId="15" xfId="0" applyNumberFormat="1" applyFont="1" applyFill="1" applyBorder="1" applyAlignment="1">
      <alignment horizontal="center" vertical="top"/>
    </xf>
    <xf numFmtId="0" fontId="62" fillId="35" borderId="0" xfId="0" applyFont="1" applyFill="1" applyAlignment="1">
      <alignment vertical="center"/>
    </xf>
    <xf numFmtId="49" fontId="4" fillId="35" borderId="24" xfId="0" applyNumberFormat="1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center" vertical="center"/>
    </xf>
    <xf numFmtId="3" fontId="62" fillId="35" borderId="25" xfId="0" applyNumberFormat="1" applyFont="1" applyFill="1" applyBorder="1" applyAlignment="1">
      <alignment vertical="center"/>
    </xf>
    <xf numFmtId="4" fontId="62" fillId="35" borderId="26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center"/>
    </xf>
    <xf numFmtId="3" fontId="62" fillId="35" borderId="27" xfId="0" applyNumberFormat="1" applyFont="1" applyFill="1" applyBorder="1" applyAlignment="1">
      <alignment vertical="center"/>
    </xf>
    <xf numFmtId="4" fontId="62" fillId="35" borderId="28" xfId="0" applyNumberFormat="1" applyFont="1" applyFill="1" applyBorder="1" applyAlignment="1">
      <alignment vertical="center"/>
    </xf>
    <xf numFmtId="0" fontId="7" fillId="35" borderId="29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top"/>
    </xf>
    <xf numFmtId="3" fontId="62" fillId="35" borderId="27" xfId="0" applyNumberFormat="1" applyFont="1" applyFill="1" applyBorder="1" applyAlignment="1">
      <alignment vertical="top"/>
    </xf>
    <xf numFmtId="4" fontId="62" fillId="35" borderId="28" xfId="0" applyNumberFormat="1" applyFont="1" applyFill="1" applyBorder="1" applyAlignment="1">
      <alignment vertical="top"/>
    </xf>
    <xf numFmtId="49" fontId="4" fillId="35" borderId="15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center"/>
    </xf>
    <xf numFmtId="49" fontId="4" fillId="35" borderId="18" xfId="0" applyNumberFormat="1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center" vertical="top"/>
    </xf>
    <xf numFmtId="3" fontId="62" fillId="35" borderId="25" xfId="0" applyNumberFormat="1" applyFont="1" applyFill="1" applyBorder="1" applyAlignment="1">
      <alignment vertical="top"/>
    </xf>
    <xf numFmtId="4" fontId="62" fillId="35" borderId="26" xfId="0" applyNumberFormat="1" applyFont="1" applyFill="1" applyBorder="1" applyAlignment="1">
      <alignment vertical="top"/>
    </xf>
    <xf numFmtId="0" fontId="4" fillId="35" borderId="24" xfId="0" applyFont="1" applyFill="1" applyBorder="1" applyAlignment="1">
      <alignment vertical="top"/>
    </xf>
    <xf numFmtId="49" fontId="4" fillId="35" borderId="29" xfId="0" applyNumberFormat="1" applyFont="1" applyFill="1" applyBorder="1" applyAlignment="1">
      <alignment horizontal="center" vertical="top"/>
    </xf>
    <xf numFmtId="0" fontId="3" fillId="35" borderId="29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top"/>
    </xf>
    <xf numFmtId="0" fontId="62" fillId="35" borderId="15" xfId="0" applyFont="1" applyFill="1" applyBorder="1" applyAlignment="1">
      <alignment vertical="top"/>
    </xf>
    <xf numFmtId="0" fontId="4" fillId="35" borderId="18" xfId="0" applyFont="1" applyFill="1" applyBorder="1" applyAlignment="1">
      <alignment vertical="top"/>
    </xf>
    <xf numFmtId="49" fontId="62" fillId="35" borderId="15" xfId="0" applyNumberFormat="1" applyFont="1" applyFill="1" applyBorder="1" applyAlignment="1">
      <alignment horizontal="center"/>
    </xf>
    <xf numFmtId="0" fontId="62" fillId="35" borderId="0" xfId="0" applyFont="1" applyFill="1" applyAlignment="1">
      <alignment/>
    </xf>
    <xf numFmtId="0" fontId="62" fillId="35" borderId="15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49" fontId="4" fillId="35" borderId="2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vertical="top"/>
    </xf>
    <xf numFmtId="49" fontId="7" fillId="35" borderId="15" xfId="0" applyNumberFormat="1" applyFont="1" applyFill="1" applyBorder="1" applyAlignment="1">
      <alignment horizontal="center" vertical="top"/>
    </xf>
    <xf numFmtId="0" fontId="8" fillId="35" borderId="15" xfId="0" applyFont="1" applyFill="1" applyBorder="1" applyAlignment="1">
      <alignment horizontal="center" vertical="top"/>
    </xf>
    <xf numFmtId="3" fontId="66" fillId="35" borderId="16" xfId="0" applyNumberFormat="1" applyFont="1" applyFill="1" applyBorder="1" applyAlignment="1">
      <alignment vertical="top"/>
    </xf>
    <xf numFmtId="4" fontId="66" fillId="35" borderId="17" xfId="0" applyNumberFormat="1" applyFont="1" applyFill="1" applyBorder="1" applyAlignment="1">
      <alignment vertical="top"/>
    </xf>
    <xf numFmtId="0" fontId="7" fillId="35" borderId="15" xfId="0" applyFont="1" applyFill="1" applyBorder="1" applyAlignment="1">
      <alignment vertical="top"/>
    </xf>
    <xf numFmtId="0" fontId="58" fillId="0" borderId="12" xfId="0" applyFont="1" applyBorder="1" applyAlignment="1">
      <alignment horizontal="right"/>
    </xf>
    <xf numFmtId="0" fontId="60" fillId="33" borderId="14" xfId="0" applyFont="1" applyFill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left" vertical="top" wrapText="1"/>
    </xf>
    <xf numFmtId="0" fontId="65" fillId="36" borderId="0" xfId="0" applyFont="1" applyFill="1" applyBorder="1" applyAlignment="1">
      <alignment horizontal="left" vertical="top" wrapText="1"/>
    </xf>
    <xf numFmtId="0" fontId="65" fillId="36" borderId="17" xfId="0" applyFont="1" applyFill="1" applyBorder="1" applyAlignment="1">
      <alignment horizontal="left" vertical="top" wrapText="1"/>
    </xf>
    <xf numFmtId="0" fontId="65" fillId="36" borderId="21" xfId="0" applyFont="1" applyFill="1" applyBorder="1" applyAlignment="1">
      <alignment horizontal="left" vertical="top"/>
    </xf>
    <xf numFmtId="0" fontId="65" fillId="36" borderId="30" xfId="0" applyFont="1" applyFill="1" applyBorder="1" applyAlignment="1">
      <alignment horizontal="left" vertical="top"/>
    </xf>
    <xf numFmtId="0" fontId="65" fillId="36" borderId="22" xfId="0" applyFont="1" applyFill="1" applyBorder="1" applyAlignment="1">
      <alignment horizontal="left" vertical="top"/>
    </xf>
    <xf numFmtId="0" fontId="60" fillId="36" borderId="21" xfId="0" applyFont="1" applyFill="1" applyBorder="1" applyAlignment="1">
      <alignment horizontal="left" vertical="top" wrapText="1"/>
    </xf>
    <xf numFmtId="0" fontId="60" fillId="36" borderId="30" xfId="0" applyFont="1" applyFill="1" applyBorder="1" applyAlignment="1">
      <alignment horizontal="left" vertical="top" wrapText="1"/>
    </xf>
    <xf numFmtId="0" fontId="60" fillId="36" borderId="2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/>
    </xf>
    <xf numFmtId="0" fontId="65" fillId="36" borderId="21" xfId="0" applyFont="1" applyFill="1" applyBorder="1" applyAlignment="1">
      <alignment horizontal="left" vertical="top" wrapText="1"/>
    </xf>
    <xf numFmtId="0" fontId="65" fillId="36" borderId="30" xfId="0" applyFont="1" applyFill="1" applyBorder="1" applyAlignment="1">
      <alignment horizontal="left" vertical="top" wrapText="1"/>
    </xf>
    <xf numFmtId="0" fontId="65" fillId="36" borderId="22" xfId="0" applyFont="1" applyFill="1" applyBorder="1" applyAlignment="1">
      <alignment horizontal="left" vertical="top" wrapText="1"/>
    </xf>
    <xf numFmtId="0" fontId="67" fillId="36" borderId="21" xfId="0" applyFont="1" applyFill="1" applyBorder="1" applyAlignment="1">
      <alignment horizontal="left" vertical="top" wrapText="1"/>
    </xf>
    <xf numFmtId="0" fontId="67" fillId="36" borderId="30" xfId="0" applyFont="1" applyFill="1" applyBorder="1" applyAlignment="1">
      <alignment horizontal="left" vertical="top" wrapText="1"/>
    </xf>
    <xf numFmtId="0" fontId="67" fillId="36" borderId="22" xfId="0" applyFont="1" applyFill="1" applyBorder="1" applyAlignment="1">
      <alignment horizontal="left" vertical="top" wrapText="1"/>
    </xf>
    <xf numFmtId="0" fontId="65" fillId="36" borderId="16" xfId="0" applyFont="1" applyFill="1" applyBorder="1" applyAlignment="1">
      <alignment horizontal="left" vertical="top"/>
    </xf>
    <xf numFmtId="0" fontId="65" fillId="36" borderId="0" xfId="0" applyFont="1" applyFill="1" applyBorder="1" applyAlignment="1">
      <alignment horizontal="left" vertical="top"/>
    </xf>
    <xf numFmtId="0" fontId="65" fillId="36" borderId="17" xfId="0" applyFont="1" applyFill="1" applyBorder="1" applyAlignment="1">
      <alignment horizontal="left" vertical="top"/>
    </xf>
    <xf numFmtId="49" fontId="3" fillId="35" borderId="15" xfId="0" applyNumberFormat="1" applyFont="1" applyFill="1" applyBorder="1" applyAlignment="1">
      <alignment horizontal="center" vertical="top"/>
    </xf>
    <xf numFmtId="49" fontId="3" fillId="35" borderId="31" xfId="0" applyNumberFormat="1" applyFont="1" applyFill="1" applyBorder="1" applyAlignment="1">
      <alignment horizontal="center" vertical="top"/>
    </xf>
    <xf numFmtId="49" fontId="3" fillId="35" borderId="32" xfId="0" applyNumberFormat="1" applyFont="1" applyFill="1" applyBorder="1" applyAlignment="1">
      <alignment horizontal="center" vertical="top"/>
    </xf>
    <xf numFmtId="49" fontId="3" fillId="35" borderId="33" xfId="0" applyNumberFormat="1" applyFont="1" applyFill="1" applyBorder="1" applyAlignment="1">
      <alignment horizontal="center" vertical="top"/>
    </xf>
    <xf numFmtId="0" fontId="65" fillId="33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65" fillId="36" borderId="25" xfId="0" applyFont="1" applyFill="1" applyBorder="1" applyAlignment="1">
      <alignment horizontal="left" wrapText="1"/>
    </xf>
    <xf numFmtId="0" fontId="65" fillId="36" borderId="0" xfId="0" applyFont="1" applyFill="1" applyBorder="1" applyAlignment="1">
      <alignment horizontal="left" wrapText="1"/>
    </xf>
    <xf numFmtId="0" fontId="65" fillId="36" borderId="26" xfId="0" applyFont="1" applyFill="1" applyBorder="1" applyAlignment="1">
      <alignment horizontal="left" wrapText="1"/>
    </xf>
    <xf numFmtId="0" fontId="68" fillId="0" borderId="12" xfId="0" applyFont="1" applyBorder="1" applyAlignment="1">
      <alignment horizontal="right"/>
    </xf>
    <xf numFmtId="0" fontId="65" fillId="33" borderId="23" xfId="0" applyFont="1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3" fontId="66" fillId="35" borderId="16" xfId="0" applyNumberFormat="1" applyFont="1" applyFill="1" applyBorder="1" applyAlignment="1">
      <alignment vertical="center"/>
    </xf>
    <xf numFmtId="4" fontId="66" fillId="35" borderId="17" xfId="0" applyNumberFormat="1" applyFont="1" applyFill="1" applyBorder="1" applyAlignment="1">
      <alignment vertical="center"/>
    </xf>
    <xf numFmtId="3" fontId="66" fillId="35" borderId="0" xfId="0" applyNumberFormat="1" applyFont="1" applyFill="1" applyBorder="1" applyAlignment="1">
      <alignment vertical="center"/>
    </xf>
    <xf numFmtId="4" fontId="66" fillId="35" borderId="0" xfId="0" applyNumberFormat="1" applyFont="1" applyFill="1" applyBorder="1" applyAlignment="1">
      <alignment vertical="center"/>
    </xf>
    <xf numFmtId="4" fontId="66" fillId="35" borderId="26" xfId="0" applyNumberFormat="1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66" fillId="35" borderId="15" xfId="0" applyFont="1" applyFill="1" applyBorder="1" applyAlignment="1">
      <alignment vertical="center"/>
    </xf>
    <xf numFmtId="0" fontId="65" fillId="36" borderId="16" xfId="0" applyFont="1" applyFill="1" applyBorder="1" applyAlignment="1">
      <alignment horizontal="left" vertical="center" wrapText="1"/>
    </xf>
    <xf numFmtId="0" fontId="65" fillId="36" borderId="0" xfId="0" applyFont="1" applyFill="1" applyBorder="1" applyAlignment="1">
      <alignment horizontal="left" vertical="center" wrapText="1"/>
    </xf>
    <xf numFmtId="0" fontId="65" fillId="36" borderId="17" xfId="0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3" fontId="62" fillId="35" borderId="10" xfId="0" applyNumberFormat="1" applyFont="1" applyFill="1" applyBorder="1" applyAlignment="1">
      <alignment vertical="top"/>
    </xf>
    <xf numFmtId="4" fontId="62" fillId="35" borderId="11" xfId="0" applyNumberFormat="1" applyFont="1" applyFill="1" applyBorder="1" applyAlignment="1">
      <alignment vertical="top"/>
    </xf>
    <xf numFmtId="49" fontId="7" fillId="35" borderId="14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3" fontId="66" fillId="35" borderId="10" xfId="0" applyNumberFormat="1" applyFont="1" applyFill="1" applyBorder="1" applyAlignment="1">
      <alignment vertical="center"/>
    </xf>
    <xf numFmtId="4" fontId="66" fillId="35" borderId="11" xfId="0" applyNumberFormat="1" applyFont="1" applyFill="1" applyBorder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left" vertical="center" wrapText="1"/>
    </xf>
    <xf numFmtId="49" fontId="7" fillId="35" borderId="18" xfId="0" applyNumberFormat="1" applyFont="1" applyFill="1" applyBorder="1" applyAlignment="1">
      <alignment horizontal="center" vertical="top"/>
    </xf>
    <xf numFmtId="0" fontId="7" fillId="35" borderId="18" xfId="0" applyFont="1" applyFill="1" applyBorder="1" applyAlignment="1">
      <alignment vertical="top"/>
    </xf>
    <xf numFmtId="0" fontId="8" fillId="35" borderId="18" xfId="0" applyFont="1" applyFill="1" applyBorder="1" applyAlignment="1">
      <alignment horizontal="center" vertical="top"/>
    </xf>
    <xf numFmtId="3" fontId="66" fillId="35" borderId="19" xfId="0" applyNumberFormat="1" applyFont="1" applyFill="1" applyBorder="1" applyAlignment="1">
      <alignment vertical="top"/>
    </xf>
    <xf numFmtId="4" fontId="66" fillId="35" borderId="20" xfId="0" applyNumberFormat="1" applyFont="1" applyFill="1" applyBorder="1" applyAlignment="1">
      <alignment vertical="top"/>
    </xf>
    <xf numFmtId="3" fontId="66" fillId="35" borderId="15" xfId="0" applyNumberFormat="1" applyFont="1" applyFill="1" applyBorder="1" applyAlignment="1">
      <alignment vertical="center"/>
    </xf>
    <xf numFmtId="4" fontId="66" fillId="35" borderId="15" xfId="0" applyNumberFormat="1" applyFont="1" applyFill="1" applyBorder="1" applyAlignment="1">
      <alignment vertical="center"/>
    </xf>
    <xf numFmtId="49" fontId="7" fillId="35" borderId="18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8" fillId="35" borderId="18" xfId="0" applyFont="1" applyFill="1" applyBorder="1" applyAlignment="1">
      <alignment horizontal="center" vertical="center"/>
    </xf>
    <xf numFmtId="3" fontId="66" fillId="35" borderId="19" xfId="0" applyNumberFormat="1" applyFont="1" applyFill="1" applyBorder="1" applyAlignment="1">
      <alignment vertical="center"/>
    </xf>
    <xf numFmtId="4" fontId="66" fillId="35" borderId="20" xfId="0" applyNumberFormat="1" applyFont="1" applyFill="1" applyBorder="1" applyAlignment="1">
      <alignment vertical="center"/>
    </xf>
    <xf numFmtId="3" fontId="66" fillId="35" borderId="18" xfId="0" applyNumberFormat="1" applyFont="1" applyFill="1" applyBorder="1" applyAlignment="1">
      <alignment vertical="center"/>
    </xf>
    <xf numFmtId="4" fontId="66" fillId="35" borderId="18" xfId="0" applyNumberFormat="1" applyFont="1" applyFill="1" applyBorder="1" applyAlignment="1">
      <alignment vertical="center"/>
    </xf>
    <xf numFmtId="0" fontId="65" fillId="36" borderId="25" xfId="0" applyFont="1" applyFill="1" applyBorder="1" applyAlignment="1">
      <alignment horizontal="left" vertical="center" wrapText="1"/>
    </xf>
    <xf numFmtId="0" fontId="65" fillId="36" borderId="26" xfId="0" applyFont="1" applyFill="1" applyBorder="1" applyAlignment="1">
      <alignment horizontal="left" vertical="center" wrapText="1"/>
    </xf>
    <xf numFmtId="4" fontId="68" fillId="35" borderId="17" xfId="0" applyNumberFormat="1" applyFont="1" applyFill="1" applyBorder="1" applyAlignment="1">
      <alignment vertical="top"/>
    </xf>
    <xf numFmtId="0" fontId="65" fillId="36" borderId="34" xfId="0" applyFont="1" applyFill="1" applyBorder="1" applyAlignment="1">
      <alignment horizontal="left" vertical="center" wrapText="1"/>
    </xf>
    <xf numFmtId="0" fontId="65" fillId="36" borderId="35" xfId="0" applyFont="1" applyFill="1" applyBorder="1" applyAlignment="1">
      <alignment horizontal="left" vertical="center" wrapText="1"/>
    </xf>
    <xf numFmtId="0" fontId="65" fillId="36" borderId="36" xfId="0" applyFont="1" applyFill="1" applyBorder="1" applyAlignment="1">
      <alignment horizontal="left" vertical="center" wrapText="1"/>
    </xf>
    <xf numFmtId="49" fontId="4" fillId="35" borderId="16" xfId="0" applyNumberFormat="1" applyFont="1" applyFill="1" applyBorder="1" applyAlignment="1">
      <alignment horizontal="center" vertical="top"/>
    </xf>
    <xf numFmtId="0" fontId="4" fillId="35" borderId="17" xfId="0" applyFont="1" applyFill="1" applyBorder="1" applyAlignment="1">
      <alignment vertical="top"/>
    </xf>
    <xf numFmtId="0" fontId="4" fillId="35" borderId="15" xfId="0" applyFont="1" applyFill="1" applyBorder="1" applyAlignment="1">
      <alignment/>
    </xf>
    <xf numFmtId="0" fontId="65" fillId="36" borderId="23" xfId="0" applyFont="1" applyFill="1" applyBorder="1" applyAlignment="1">
      <alignment horizontal="left" vertical="center" wrapText="1"/>
    </xf>
    <xf numFmtId="0" fontId="62" fillId="35" borderId="15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left" vertical="center" wrapText="1"/>
    </xf>
    <xf numFmtId="0" fontId="65" fillId="36" borderId="15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vertical="top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2" fillId="35" borderId="18" xfId="0" applyFont="1" applyFill="1" applyBorder="1" applyAlignment="1">
      <alignment vertical="top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65" fillId="36" borderId="23" xfId="0" applyFont="1" applyFill="1" applyBorder="1" applyAlignment="1">
      <alignment horizontal="left" vertical="center"/>
    </xf>
    <xf numFmtId="0" fontId="5" fillId="36" borderId="23" xfId="0" applyFont="1" applyFill="1" applyBorder="1" applyAlignment="1">
      <alignment horizontal="left" vertical="center" wrapText="1"/>
    </xf>
    <xf numFmtId="0" fontId="65" fillId="36" borderId="23" xfId="0" applyFont="1" applyFill="1" applyBorder="1" applyAlignment="1">
      <alignment horizontal="left" vertical="top"/>
    </xf>
    <xf numFmtId="0" fontId="62" fillId="35" borderId="16" xfId="0" applyFont="1" applyFill="1" applyBorder="1" applyAlignment="1">
      <alignment vertical="top"/>
    </xf>
    <xf numFmtId="0" fontId="62" fillId="35" borderId="17" xfId="0" applyFont="1" applyFill="1" applyBorder="1" applyAlignment="1">
      <alignment vertical="top"/>
    </xf>
    <xf numFmtId="0" fontId="4" fillId="35" borderId="2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0" fillId="37" borderId="0" xfId="0" applyFill="1" applyAlignment="1">
      <alignment/>
    </xf>
    <xf numFmtId="49" fontId="3" fillId="35" borderId="37" xfId="0" applyNumberFormat="1" applyFont="1" applyFill="1" applyBorder="1" applyAlignment="1">
      <alignment horizontal="center" vertical="top"/>
    </xf>
    <xf numFmtId="49" fontId="3" fillId="35" borderId="18" xfId="0" applyNumberFormat="1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/>
    </xf>
    <xf numFmtId="3" fontId="62" fillId="35" borderId="19" xfId="0" applyNumberFormat="1" applyFont="1" applyFill="1" applyBorder="1" applyAlignment="1">
      <alignment vertical="center"/>
    </xf>
    <xf numFmtId="4" fontId="62" fillId="35" borderId="20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top"/>
    </xf>
    <xf numFmtId="3" fontId="62" fillId="0" borderId="38" xfId="0" applyNumberFormat="1" applyFont="1" applyFill="1" applyBorder="1" applyAlignment="1">
      <alignment vertical="top"/>
    </xf>
    <xf numFmtId="4" fontId="62" fillId="0" borderId="38" xfId="0" applyNumberFormat="1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/>
    </xf>
    <xf numFmtId="3" fontId="62" fillId="0" borderId="39" xfId="0" applyNumberFormat="1" applyFont="1" applyFill="1" applyBorder="1" applyAlignment="1">
      <alignment vertical="top"/>
    </xf>
    <xf numFmtId="4" fontId="62" fillId="0" borderId="39" xfId="0" applyNumberFormat="1" applyFont="1" applyFill="1" applyBorder="1" applyAlignment="1">
      <alignment vertical="top"/>
    </xf>
    <xf numFmtId="0" fontId="3" fillId="0" borderId="40" xfId="0" applyFont="1" applyFill="1" applyBorder="1" applyAlignment="1">
      <alignment horizontal="center" vertical="top"/>
    </xf>
    <xf numFmtId="3" fontId="62" fillId="0" borderId="40" xfId="0" applyNumberFormat="1" applyFont="1" applyFill="1" applyBorder="1" applyAlignment="1">
      <alignment vertical="top"/>
    </xf>
    <xf numFmtId="4" fontId="62" fillId="0" borderId="40" xfId="0" applyNumberFormat="1" applyFont="1" applyFill="1" applyBorder="1" applyAlignment="1">
      <alignment vertical="top"/>
    </xf>
    <xf numFmtId="0" fontId="62" fillId="35" borderId="0" xfId="0" applyFont="1" applyFill="1" applyBorder="1" applyAlignment="1">
      <alignment/>
    </xf>
    <xf numFmtId="0" fontId="4" fillId="35" borderId="14" xfId="0" applyFont="1" applyFill="1" applyBorder="1" applyAlignment="1">
      <alignment vertical="top"/>
    </xf>
    <xf numFmtId="0" fontId="7" fillId="35" borderId="14" xfId="0" applyFont="1" applyFill="1" applyBorder="1" applyAlignment="1">
      <alignment vertical="center"/>
    </xf>
    <xf numFmtId="0" fontId="62" fillId="35" borderId="18" xfId="0" applyFont="1" applyFill="1" applyBorder="1" applyAlignment="1">
      <alignment/>
    </xf>
    <xf numFmtId="0" fontId="62" fillId="0" borderId="38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62" fillId="0" borderId="40" xfId="0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37" borderId="41" xfId="0" applyNumberFormat="1" applyFont="1" applyFill="1" applyBorder="1" applyAlignment="1">
      <alignment horizontal="center" vertical="top"/>
    </xf>
    <xf numFmtId="49" fontId="3" fillId="37" borderId="42" xfId="0" applyNumberFormat="1" applyFont="1" applyFill="1" applyBorder="1" applyAlignment="1">
      <alignment horizontal="center" vertical="top"/>
    </xf>
    <xf numFmtId="49" fontId="3" fillId="37" borderId="43" xfId="0" applyNumberFormat="1" applyFont="1" applyFill="1" applyBorder="1" applyAlignment="1">
      <alignment horizontal="center" vertical="top"/>
    </xf>
    <xf numFmtId="49" fontId="3" fillId="37" borderId="16" xfId="0" applyNumberFormat="1" applyFont="1" applyFill="1" applyBorder="1" applyAlignment="1">
      <alignment horizontal="center" vertical="top"/>
    </xf>
    <xf numFmtId="0" fontId="62" fillId="35" borderId="16" xfId="0" applyFont="1" applyFill="1" applyBorder="1" applyAlignment="1">
      <alignment vertical="center"/>
    </xf>
    <xf numFmtId="0" fontId="62" fillId="35" borderId="17" xfId="0" applyFont="1" applyFill="1" applyBorder="1" applyAlignment="1">
      <alignment vertical="center"/>
    </xf>
    <xf numFmtId="3" fontId="62" fillId="35" borderId="15" xfId="0" applyNumberFormat="1" applyFont="1" applyFill="1" applyBorder="1" applyAlignment="1">
      <alignment vertical="top"/>
    </xf>
    <xf numFmtId="4" fontId="62" fillId="35" borderId="15" xfId="0" applyNumberFormat="1" applyFont="1" applyFill="1" applyBorder="1" applyAlignment="1">
      <alignment vertical="top"/>
    </xf>
    <xf numFmtId="0" fontId="3" fillId="0" borderId="44" xfId="0" applyFont="1" applyFill="1" applyBorder="1" applyAlignment="1">
      <alignment horizontal="center" vertical="top"/>
    </xf>
    <xf numFmtId="3" fontId="62" fillId="0" borderId="44" xfId="0" applyNumberFormat="1" applyFont="1" applyFill="1" applyBorder="1" applyAlignment="1">
      <alignment vertical="top"/>
    </xf>
    <xf numFmtId="4" fontId="62" fillId="0" borderId="44" xfId="0" applyNumberFormat="1" applyFont="1" applyFill="1" applyBorder="1" applyAlignment="1">
      <alignment vertical="top"/>
    </xf>
    <xf numFmtId="4" fontId="62" fillId="0" borderId="45" xfId="0" applyNumberFormat="1" applyFont="1" applyFill="1" applyBorder="1" applyAlignment="1">
      <alignment vertical="top"/>
    </xf>
    <xf numFmtId="0" fontId="3" fillId="37" borderId="44" xfId="0" applyFont="1" applyFill="1" applyBorder="1" applyAlignment="1">
      <alignment horizontal="center"/>
    </xf>
    <xf numFmtId="3" fontId="62" fillId="37" borderId="44" xfId="0" applyNumberFormat="1" applyFont="1" applyFill="1" applyBorder="1" applyAlignment="1">
      <alignment vertical="center"/>
    </xf>
    <xf numFmtId="4" fontId="62" fillId="37" borderId="44" xfId="0" applyNumberFormat="1" applyFont="1" applyFill="1" applyBorder="1" applyAlignment="1">
      <alignment vertical="center"/>
    </xf>
    <xf numFmtId="3" fontId="3" fillId="37" borderId="44" xfId="0" applyNumberFormat="1" applyFont="1" applyFill="1" applyBorder="1" applyAlignment="1">
      <alignment vertical="center"/>
    </xf>
    <xf numFmtId="4" fontId="3" fillId="37" borderId="44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62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top"/>
    </xf>
    <xf numFmtId="4" fontId="3" fillId="0" borderId="44" xfId="0" applyNumberFormat="1" applyFont="1" applyFill="1" applyBorder="1" applyAlignment="1">
      <alignment vertical="top"/>
    </xf>
    <xf numFmtId="4" fontId="62" fillId="0" borderId="44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/>
    </xf>
    <xf numFmtId="4" fontId="62" fillId="0" borderId="44" xfId="0" applyNumberFormat="1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3" fillId="0" borderId="48" xfId="0" applyFont="1" applyFill="1" applyBorder="1" applyAlignment="1">
      <alignment horizontal="center" vertical="top"/>
    </xf>
    <xf numFmtId="3" fontId="62" fillId="0" borderId="48" xfId="0" applyNumberFormat="1" applyFont="1" applyFill="1" applyBorder="1" applyAlignment="1">
      <alignment vertical="top"/>
    </xf>
    <xf numFmtId="4" fontId="62" fillId="0" borderId="48" xfId="0" applyNumberFormat="1" applyFont="1" applyFill="1" applyBorder="1" applyAlignment="1">
      <alignment vertical="top"/>
    </xf>
    <xf numFmtId="4" fontId="62" fillId="0" borderId="49" xfId="0" applyNumberFormat="1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4" fontId="62" fillId="0" borderId="51" xfId="0" applyNumberFormat="1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3" fillId="0" borderId="53" xfId="0" applyFont="1" applyFill="1" applyBorder="1" applyAlignment="1">
      <alignment horizontal="center" vertical="top"/>
    </xf>
    <xf numFmtId="3" fontId="62" fillId="0" borderId="53" xfId="0" applyNumberFormat="1" applyFont="1" applyFill="1" applyBorder="1" applyAlignment="1">
      <alignment vertical="top"/>
    </xf>
    <xf numFmtId="4" fontId="62" fillId="0" borderId="53" xfId="0" applyNumberFormat="1" applyFont="1" applyFill="1" applyBorder="1" applyAlignment="1">
      <alignment vertical="top"/>
    </xf>
    <xf numFmtId="4" fontId="62" fillId="0" borderId="54" xfId="0" applyNumberFormat="1" applyFont="1" applyFill="1" applyBorder="1" applyAlignment="1">
      <alignment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37" borderId="47" xfId="0" applyFont="1" applyFill="1" applyBorder="1" applyAlignment="1">
      <alignment vertical="center"/>
    </xf>
    <xf numFmtId="0" fontId="3" fillId="37" borderId="48" xfId="0" applyFont="1" applyFill="1" applyBorder="1" applyAlignment="1">
      <alignment horizontal="center"/>
    </xf>
    <xf numFmtId="3" fontId="62" fillId="37" borderId="48" xfId="0" applyNumberFormat="1" applyFont="1" applyFill="1" applyBorder="1" applyAlignment="1">
      <alignment vertical="center"/>
    </xf>
    <xf numFmtId="4" fontId="62" fillId="37" borderId="48" xfId="0" applyNumberFormat="1" applyFont="1" applyFill="1" applyBorder="1" applyAlignment="1">
      <alignment vertical="center"/>
    </xf>
    <xf numFmtId="4" fontId="62" fillId="37" borderId="49" xfId="0" applyNumberFormat="1" applyFont="1" applyFill="1" applyBorder="1" applyAlignment="1">
      <alignment vertical="center"/>
    </xf>
    <xf numFmtId="0" fontId="3" fillId="37" borderId="50" xfId="0" applyFont="1" applyFill="1" applyBorder="1" applyAlignment="1">
      <alignment vertical="center"/>
    </xf>
    <xf numFmtId="4" fontId="62" fillId="37" borderId="51" xfId="0" applyNumberFormat="1" applyFont="1" applyFill="1" applyBorder="1" applyAlignment="1">
      <alignment vertical="center"/>
    </xf>
    <xf numFmtId="0" fontId="4" fillId="37" borderId="52" xfId="0" applyFont="1" applyFill="1" applyBorder="1" applyAlignment="1">
      <alignment vertical="center"/>
    </xf>
    <xf numFmtId="0" fontId="3" fillId="37" borderId="53" xfId="0" applyFont="1" applyFill="1" applyBorder="1" applyAlignment="1">
      <alignment horizontal="center"/>
    </xf>
    <xf numFmtId="3" fontId="62" fillId="37" borderId="53" xfId="0" applyNumberFormat="1" applyFont="1" applyFill="1" applyBorder="1" applyAlignment="1">
      <alignment vertical="center"/>
    </xf>
    <xf numFmtId="4" fontId="62" fillId="37" borderId="53" xfId="0" applyNumberFormat="1" applyFont="1" applyFill="1" applyBorder="1" applyAlignment="1">
      <alignment vertical="center"/>
    </xf>
    <xf numFmtId="4" fontId="62" fillId="37" borderId="54" xfId="0" applyNumberFormat="1" applyFont="1" applyFill="1" applyBorder="1" applyAlignment="1">
      <alignment vertical="center"/>
    </xf>
    <xf numFmtId="0" fontId="3" fillId="37" borderId="47" xfId="0" applyFont="1" applyFill="1" applyBorder="1" applyAlignment="1">
      <alignment vertical="center"/>
    </xf>
    <xf numFmtId="3" fontId="3" fillId="37" borderId="48" xfId="0" applyNumberFormat="1" applyFont="1" applyFill="1" applyBorder="1" applyAlignment="1">
      <alignment vertical="center"/>
    </xf>
    <xf numFmtId="4" fontId="3" fillId="37" borderId="48" xfId="0" applyNumberFormat="1" applyFont="1" applyFill="1" applyBorder="1" applyAlignment="1">
      <alignment vertical="center"/>
    </xf>
    <xf numFmtId="0" fontId="3" fillId="37" borderId="52" xfId="0" applyFont="1" applyFill="1" applyBorder="1" applyAlignment="1">
      <alignment vertical="center"/>
    </xf>
    <xf numFmtId="3" fontId="3" fillId="37" borderId="53" xfId="0" applyNumberFormat="1" applyFont="1" applyFill="1" applyBorder="1" applyAlignment="1">
      <alignment vertical="center"/>
    </xf>
    <xf numFmtId="4" fontId="3" fillId="37" borderId="53" xfId="0" applyNumberFormat="1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vertical="center"/>
    </xf>
    <xf numFmtId="4" fontId="62" fillId="0" borderId="51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3" fontId="62" fillId="0" borderId="53" xfId="0" applyNumberFormat="1" applyFont="1" applyFill="1" applyBorder="1" applyAlignment="1">
      <alignment vertical="center"/>
    </xf>
    <xf numFmtId="4" fontId="62" fillId="0" borderId="54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vertical="top"/>
    </xf>
    <xf numFmtId="3" fontId="3" fillId="0" borderId="48" xfId="0" applyNumberFormat="1" applyFont="1" applyFill="1" applyBorder="1" applyAlignment="1">
      <alignment vertical="top"/>
    </xf>
    <xf numFmtId="4" fontId="3" fillId="0" borderId="48" xfId="0" applyNumberFormat="1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3" fillId="0" borderId="52" xfId="0" applyFont="1" applyFill="1" applyBorder="1" applyAlignment="1">
      <alignment vertical="top"/>
    </xf>
    <xf numFmtId="3" fontId="3" fillId="0" borderId="53" xfId="0" applyNumberFormat="1" applyFont="1" applyFill="1" applyBorder="1" applyAlignment="1">
      <alignment vertical="top"/>
    </xf>
    <xf numFmtId="4" fontId="3" fillId="0" borderId="53" xfId="0" applyNumberFormat="1" applyFont="1" applyFill="1" applyBorder="1" applyAlignment="1">
      <alignment vertical="top"/>
    </xf>
    <xf numFmtId="0" fontId="4" fillId="0" borderId="5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4" fontId="62" fillId="0" borderId="53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3" fontId="62" fillId="0" borderId="48" xfId="0" applyNumberFormat="1" applyFont="1" applyFill="1" applyBorder="1" applyAlignment="1">
      <alignment vertical="center"/>
    </xf>
    <xf numFmtId="4" fontId="62" fillId="0" borderId="48" xfId="0" applyNumberFormat="1" applyFont="1" applyFill="1" applyBorder="1" applyAlignment="1">
      <alignment vertical="center"/>
    </xf>
    <xf numFmtId="4" fontId="62" fillId="0" borderId="49" xfId="0" applyNumberFormat="1" applyFont="1" applyFill="1" applyBorder="1" applyAlignment="1">
      <alignment vertical="center"/>
    </xf>
    <xf numFmtId="4" fontId="62" fillId="0" borderId="51" xfId="0" applyNumberFormat="1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3" fontId="62" fillId="0" borderId="53" xfId="0" applyNumberFormat="1" applyFont="1" applyFill="1" applyBorder="1" applyAlignment="1">
      <alignment/>
    </xf>
    <xf numFmtId="4" fontId="62" fillId="0" borderId="53" xfId="0" applyNumberFormat="1" applyFont="1" applyFill="1" applyBorder="1" applyAlignment="1">
      <alignment/>
    </xf>
    <xf numFmtId="4" fontId="62" fillId="0" borderId="54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3" fontId="62" fillId="0" borderId="48" xfId="0" applyNumberFormat="1" applyFont="1" applyFill="1" applyBorder="1" applyAlignment="1">
      <alignment/>
    </xf>
    <xf numFmtId="4" fontId="62" fillId="0" borderId="48" xfId="0" applyNumberFormat="1" applyFont="1" applyFill="1" applyBorder="1" applyAlignment="1">
      <alignment/>
    </xf>
    <xf numFmtId="4" fontId="62" fillId="0" borderId="49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  <xf numFmtId="49" fontId="3" fillId="0" borderId="38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49" fontId="4" fillId="0" borderId="50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5" fillId="35" borderId="15" xfId="0" applyNumberFormat="1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3" fontId="68" fillId="35" borderId="16" xfId="0" applyNumberFormat="1" applyFont="1" applyFill="1" applyBorder="1" applyAlignment="1">
      <alignment vertical="top"/>
    </xf>
    <xf numFmtId="0" fontId="69" fillId="35" borderId="0" xfId="0" applyFont="1" applyFill="1" applyAlignment="1">
      <alignment vertical="center"/>
    </xf>
    <xf numFmtId="0" fontId="62" fillId="35" borderId="15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 vertical="top"/>
    </xf>
    <xf numFmtId="3" fontId="66" fillId="35" borderId="14" xfId="0" applyNumberFormat="1" applyFont="1" applyFill="1" applyBorder="1" applyAlignment="1">
      <alignment vertical="center"/>
    </xf>
    <xf numFmtId="4" fontId="66" fillId="35" borderId="14" xfId="0" applyNumberFormat="1" applyFont="1" applyFill="1" applyBorder="1" applyAlignment="1">
      <alignment vertical="center"/>
    </xf>
    <xf numFmtId="49" fontId="4" fillId="35" borderId="18" xfId="0" applyNumberFormat="1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vertical="top"/>
    </xf>
    <xf numFmtId="0" fontId="34" fillId="35" borderId="15" xfId="0" applyFont="1" applyFill="1" applyBorder="1" applyAlignment="1">
      <alignment vertical="top"/>
    </xf>
    <xf numFmtId="49" fontId="4" fillId="35" borderId="15" xfId="0" applyNumberFormat="1" applyFont="1" applyFill="1" applyBorder="1" applyAlignment="1">
      <alignment vertical="top"/>
    </xf>
    <xf numFmtId="49" fontId="4" fillId="35" borderId="18" xfId="0" applyNumberFormat="1" applyFont="1" applyFill="1" applyBorder="1" applyAlignment="1">
      <alignment vertical="top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61" fillId="0" borderId="53" xfId="0" applyFont="1" applyFill="1" applyBorder="1" applyAlignment="1">
      <alignment/>
    </xf>
    <xf numFmtId="0" fontId="62" fillId="0" borderId="53" xfId="0" applyFont="1" applyFill="1" applyBorder="1" applyAlignment="1">
      <alignment vertical="top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9" fontId="62" fillId="0" borderId="47" xfId="0" applyNumberFormat="1" applyFont="1" applyFill="1" applyBorder="1" applyAlignment="1">
      <alignment horizontal="center"/>
    </xf>
    <xf numFmtId="0" fontId="62" fillId="0" borderId="48" xfId="0" applyFont="1" applyFill="1" applyBorder="1" applyAlignment="1">
      <alignment/>
    </xf>
    <xf numFmtId="0" fontId="62" fillId="0" borderId="48" xfId="0" applyFont="1" applyFill="1" applyBorder="1" applyAlignment="1">
      <alignment horizontal="center" vertical="top"/>
    </xf>
    <xf numFmtId="0" fontId="62" fillId="0" borderId="49" xfId="0" applyFont="1" applyFill="1" applyBorder="1" applyAlignment="1">
      <alignment/>
    </xf>
    <xf numFmtId="49" fontId="62" fillId="0" borderId="50" xfId="0" applyNumberFormat="1" applyFont="1" applyFill="1" applyBorder="1" applyAlignment="1">
      <alignment horizontal="center"/>
    </xf>
    <xf numFmtId="0" fontId="62" fillId="0" borderId="44" xfId="0" applyFont="1" applyFill="1" applyBorder="1" applyAlignment="1">
      <alignment/>
    </xf>
    <xf numFmtId="0" fontId="62" fillId="0" borderId="44" xfId="0" applyFont="1" applyFill="1" applyBorder="1" applyAlignment="1">
      <alignment horizontal="center" vertical="top"/>
    </xf>
    <xf numFmtId="0" fontId="62" fillId="0" borderId="51" xfId="0" applyFont="1" applyFill="1" applyBorder="1" applyAlignment="1">
      <alignment/>
    </xf>
    <xf numFmtId="49" fontId="62" fillId="0" borderId="52" xfId="0" applyNumberFormat="1" applyFont="1" applyFill="1" applyBorder="1" applyAlignment="1">
      <alignment horizontal="center"/>
    </xf>
    <xf numFmtId="0" fontId="62" fillId="0" borderId="53" xfId="0" applyFont="1" applyFill="1" applyBorder="1" applyAlignment="1">
      <alignment/>
    </xf>
    <xf numFmtId="0" fontId="62" fillId="0" borderId="53" xfId="0" applyFont="1" applyFill="1" applyBorder="1" applyAlignment="1">
      <alignment horizontal="center" vertical="top"/>
    </xf>
    <xf numFmtId="0" fontId="62" fillId="0" borderId="54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Fill="1" applyBorder="1" applyAlignment="1">
      <alignment horizontal="center" vertical="top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62" fillId="0" borderId="44" xfId="0" applyFont="1" applyFill="1" applyBorder="1" applyAlignment="1">
      <alignment vertical="center"/>
    </xf>
    <xf numFmtId="49" fontId="4" fillId="0" borderId="5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49" fontId="7" fillId="0" borderId="47" xfId="0" applyNumberFormat="1" applyFont="1" applyFill="1" applyBorder="1" applyAlignment="1">
      <alignment horizontal="center" vertical="top"/>
    </xf>
    <xf numFmtId="0" fontId="7" fillId="0" borderId="48" xfId="0" applyFont="1" applyFill="1" applyBorder="1" applyAlignment="1">
      <alignment vertical="top"/>
    </xf>
    <xf numFmtId="0" fontId="8" fillId="0" borderId="48" xfId="0" applyFont="1" applyFill="1" applyBorder="1" applyAlignment="1">
      <alignment horizontal="center" vertical="top"/>
    </xf>
    <xf numFmtId="3" fontId="66" fillId="0" borderId="48" xfId="0" applyNumberFormat="1" applyFont="1" applyFill="1" applyBorder="1" applyAlignment="1">
      <alignment vertical="top"/>
    </xf>
    <xf numFmtId="4" fontId="66" fillId="0" borderId="48" xfId="0" applyNumberFormat="1" applyFont="1" applyFill="1" applyBorder="1" applyAlignment="1">
      <alignment vertical="top"/>
    </xf>
    <xf numFmtId="4" fontId="66" fillId="0" borderId="49" xfId="0" applyNumberFormat="1" applyFont="1" applyFill="1" applyBorder="1" applyAlignment="1">
      <alignment vertical="top"/>
    </xf>
    <xf numFmtId="49" fontId="7" fillId="0" borderId="50" xfId="0" applyNumberFormat="1" applyFont="1" applyFill="1" applyBorder="1" applyAlignment="1">
      <alignment horizontal="center" vertical="top"/>
    </xf>
    <xf numFmtId="0" fontId="7" fillId="0" borderId="44" xfId="0" applyFont="1" applyFill="1" applyBorder="1" applyAlignment="1">
      <alignment vertical="top"/>
    </xf>
    <xf numFmtId="0" fontId="8" fillId="0" borderId="44" xfId="0" applyFont="1" applyFill="1" applyBorder="1" applyAlignment="1">
      <alignment horizontal="center" vertical="top"/>
    </xf>
    <xf numFmtId="3" fontId="66" fillId="0" borderId="44" xfId="0" applyNumberFormat="1" applyFont="1" applyFill="1" applyBorder="1" applyAlignment="1">
      <alignment vertical="top"/>
    </xf>
    <xf numFmtId="4" fontId="66" fillId="0" borderId="44" xfId="0" applyNumberFormat="1" applyFont="1" applyFill="1" applyBorder="1" applyAlignment="1">
      <alignment vertical="top"/>
    </xf>
    <xf numFmtId="4" fontId="66" fillId="0" borderId="51" xfId="0" applyNumberFormat="1" applyFont="1" applyFill="1" applyBorder="1" applyAlignment="1">
      <alignment vertical="top"/>
    </xf>
    <xf numFmtId="49" fontId="7" fillId="0" borderId="52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vertical="top"/>
    </xf>
    <xf numFmtId="0" fontId="8" fillId="0" borderId="53" xfId="0" applyFont="1" applyFill="1" applyBorder="1" applyAlignment="1">
      <alignment horizontal="center" vertical="top"/>
    </xf>
    <xf numFmtId="3" fontId="66" fillId="0" borderId="53" xfId="0" applyNumberFormat="1" applyFont="1" applyFill="1" applyBorder="1" applyAlignment="1">
      <alignment vertical="top"/>
    </xf>
    <xf numFmtId="4" fontId="66" fillId="0" borderId="53" xfId="0" applyNumberFormat="1" applyFont="1" applyFill="1" applyBorder="1" applyAlignment="1">
      <alignment vertical="top"/>
    </xf>
    <xf numFmtId="4" fontId="66" fillId="0" borderId="54" xfId="0" applyNumberFormat="1" applyFont="1" applyFill="1" applyBorder="1" applyAlignment="1">
      <alignment vertical="top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3" fontId="66" fillId="0" borderId="48" xfId="0" applyNumberFormat="1" applyFont="1" applyFill="1" applyBorder="1" applyAlignment="1">
      <alignment vertical="center"/>
    </xf>
    <xf numFmtId="4" fontId="66" fillId="0" borderId="48" xfId="0" applyNumberFormat="1" applyFont="1" applyFill="1" applyBorder="1" applyAlignment="1">
      <alignment vertical="center"/>
    </xf>
    <xf numFmtId="4" fontId="66" fillId="0" borderId="49" xfId="0" applyNumberFormat="1" applyFont="1" applyFill="1" applyBorder="1" applyAlignment="1">
      <alignment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3" fontId="66" fillId="0" borderId="44" xfId="0" applyNumberFormat="1" applyFont="1" applyFill="1" applyBorder="1" applyAlignment="1">
      <alignment vertical="center"/>
    </xf>
    <xf numFmtId="4" fontId="66" fillId="0" borderId="44" xfId="0" applyNumberFormat="1" applyFont="1" applyFill="1" applyBorder="1" applyAlignment="1">
      <alignment vertical="center"/>
    </xf>
    <xf numFmtId="4" fontId="66" fillId="0" borderId="51" xfId="0" applyNumberFormat="1" applyFont="1" applyFill="1" applyBorder="1" applyAlignment="1">
      <alignment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3" fontId="66" fillId="0" borderId="53" xfId="0" applyNumberFormat="1" applyFont="1" applyFill="1" applyBorder="1" applyAlignment="1">
      <alignment vertical="center"/>
    </xf>
    <xf numFmtId="4" fontId="66" fillId="0" borderId="53" xfId="0" applyNumberFormat="1" applyFont="1" applyFill="1" applyBorder="1" applyAlignment="1">
      <alignment vertical="center"/>
    </xf>
    <xf numFmtId="4" fontId="66" fillId="0" borderId="54" xfId="0" applyNumberFormat="1" applyFont="1" applyFill="1" applyBorder="1" applyAlignment="1">
      <alignment vertical="center"/>
    </xf>
    <xf numFmtId="0" fontId="65" fillId="36" borderId="34" xfId="0" applyFont="1" applyFill="1" applyBorder="1" applyAlignment="1">
      <alignment horizontal="left" vertical="center"/>
    </xf>
    <xf numFmtId="0" fontId="65" fillId="36" borderId="35" xfId="0" applyFont="1" applyFill="1" applyBorder="1" applyAlignment="1">
      <alignment horizontal="left" vertical="center"/>
    </xf>
    <xf numFmtId="0" fontId="65" fillId="36" borderId="36" xfId="0" applyFont="1" applyFill="1" applyBorder="1" applyAlignment="1">
      <alignment horizontal="left" vertical="center"/>
    </xf>
    <xf numFmtId="0" fontId="66" fillId="0" borderId="48" xfId="0" applyFont="1" applyFill="1" applyBorder="1" applyAlignment="1">
      <alignment vertical="center"/>
    </xf>
    <xf numFmtId="0" fontId="66" fillId="0" borderId="44" xfId="0" applyFont="1" applyFill="1" applyBorder="1" applyAlignment="1">
      <alignment vertical="center"/>
    </xf>
    <xf numFmtId="0" fontId="61" fillId="0" borderId="52" xfId="0" applyFont="1" applyFill="1" applyBorder="1" applyAlignment="1">
      <alignment/>
    </xf>
    <xf numFmtId="0" fontId="61" fillId="0" borderId="53" xfId="0" applyFont="1" applyFill="1" applyBorder="1" applyAlignment="1">
      <alignment/>
    </xf>
    <xf numFmtId="0" fontId="61" fillId="0" borderId="54" xfId="0" applyFont="1" applyFill="1" applyBorder="1" applyAlignment="1">
      <alignment/>
    </xf>
    <xf numFmtId="0" fontId="62" fillId="0" borderId="44" xfId="0" applyFont="1" applyFill="1" applyBorder="1" applyAlignment="1">
      <alignment vertical="top"/>
    </xf>
    <xf numFmtId="0" fontId="66" fillId="0" borderId="44" xfId="0" applyFont="1" applyFill="1" applyBorder="1" applyAlignment="1">
      <alignment vertical="top"/>
    </xf>
    <xf numFmtId="4" fontId="68" fillId="0" borderId="54" xfId="0" applyNumberFormat="1" applyFont="1" applyFill="1" applyBorder="1" applyAlignment="1">
      <alignment vertical="top"/>
    </xf>
    <xf numFmtId="49" fontId="7" fillId="0" borderId="55" xfId="0" applyNumberFormat="1" applyFont="1" applyFill="1" applyBorder="1" applyAlignment="1">
      <alignment horizontal="center" vertical="center"/>
    </xf>
    <xf numFmtId="4" fontId="66" fillId="0" borderId="56" xfId="0" applyNumberFormat="1" applyFont="1" applyFill="1" applyBorder="1" applyAlignment="1">
      <alignment vertical="center"/>
    </xf>
    <xf numFmtId="49" fontId="7" fillId="0" borderId="57" xfId="0" applyNumberFormat="1" applyFont="1" applyFill="1" applyBorder="1" applyAlignment="1">
      <alignment horizontal="center" vertical="center"/>
    </xf>
    <xf numFmtId="4" fontId="66" fillId="0" borderId="58" xfId="0" applyNumberFormat="1" applyFont="1" applyFill="1" applyBorder="1" applyAlignment="1">
      <alignment vertical="center"/>
    </xf>
    <xf numFmtId="49" fontId="7" fillId="0" borderId="59" xfId="0" applyNumberFormat="1" applyFont="1" applyFill="1" applyBorder="1" applyAlignment="1">
      <alignment horizontal="center" vertical="center"/>
    </xf>
    <xf numFmtId="4" fontId="66" fillId="0" borderId="60" xfId="0" applyNumberFormat="1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horizontal="center" vertical="top"/>
    </xf>
    <xf numFmtId="4" fontId="66" fillId="0" borderId="56" xfId="0" applyNumberFormat="1" applyFont="1" applyFill="1" applyBorder="1" applyAlignment="1">
      <alignment vertical="top"/>
    </xf>
    <xf numFmtId="49" fontId="7" fillId="0" borderId="57" xfId="0" applyNumberFormat="1" applyFont="1" applyFill="1" applyBorder="1" applyAlignment="1">
      <alignment horizontal="center" vertical="top"/>
    </xf>
    <xf numFmtId="4" fontId="66" fillId="0" borderId="58" xfId="0" applyNumberFormat="1" applyFont="1" applyFill="1" applyBorder="1" applyAlignment="1">
      <alignment vertical="top"/>
    </xf>
    <xf numFmtId="49" fontId="7" fillId="0" borderId="59" xfId="0" applyNumberFormat="1" applyFont="1" applyFill="1" applyBorder="1" applyAlignment="1">
      <alignment horizontal="center" vertical="top"/>
    </xf>
    <xf numFmtId="4" fontId="66" fillId="0" borderId="60" xfId="0" applyNumberFormat="1" applyFont="1" applyFill="1" applyBorder="1" applyAlignment="1">
      <alignment vertical="top"/>
    </xf>
    <xf numFmtId="0" fontId="70" fillId="0" borderId="59" xfId="0" applyFont="1" applyFill="1" applyBorder="1" applyAlignment="1">
      <alignment/>
    </xf>
    <xf numFmtId="0" fontId="66" fillId="0" borderId="53" xfId="0" applyFont="1" applyFill="1" applyBorder="1" applyAlignment="1">
      <alignment/>
    </xf>
    <xf numFmtId="0" fontId="70" fillId="0" borderId="53" xfId="0" applyFont="1" applyFill="1" applyBorder="1" applyAlignment="1">
      <alignment/>
    </xf>
    <xf numFmtId="0" fontId="70" fillId="0" borderId="60" xfId="0" applyFont="1" applyFill="1" applyBorder="1" applyAlignment="1">
      <alignment/>
    </xf>
    <xf numFmtId="0" fontId="0" fillId="0" borderId="53" xfId="0" applyFill="1" applyBorder="1" applyAlignment="1">
      <alignment vertical="top"/>
    </xf>
    <xf numFmtId="49" fontId="4" fillId="0" borderId="47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9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49" fontId="4" fillId="0" borderId="61" xfId="0" applyNumberFormat="1" applyFont="1" applyFill="1" applyBorder="1" applyAlignment="1">
      <alignment horizontal="center" vertical="top"/>
    </xf>
    <xf numFmtId="0" fontId="4" fillId="0" borderId="62" xfId="0" applyFont="1" applyFill="1" applyBorder="1" applyAlignment="1">
      <alignment vertical="top"/>
    </xf>
    <xf numFmtId="0" fontId="3" fillId="0" borderId="62" xfId="0" applyFont="1" applyFill="1" applyBorder="1" applyAlignment="1">
      <alignment horizontal="center" vertical="top"/>
    </xf>
    <xf numFmtId="3" fontId="62" fillId="0" borderId="62" xfId="0" applyNumberFormat="1" applyFont="1" applyFill="1" applyBorder="1" applyAlignment="1">
      <alignment vertical="top"/>
    </xf>
    <xf numFmtId="4" fontId="62" fillId="0" borderId="62" xfId="0" applyNumberFormat="1" applyFont="1" applyFill="1" applyBorder="1" applyAlignment="1">
      <alignment vertical="top"/>
    </xf>
    <xf numFmtId="4" fontId="62" fillId="0" borderId="63" xfId="0" applyNumberFormat="1" applyFont="1" applyFill="1" applyBorder="1" applyAlignment="1">
      <alignment vertical="top"/>
    </xf>
    <xf numFmtId="49" fontId="4" fillId="0" borderId="64" xfId="0" applyNumberFormat="1" applyFont="1" applyFill="1" applyBorder="1" applyAlignment="1">
      <alignment horizontal="center" vertical="top"/>
    </xf>
    <xf numFmtId="0" fontId="62" fillId="0" borderId="65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top"/>
    </xf>
    <xf numFmtId="3" fontId="62" fillId="0" borderId="65" xfId="0" applyNumberFormat="1" applyFont="1" applyFill="1" applyBorder="1" applyAlignment="1">
      <alignment vertical="top"/>
    </xf>
    <xf numFmtId="4" fontId="62" fillId="0" borderId="65" xfId="0" applyNumberFormat="1" applyFont="1" applyFill="1" applyBorder="1" applyAlignment="1">
      <alignment vertical="top"/>
    </xf>
    <xf numFmtId="4" fontId="62" fillId="0" borderId="66" xfId="0" applyNumberFormat="1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61" fillId="0" borderId="67" xfId="0" applyFont="1" applyFill="1" applyBorder="1" applyAlignment="1">
      <alignment/>
    </xf>
    <xf numFmtId="0" fontId="62" fillId="0" borderId="68" xfId="0" applyFont="1" applyFill="1" applyBorder="1" applyAlignment="1">
      <alignment/>
    </xf>
    <xf numFmtId="0" fontId="61" fillId="0" borderId="68" xfId="0" applyFont="1" applyFill="1" applyBorder="1" applyAlignment="1">
      <alignment/>
    </xf>
    <xf numFmtId="0" fontId="61" fillId="0" borderId="69" xfId="0" applyFont="1" applyFill="1" applyBorder="1" applyAlignment="1">
      <alignment/>
    </xf>
    <xf numFmtId="49" fontId="4" fillId="0" borderId="67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vertical="top"/>
    </xf>
    <xf numFmtId="0" fontId="3" fillId="0" borderId="68" xfId="0" applyFont="1" applyFill="1" applyBorder="1" applyAlignment="1">
      <alignment horizontal="center" vertical="top"/>
    </xf>
    <xf numFmtId="3" fontId="62" fillId="0" borderId="68" xfId="0" applyNumberFormat="1" applyFont="1" applyFill="1" applyBorder="1" applyAlignment="1">
      <alignment vertical="top"/>
    </xf>
    <xf numFmtId="4" fontId="62" fillId="0" borderId="68" xfId="0" applyNumberFormat="1" applyFont="1" applyFill="1" applyBorder="1" applyAlignment="1">
      <alignment vertical="top"/>
    </xf>
    <xf numFmtId="4" fontId="62" fillId="0" borderId="69" xfId="0" applyNumberFormat="1" applyFont="1" applyFill="1" applyBorder="1" applyAlignment="1">
      <alignment vertical="top"/>
    </xf>
    <xf numFmtId="49" fontId="3" fillId="0" borderId="61" xfId="0" applyNumberFormat="1" applyFont="1" applyFill="1" applyBorder="1" applyAlignment="1">
      <alignment horizontal="center" vertical="top"/>
    </xf>
    <xf numFmtId="0" fontId="3" fillId="0" borderId="62" xfId="0" applyFont="1" applyFill="1" applyBorder="1" applyAlignment="1">
      <alignment vertical="top"/>
    </xf>
    <xf numFmtId="0" fontId="3" fillId="0" borderId="62" xfId="0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vertical="top"/>
    </xf>
    <xf numFmtId="4" fontId="3" fillId="0" borderId="62" xfId="0" applyNumberFormat="1" applyFont="1" applyFill="1" applyBorder="1" applyAlignment="1">
      <alignment vertical="top"/>
    </xf>
    <xf numFmtId="4" fontId="3" fillId="0" borderId="63" xfId="0" applyNumberFormat="1" applyFont="1" applyFill="1" applyBorder="1" applyAlignment="1">
      <alignment vertical="top"/>
    </xf>
    <xf numFmtId="49" fontId="3" fillId="0" borderId="64" xfId="0" applyNumberFormat="1" applyFont="1" applyFill="1" applyBorder="1" applyAlignment="1">
      <alignment horizontal="center" vertical="top"/>
    </xf>
    <xf numFmtId="0" fontId="3" fillId="0" borderId="65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vertical="top"/>
    </xf>
    <xf numFmtId="4" fontId="3" fillId="0" borderId="65" xfId="0" applyNumberFormat="1" applyFont="1" applyFill="1" applyBorder="1" applyAlignment="1">
      <alignment vertical="top"/>
    </xf>
    <xf numFmtId="4" fontId="3" fillId="0" borderId="66" xfId="0" applyNumberFormat="1" applyFont="1" applyFill="1" applyBorder="1" applyAlignment="1">
      <alignment vertical="top"/>
    </xf>
    <xf numFmtId="49" fontId="3" fillId="0" borderId="67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vertical="top"/>
    </xf>
    <xf numFmtId="0" fontId="3" fillId="0" borderId="68" xfId="0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vertical="top"/>
    </xf>
    <xf numFmtId="4" fontId="3" fillId="0" borderId="68" xfId="0" applyNumberFormat="1" applyFont="1" applyFill="1" applyBorder="1" applyAlignment="1">
      <alignment vertical="top"/>
    </xf>
    <xf numFmtId="4" fontId="3" fillId="0" borderId="69" xfId="0" applyNumberFormat="1" applyFont="1" applyFill="1" applyBorder="1" applyAlignment="1">
      <alignment vertical="top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3" fillId="0" borderId="65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62" fillId="0" borderId="65" xfId="0" applyFont="1" applyFill="1" applyBorder="1" applyAlignment="1">
      <alignment vertical="center"/>
    </xf>
    <xf numFmtId="49" fontId="4" fillId="0" borderId="55" xfId="0" applyNumberFormat="1" applyFont="1" applyFill="1" applyBorder="1" applyAlignment="1">
      <alignment horizontal="center" vertical="top"/>
    </xf>
    <xf numFmtId="4" fontId="62" fillId="0" borderId="70" xfId="0" applyNumberFormat="1" applyFont="1" applyFill="1" applyBorder="1" applyAlignment="1">
      <alignment vertical="top"/>
    </xf>
    <xf numFmtId="4" fontId="62" fillId="0" borderId="71" xfId="0" applyNumberFormat="1" applyFont="1" applyFill="1" applyBorder="1" applyAlignment="1">
      <alignment vertical="top"/>
    </xf>
    <xf numFmtId="49" fontId="4" fillId="0" borderId="57" xfId="0" applyNumberFormat="1" applyFont="1" applyFill="1" applyBorder="1" applyAlignment="1">
      <alignment horizontal="center" vertical="top"/>
    </xf>
    <xf numFmtId="4" fontId="62" fillId="0" borderId="58" xfId="0" applyNumberFormat="1" applyFont="1" applyFill="1" applyBorder="1" applyAlignment="1">
      <alignment vertical="top"/>
    </xf>
    <xf numFmtId="49" fontId="4" fillId="0" borderId="59" xfId="0" applyNumberFormat="1" applyFont="1" applyFill="1" applyBorder="1" applyAlignment="1">
      <alignment horizontal="center" vertical="top"/>
    </xf>
    <xf numFmtId="4" fontId="62" fillId="0" borderId="60" xfId="0" applyNumberFormat="1" applyFont="1" applyFill="1" applyBorder="1" applyAlignment="1">
      <alignment vertical="top"/>
    </xf>
    <xf numFmtId="49" fontId="4" fillId="0" borderId="72" xfId="0" applyNumberFormat="1" applyFont="1" applyFill="1" applyBorder="1" applyAlignment="1">
      <alignment horizontal="center" vertical="top"/>
    </xf>
    <xf numFmtId="4" fontId="62" fillId="0" borderId="73" xfId="0" applyNumberFormat="1" applyFont="1" applyFill="1" applyBorder="1" applyAlignment="1">
      <alignment vertical="top"/>
    </xf>
    <xf numFmtId="49" fontId="4" fillId="0" borderId="74" xfId="0" applyNumberFormat="1" applyFont="1" applyFill="1" applyBorder="1" applyAlignment="1">
      <alignment horizontal="center" vertical="top"/>
    </xf>
    <xf numFmtId="4" fontId="62" fillId="0" borderId="75" xfId="0" applyNumberFormat="1" applyFont="1" applyFill="1" applyBorder="1" applyAlignment="1">
      <alignment vertical="top"/>
    </xf>
    <xf numFmtId="49" fontId="4" fillId="0" borderId="76" xfId="0" applyNumberFormat="1" applyFont="1" applyFill="1" applyBorder="1" applyAlignment="1">
      <alignment horizontal="center" vertical="top"/>
    </xf>
    <xf numFmtId="4" fontId="62" fillId="0" borderId="77" xfId="0" applyNumberFormat="1" applyFont="1" applyFill="1" applyBorder="1" applyAlignment="1">
      <alignment vertical="top"/>
    </xf>
    <xf numFmtId="4" fontId="62" fillId="0" borderId="56" xfId="0" applyNumberFormat="1" applyFont="1" applyFill="1" applyBorder="1" applyAlignment="1">
      <alignment vertical="top"/>
    </xf>
    <xf numFmtId="0" fontId="0" fillId="0" borderId="5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62" fillId="0" borderId="79" xfId="0" applyFont="1" applyFill="1" applyBorder="1" applyAlignment="1">
      <alignment vertical="top"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49" fontId="3" fillId="0" borderId="55" xfId="0" applyNumberFormat="1" applyFont="1" applyFill="1" applyBorder="1" applyAlignment="1">
      <alignment horizontal="center" vertical="top"/>
    </xf>
    <xf numFmtId="0" fontId="3" fillId="0" borderId="48" xfId="0" applyFont="1" applyFill="1" applyBorder="1" applyAlignment="1">
      <alignment vertical="top"/>
    </xf>
    <xf numFmtId="4" fontId="3" fillId="0" borderId="56" xfId="0" applyNumberFormat="1" applyFont="1" applyFill="1" applyBorder="1" applyAlignment="1">
      <alignment vertical="top"/>
    </xf>
    <xf numFmtId="49" fontId="3" fillId="0" borderId="57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vertical="top"/>
    </xf>
    <xf numFmtId="4" fontId="3" fillId="0" borderId="58" xfId="0" applyNumberFormat="1" applyFont="1" applyFill="1" applyBorder="1" applyAlignment="1">
      <alignment vertical="top"/>
    </xf>
    <xf numFmtId="49" fontId="3" fillId="0" borderId="59" xfId="0" applyNumberFormat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vertical="top"/>
    </xf>
    <xf numFmtId="4" fontId="3" fillId="0" borderId="60" xfId="0" applyNumberFormat="1" applyFont="1" applyFill="1" applyBorder="1" applyAlignment="1">
      <alignment vertical="top"/>
    </xf>
    <xf numFmtId="0" fontId="62" fillId="0" borderId="57" xfId="0" applyFont="1" applyFill="1" applyBorder="1" applyAlignment="1">
      <alignment/>
    </xf>
    <xf numFmtId="0" fontId="62" fillId="0" borderId="44" xfId="0" applyFont="1" applyFill="1" applyBorder="1" applyAlignment="1">
      <alignment/>
    </xf>
    <xf numFmtId="0" fontId="62" fillId="0" borderId="58" xfId="0" applyFont="1" applyFill="1" applyBorder="1" applyAlignment="1">
      <alignment/>
    </xf>
    <xf numFmtId="0" fontId="62" fillId="0" borderId="79" xfId="0" applyFont="1" applyFill="1" applyBorder="1" applyAlignment="1">
      <alignment/>
    </xf>
    <xf numFmtId="49" fontId="4" fillId="0" borderId="81" xfId="0" applyNumberFormat="1" applyFont="1" applyFill="1" applyBorder="1" applyAlignment="1">
      <alignment horizontal="center" vertical="top"/>
    </xf>
    <xf numFmtId="0" fontId="4" fillId="0" borderId="70" xfId="0" applyFont="1" applyFill="1" applyBorder="1" applyAlignment="1">
      <alignment/>
    </xf>
    <xf numFmtId="0" fontId="3" fillId="0" borderId="70" xfId="0" applyFont="1" applyFill="1" applyBorder="1" applyAlignment="1">
      <alignment horizontal="center" vertical="top"/>
    </xf>
    <xf numFmtId="3" fontId="62" fillId="0" borderId="70" xfId="0" applyNumberFormat="1" applyFont="1" applyFill="1" applyBorder="1" applyAlignment="1">
      <alignment vertical="top"/>
    </xf>
    <xf numFmtId="4" fontId="62" fillId="0" borderId="79" xfId="0" applyNumberFormat="1" applyFont="1" applyFill="1" applyBorder="1" applyAlignment="1">
      <alignment vertical="top"/>
    </xf>
    <xf numFmtId="4" fontId="62" fillId="0" borderId="80" xfId="0" applyNumberFormat="1" applyFont="1" applyFill="1" applyBorder="1" applyAlignment="1">
      <alignment vertical="top"/>
    </xf>
    <xf numFmtId="49" fontId="4" fillId="0" borderId="82" xfId="0" applyNumberFormat="1" applyFont="1" applyFill="1" applyBorder="1" applyAlignment="1">
      <alignment horizontal="center" vertical="top"/>
    </xf>
    <xf numFmtId="4" fontId="62" fillId="0" borderId="83" xfId="0" applyNumberFormat="1" applyFont="1" applyFill="1" applyBorder="1" applyAlignment="1">
      <alignment vertical="top"/>
    </xf>
    <xf numFmtId="0" fontId="0" fillId="0" borderId="4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35" fillId="0" borderId="53" xfId="0" applyFont="1" applyFill="1" applyBorder="1" applyAlignment="1">
      <alignment vertical="top"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49" fontId="4" fillId="0" borderId="84" xfId="0" applyNumberFormat="1" applyFont="1" applyFill="1" applyBorder="1" applyAlignment="1">
      <alignment horizontal="center" vertical="top"/>
    </xf>
    <xf numFmtId="0" fontId="4" fillId="0" borderId="85" xfId="0" applyFont="1" applyFill="1" applyBorder="1" applyAlignment="1">
      <alignment vertical="top"/>
    </xf>
    <xf numFmtId="0" fontId="3" fillId="0" borderId="85" xfId="0" applyFont="1" applyFill="1" applyBorder="1" applyAlignment="1">
      <alignment horizontal="center" vertical="top"/>
    </xf>
    <xf numFmtId="3" fontId="62" fillId="0" borderId="85" xfId="0" applyNumberFormat="1" applyFont="1" applyFill="1" applyBorder="1" applyAlignment="1">
      <alignment vertical="top"/>
    </xf>
    <xf numFmtId="4" fontId="62" fillId="0" borderId="85" xfId="0" applyNumberFormat="1" applyFont="1" applyFill="1" applyBorder="1" applyAlignment="1">
      <alignment vertical="top"/>
    </xf>
    <xf numFmtId="4" fontId="62" fillId="0" borderId="86" xfId="0" applyNumberFormat="1" applyFont="1" applyFill="1" applyBorder="1" applyAlignment="1">
      <alignment vertical="top"/>
    </xf>
    <xf numFmtId="49" fontId="4" fillId="0" borderId="87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/>
    </xf>
    <xf numFmtId="3" fontId="62" fillId="0" borderId="88" xfId="0" applyNumberFormat="1" applyFont="1" applyFill="1" applyBorder="1" applyAlignment="1">
      <alignment vertical="center"/>
    </xf>
    <xf numFmtId="4" fontId="62" fillId="0" borderId="88" xfId="0" applyNumberFormat="1" applyFont="1" applyFill="1" applyBorder="1" applyAlignment="1">
      <alignment vertical="center"/>
    </xf>
    <xf numFmtId="4" fontId="62" fillId="0" borderId="89" xfId="0" applyNumberFormat="1" applyFont="1" applyFill="1" applyBorder="1" applyAlignment="1">
      <alignment vertical="center"/>
    </xf>
    <xf numFmtId="49" fontId="4" fillId="0" borderId="90" xfId="0" applyNumberFormat="1" applyFont="1" applyFill="1" applyBorder="1" applyAlignment="1">
      <alignment horizontal="center" vertical="top"/>
    </xf>
    <xf numFmtId="0" fontId="4" fillId="0" borderId="91" xfId="0" applyFont="1" applyFill="1" applyBorder="1" applyAlignment="1">
      <alignment vertical="top"/>
    </xf>
    <xf numFmtId="0" fontId="3" fillId="0" borderId="91" xfId="0" applyFont="1" applyFill="1" applyBorder="1" applyAlignment="1">
      <alignment horizontal="center" vertical="top"/>
    </xf>
    <xf numFmtId="3" fontId="62" fillId="0" borderId="91" xfId="0" applyNumberFormat="1" applyFont="1" applyFill="1" applyBorder="1" applyAlignment="1">
      <alignment vertical="top"/>
    </xf>
    <xf numFmtId="4" fontId="62" fillId="0" borderId="91" xfId="0" applyNumberFormat="1" applyFont="1" applyFill="1" applyBorder="1" applyAlignment="1">
      <alignment vertical="top"/>
    </xf>
    <xf numFmtId="4" fontId="62" fillId="0" borderId="92" xfId="0" applyNumberFormat="1" applyFont="1" applyFill="1" applyBorder="1" applyAlignment="1">
      <alignment vertical="top"/>
    </xf>
    <xf numFmtId="49" fontId="4" fillId="0" borderId="87" xfId="0" applyNumberFormat="1" applyFont="1" applyFill="1" applyBorder="1" applyAlignment="1">
      <alignment horizontal="center" vertical="top"/>
    </xf>
    <xf numFmtId="0" fontId="4" fillId="0" borderId="88" xfId="0" applyFont="1" applyFill="1" applyBorder="1" applyAlignment="1">
      <alignment vertical="top"/>
    </xf>
    <xf numFmtId="0" fontId="3" fillId="0" borderId="88" xfId="0" applyFont="1" applyFill="1" applyBorder="1" applyAlignment="1">
      <alignment horizontal="center" vertical="top"/>
    </xf>
    <xf numFmtId="3" fontId="62" fillId="0" borderId="88" xfId="0" applyNumberFormat="1" applyFont="1" applyFill="1" applyBorder="1" applyAlignment="1">
      <alignment vertical="top"/>
    </xf>
    <xf numFmtId="4" fontId="62" fillId="0" borderId="88" xfId="0" applyNumberFormat="1" applyFont="1" applyFill="1" applyBorder="1" applyAlignment="1">
      <alignment vertical="top"/>
    </xf>
    <xf numFmtId="4" fontId="62" fillId="0" borderId="89" xfId="0" applyNumberFormat="1" applyFont="1" applyFill="1" applyBorder="1" applyAlignment="1">
      <alignment vertical="top"/>
    </xf>
    <xf numFmtId="0" fontId="62" fillId="0" borderId="88" xfId="0" applyFont="1" applyFill="1" applyBorder="1" applyAlignment="1">
      <alignment vertical="top"/>
    </xf>
    <xf numFmtId="0" fontId="62" fillId="0" borderId="91" xfId="0" applyFont="1" applyFill="1" applyBorder="1" applyAlignment="1">
      <alignment vertical="top"/>
    </xf>
    <xf numFmtId="0" fontId="62" fillId="0" borderId="92" xfId="0" applyFont="1" applyFill="1" applyBorder="1" applyAlignment="1">
      <alignment vertical="top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 vertic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66" fillId="0" borderId="0" xfId="0" applyFont="1" applyAlignment="1">
      <alignment horizontal="left" vertical="center" indent="2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2"/>
  <sheetViews>
    <sheetView showGridLines="0" zoomScale="91" zoomScaleNormal="91" zoomScalePageLayoutView="0" workbookViewId="0" topLeftCell="A1">
      <selection activeCell="A2" sqref="A2"/>
    </sheetView>
  </sheetViews>
  <sheetFormatPr defaultColWidth="9.140625" defaultRowHeight="15"/>
  <cols>
    <col min="1" max="1" width="6.7109375" style="2" bestFit="1" customWidth="1"/>
    <col min="2" max="2" width="34.7109375" style="2" customWidth="1"/>
    <col min="3" max="3" width="4.421875" style="2" bestFit="1" customWidth="1"/>
    <col min="4" max="8" width="8.57421875" style="2" bestFit="1" customWidth="1"/>
    <col min="9" max="9" width="8.421875" style="2" bestFit="1" customWidth="1"/>
    <col min="10" max="13" width="8.57421875" style="2" bestFit="1" customWidth="1"/>
    <col min="14" max="14" width="7.28125" style="2" bestFit="1" customWidth="1"/>
    <col min="15" max="15" width="8.421875" style="2" bestFit="1" customWidth="1"/>
    <col min="16" max="16384" width="9.00390625" style="2" customWidth="1"/>
  </cols>
  <sheetData>
    <row r="1" ht="21">
      <c r="A1" s="61" t="s">
        <v>1563</v>
      </c>
    </row>
    <row r="2" ht="21">
      <c r="A2" s="61"/>
    </row>
    <row r="3" spans="13:15" s="1" customFormat="1" ht="18.75">
      <c r="M3" s="134" t="s">
        <v>0</v>
      </c>
      <c r="N3" s="134"/>
      <c r="O3" s="134"/>
    </row>
    <row r="4" spans="1:15" s="3" customFormat="1" ht="18.75">
      <c r="A4" s="135" t="s">
        <v>1</v>
      </c>
      <c r="B4" s="137" t="s">
        <v>2</v>
      </c>
      <c r="C4" s="137" t="s">
        <v>3</v>
      </c>
      <c r="D4" s="139" t="s">
        <v>4</v>
      </c>
      <c r="E4" s="140"/>
      <c r="F4" s="139" t="s">
        <v>5</v>
      </c>
      <c r="G4" s="140"/>
      <c r="H4" s="139" t="s">
        <v>6</v>
      </c>
      <c r="I4" s="140"/>
      <c r="J4" s="139" t="s">
        <v>7</v>
      </c>
      <c r="K4" s="140"/>
      <c r="L4" s="139" t="s">
        <v>8</v>
      </c>
      <c r="M4" s="140"/>
      <c r="N4" s="139" t="s">
        <v>9</v>
      </c>
      <c r="O4" s="140"/>
    </row>
    <row r="5" spans="1:15" s="3" customFormat="1" ht="18.75">
      <c r="A5" s="136"/>
      <c r="B5" s="138"/>
      <c r="C5" s="138"/>
      <c r="D5" s="4" t="s">
        <v>10</v>
      </c>
      <c r="E5" s="5" t="s">
        <v>11</v>
      </c>
      <c r="F5" s="4" t="s">
        <v>10</v>
      </c>
      <c r="G5" s="5" t="s">
        <v>11</v>
      </c>
      <c r="H5" s="4" t="s">
        <v>10</v>
      </c>
      <c r="I5" s="5" t="s">
        <v>11</v>
      </c>
      <c r="J5" s="4" t="s">
        <v>10</v>
      </c>
      <c r="K5" s="5" t="s">
        <v>11</v>
      </c>
      <c r="L5" s="4" t="s">
        <v>10</v>
      </c>
      <c r="M5" s="5" t="s">
        <v>11</v>
      </c>
      <c r="N5" s="4" t="s">
        <v>10</v>
      </c>
      <c r="O5" s="5" t="s">
        <v>11</v>
      </c>
    </row>
    <row r="6" spans="1:15" s="12" customFormat="1" ht="21">
      <c r="A6" s="150" t="s">
        <v>15</v>
      </c>
      <c r="B6" s="150"/>
      <c r="C6" s="9" t="s">
        <v>12</v>
      </c>
      <c r="D6" s="10">
        <v>6812585</v>
      </c>
      <c r="E6" s="11">
        <f>D6*100000/65027401</f>
        <v>10476.483598045077</v>
      </c>
      <c r="F6" s="10">
        <v>1322970</v>
      </c>
      <c r="G6" s="11">
        <f>F6*100000/11758421</f>
        <v>11251.255589504748</v>
      </c>
      <c r="H6" s="10">
        <v>1564639</v>
      </c>
      <c r="I6" s="11">
        <f>H6*100000/16533566</f>
        <v>9463.409164121038</v>
      </c>
      <c r="J6" s="10">
        <v>1050806</v>
      </c>
      <c r="K6" s="11">
        <f>J6*100000/9225013</f>
        <v>11390.834896384427</v>
      </c>
      <c r="L6" s="10">
        <v>2382557</v>
      </c>
      <c r="M6" s="11">
        <f>L6*100000/21861423</f>
        <v>10898.453408087846</v>
      </c>
      <c r="N6" s="10">
        <v>491613</v>
      </c>
      <c r="O6" s="11">
        <f>N6*100000/5648978</f>
        <v>8702.689229804046</v>
      </c>
    </row>
    <row r="7" spans="1:15" s="12" customFormat="1" ht="21">
      <c r="A7" s="150"/>
      <c r="B7" s="150"/>
      <c r="C7" s="9" t="s">
        <v>13</v>
      </c>
      <c r="D7" s="10">
        <v>3220407</v>
      </c>
      <c r="E7" s="11">
        <f>D7*100000/31932092</f>
        <v>10085.173874608654</v>
      </c>
      <c r="F7" s="10">
        <v>639212</v>
      </c>
      <c r="G7" s="11">
        <f>F7*100000/5780040</f>
        <v>11058.954609310662</v>
      </c>
      <c r="H7" s="10">
        <v>735336</v>
      </c>
      <c r="I7" s="11">
        <f>H7*100000/8042916</f>
        <v>9142.654231375785</v>
      </c>
      <c r="J7" s="10">
        <v>474885</v>
      </c>
      <c r="K7" s="11">
        <f>J7*100000/4547514</f>
        <v>10442.738603993303</v>
      </c>
      <c r="L7" s="10">
        <v>1132685</v>
      </c>
      <c r="M7" s="11">
        <f>L7*100000/10891462</f>
        <v>10399.751658684574</v>
      </c>
      <c r="N7" s="10">
        <v>238289</v>
      </c>
      <c r="O7" s="11">
        <f>N7*100000/2670160</f>
        <v>8924.14686760344</v>
      </c>
    </row>
    <row r="8" spans="1:15" s="12" customFormat="1" ht="21">
      <c r="A8" s="150"/>
      <c r="B8" s="150"/>
      <c r="C8" s="9" t="s">
        <v>14</v>
      </c>
      <c r="D8" s="10">
        <v>3592178</v>
      </c>
      <c r="E8" s="11">
        <f>D8*100000/33095309</f>
        <v>10854.039767388182</v>
      </c>
      <c r="F8" s="10">
        <v>683758</v>
      </c>
      <c r="G8" s="11">
        <f>F8*100000/5978381</f>
        <v>11437.176720587062</v>
      </c>
      <c r="H8" s="10">
        <v>829303</v>
      </c>
      <c r="I8" s="11">
        <f>H8*100000/8490650</f>
        <v>9767.249857195857</v>
      </c>
      <c r="J8" s="10">
        <v>575921</v>
      </c>
      <c r="K8" s="11">
        <f>J8*100000/4677499</f>
        <v>12312.584139515582</v>
      </c>
      <c r="L8" s="10">
        <v>1249872</v>
      </c>
      <c r="M8" s="11">
        <f>L8*100000/10969961</f>
        <v>11393.58654055379</v>
      </c>
      <c r="N8" s="10">
        <v>253324</v>
      </c>
      <c r="O8" s="11">
        <f>N8*100000/2978818</f>
        <v>8504.178503016969</v>
      </c>
    </row>
    <row r="9" spans="1:15" ht="18.75">
      <c r="A9" s="6" t="s">
        <v>16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2" customFormat="1" ht="21">
      <c r="A10" s="13" t="s">
        <v>17</v>
      </c>
      <c r="B10" s="14" t="s">
        <v>18</v>
      </c>
      <c r="C10" s="15" t="s">
        <v>12</v>
      </c>
      <c r="D10" s="16">
        <v>111</v>
      </c>
      <c r="E10" s="17">
        <v>0.17</v>
      </c>
      <c r="F10" s="16">
        <v>15</v>
      </c>
      <c r="G10" s="17">
        <v>0.13</v>
      </c>
      <c r="H10" s="16">
        <v>36</v>
      </c>
      <c r="I10" s="17">
        <v>0.22</v>
      </c>
      <c r="J10" s="16">
        <v>28</v>
      </c>
      <c r="K10" s="17">
        <v>0.3</v>
      </c>
      <c r="L10" s="16">
        <v>24</v>
      </c>
      <c r="M10" s="17">
        <v>0.11</v>
      </c>
      <c r="N10" s="16">
        <v>8</v>
      </c>
      <c r="O10" s="17">
        <v>0.14</v>
      </c>
    </row>
    <row r="11" spans="1:15" s="12" customFormat="1" ht="21">
      <c r="A11" s="18"/>
      <c r="B11" s="19" t="s">
        <v>19</v>
      </c>
      <c r="C11" s="20" t="s">
        <v>13</v>
      </c>
      <c r="D11" s="21">
        <v>63</v>
      </c>
      <c r="E11" s="22">
        <v>0.2</v>
      </c>
      <c r="F11" s="21">
        <v>8</v>
      </c>
      <c r="G11" s="22">
        <v>0.14</v>
      </c>
      <c r="H11" s="21">
        <v>16</v>
      </c>
      <c r="I11" s="22">
        <v>0.2</v>
      </c>
      <c r="J11" s="21">
        <v>18</v>
      </c>
      <c r="K11" s="22">
        <v>0.4</v>
      </c>
      <c r="L11" s="21">
        <v>16</v>
      </c>
      <c r="M11" s="22">
        <v>0.15</v>
      </c>
      <c r="N11" s="21">
        <v>5</v>
      </c>
      <c r="O11" s="22">
        <v>0.19</v>
      </c>
    </row>
    <row r="12" spans="1:15" s="12" customFormat="1" ht="21">
      <c r="A12" s="18"/>
      <c r="B12" s="19"/>
      <c r="C12" s="20" t="s">
        <v>14</v>
      </c>
      <c r="D12" s="21">
        <v>48</v>
      </c>
      <c r="E12" s="22">
        <v>0.15</v>
      </c>
      <c r="F12" s="21">
        <v>7</v>
      </c>
      <c r="G12" s="22">
        <v>0.12</v>
      </c>
      <c r="H12" s="21">
        <v>20</v>
      </c>
      <c r="I12" s="22">
        <v>0.24</v>
      </c>
      <c r="J12" s="21">
        <v>10</v>
      </c>
      <c r="K12" s="22">
        <v>0.21</v>
      </c>
      <c r="L12" s="21">
        <v>8</v>
      </c>
      <c r="M12" s="22">
        <v>0.07</v>
      </c>
      <c r="N12" s="21">
        <v>3</v>
      </c>
      <c r="O12" s="22">
        <v>0.1</v>
      </c>
    </row>
    <row r="13" spans="1:15" s="12" customFormat="1" ht="21">
      <c r="A13" s="23" t="s">
        <v>20</v>
      </c>
      <c r="B13" s="24" t="s">
        <v>21</v>
      </c>
      <c r="C13" s="25" t="s">
        <v>12</v>
      </c>
      <c r="D13" s="26">
        <v>3324</v>
      </c>
      <c r="E13" s="27">
        <v>5.11</v>
      </c>
      <c r="F13" s="26">
        <v>334</v>
      </c>
      <c r="G13" s="27">
        <v>2.84</v>
      </c>
      <c r="H13" s="26">
        <v>243</v>
      </c>
      <c r="I13" s="27">
        <v>1.47</v>
      </c>
      <c r="J13" s="26">
        <v>2222</v>
      </c>
      <c r="K13" s="27">
        <v>24.09</v>
      </c>
      <c r="L13" s="26">
        <v>489</v>
      </c>
      <c r="M13" s="27">
        <v>2.24</v>
      </c>
      <c r="N13" s="26">
        <v>36</v>
      </c>
      <c r="O13" s="27">
        <v>0.64</v>
      </c>
    </row>
    <row r="14" spans="1:15" s="12" customFormat="1" ht="21">
      <c r="A14" s="23"/>
      <c r="B14" s="28" t="s">
        <v>22</v>
      </c>
      <c r="C14" s="25" t="s">
        <v>13</v>
      </c>
      <c r="D14" s="26">
        <v>1720</v>
      </c>
      <c r="E14" s="27">
        <v>5.39</v>
      </c>
      <c r="F14" s="26">
        <v>192</v>
      </c>
      <c r="G14" s="27">
        <v>3.32</v>
      </c>
      <c r="H14" s="26">
        <v>116</v>
      </c>
      <c r="I14" s="27">
        <v>1.44</v>
      </c>
      <c r="J14" s="26">
        <v>1144</v>
      </c>
      <c r="K14" s="27">
        <v>25.16</v>
      </c>
      <c r="L14" s="26">
        <v>248</v>
      </c>
      <c r="M14" s="27">
        <v>2.28</v>
      </c>
      <c r="N14" s="26">
        <v>20</v>
      </c>
      <c r="O14" s="27">
        <v>0.75</v>
      </c>
    </row>
    <row r="15" spans="1:15" s="12" customFormat="1" ht="21">
      <c r="A15" s="23"/>
      <c r="B15" s="28"/>
      <c r="C15" s="25" t="s">
        <v>14</v>
      </c>
      <c r="D15" s="26">
        <v>1604</v>
      </c>
      <c r="E15" s="27">
        <v>4.85</v>
      </c>
      <c r="F15" s="26">
        <v>142</v>
      </c>
      <c r="G15" s="27">
        <v>2.38</v>
      </c>
      <c r="H15" s="26">
        <v>127</v>
      </c>
      <c r="I15" s="27">
        <v>1.5</v>
      </c>
      <c r="J15" s="26">
        <v>1078</v>
      </c>
      <c r="K15" s="27">
        <v>23.05</v>
      </c>
      <c r="L15" s="26">
        <v>241</v>
      </c>
      <c r="M15" s="27">
        <v>2.2</v>
      </c>
      <c r="N15" s="26">
        <v>16</v>
      </c>
      <c r="O15" s="27">
        <v>0.54</v>
      </c>
    </row>
    <row r="16" spans="1:15" s="12" customFormat="1" ht="21">
      <c r="A16" s="18" t="s">
        <v>23</v>
      </c>
      <c r="B16" s="29" t="s">
        <v>24</v>
      </c>
      <c r="C16" s="20" t="s">
        <v>12</v>
      </c>
      <c r="D16" s="21">
        <v>98</v>
      </c>
      <c r="E16" s="22">
        <v>0.15</v>
      </c>
      <c r="F16" s="21">
        <v>35</v>
      </c>
      <c r="G16" s="22">
        <v>0.3</v>
      </c>
      <c r="H16" s="21">
        <v>18</v>
      </c>
      <c r="I16" s="22">
        <v>0.11</v>
      </c>
      <c r="J16" s="21">
        <v>6</v>
      </c>
      <c r="K16" s="22">
        <v>0.07</v>
      </c>
      <c r="L16" s="21">
        <v>25</v>
      </c>
      <c r="M16" s="22">
        <v>0.11</v>
      </c>
      <c r="N16" s="21">
        <v>14</v>
      </c>
      <c r="O16" s="22">
        <v>0.25</v>
      </c>
    </row>
    <row r="17" spans="1:15" s="12" customFormat="1" ht="21">
      <c r="A17" s="18"/>
      <c r="B17" s="30" t="s">
        <v>25</v>
      </c>
      <c r="C17" s="20" t="s">
        <v>13</v>
      </c>
      <c r="D17" s="21">
        <v>45</v>
      </c>
      <c r="E17" s="22">
        <v>0.14</v>
      </c>
      <c r="F17" s="21">
        <v>14</v>
      </c>
      <c r="G17" s="22">
        <v>0.24</v>
      </c>
      <c r="H17" s="21">
        <v>11</v>
      </c>
      <c r="I17" s="22">
        <v>0.14</v>
      </c>
      <c r="J17" s="21">
        <v>2</v>
      </c>
      <c r="K17" s="22">
        <v>0.04</v>
      </c>
      <c r="L17" s="21">
        <v>10</v>
      </c>
      <c r="M17" s="22">
        <v>0.09</v>
      </c>
      <c r="N17" s="21">
        <v>8</v>
      </c>
      <c r="O17" s="22">
        <v>0.3</v>
      </c>
    </row>
    <row r="18" spans="1:15" s="12" customFormat="1" ht="21">
      <c r="A18" s="18"/>
      <c r="B18" s="30"/>
      <c r="C18" s="20" t="s">
        <v>14</v>
      </c>
      <c r="D18" s="21">
        <v>53</v>
      </c>
      <c r="E18" s="22">
        <v>0.16</v>
      </c>
      <c r="F18" s="21">
        <v>21</v>
      </c>
      <c r="G18" s="22">
        <v>0.35</v>
      </c>
      <c r="H18" s="21">
        <v>7</v>
      </c>
      <c r="I18" s="22">
        <v>0.08</v>
      </c>
      <c r="J18" s="21">
        <v>4</v>
      </c>
      <c r="K18" s="22">
        <v>0.09</v>
      </c>
      <c r="L18" s="21">
        <v>15</v>
      </c>
      <c r="M18" s="22">
        <v>0.14</v>
      </c>
      <c r="N18" s="21">
        <v>6</v>
      </c>
      <c r="O18" s="22">
        <v>0.2</v>
      </c>
    </row>
    <row r="19" spans="1:15" s="12" customFormat="1" ht="21">
      <c r="A19" s="23" t="s">
        <v>26</v>
      </c>
      <c r="B19" s="24" t="s">
        <v>27</v>
      </c>
      <c r="C19" s="25" t="s">
        <v>12</v>
      </c>
      <c r="D19" s="26">
        <v>2482</v>
      </c>
      <c r="E19" s="27">
        <v>3.82</v>
      </c>
      <c r="F19" s="26">
        <v>917</v>
      </c>
      <c r="G19" s="27">
        <v>7.8</v>
      </c>
      <c r="H19" s="26">
        <v>351</v>
      </c>
      <c r="I19" s="27">
        <v>2.12</v>
      </c>
      <c r="J19" s="26">
        <v>779</v>
      </c>
      <c r="K19" s="27">
        <v>8.44</v>
      </c>
      <c r="L19" s="26">
        <v>421</v>
      </c>
      <c r="M19" s="27">
        <v>1.93</v>
      </c>
      <c r="N19" s="26">
        <v>14</v>
      </c>
      <c r="O19" s="27">
        <v>0.25</v>
      </c>
    </row>
    <row r="20" spans="1:15" s="12" customFormat="1" ht="21">
      <c r="A20" s="23"/>
      <c r="B20" s="28" t="s">
        <v>28</v>
      </c>
      <c r="C20" s="25" t="s">
        <v>13</v>
      </c>
      <c r="D20" s="26">
        <v>1146</v>
      </c>
      <c r="E20" s="27">
        <v>3.59</v>
      </c>
      <c r="F20" s="26">
        <v>405</v>
      </c>
      <c r="G20" s="27">
        <v>7.01</v>
      </c>
      <c r="H20" s="26">
        <v>175</v>
      </c>
      <c r="I20" s="27">
        <v>2.18</v>
      </c>
      <c r="J20" s="26">
        <v>377</v>
      </c>
      <c r="K20" s="27">
        <v>8.29</v>
      </c>
      <c r="L20" s="26">
        <v>182</v>
      </c>
      <c r="M20" s="27">
        <v>1.67</v>
      </c>
      <c r="N20" s="26">
        <v>7</v>
      </c>
      <c r="O20" s="27">
        <v>0.26</v>
      </c>
    </row>
    <row r="21" spans="1:15" s="12" customFormat="1" ht="21">
      <c r="A21" s="23"/>
      <c r="B21" s="31"/>
      <c r="C21" s="25" t="s">
        <v>14</v>
      </c>
      <c r="D21" s="26">
        <v>1336</v>
      </c>
      <c r="E21" s="27">
        <v>4.04</v>
      </c>
      <c r="F21" s="26">
        <v>512</v>
      </c>
      <c r="G21" s="27">
        <v>8.56</v>
      </c>
      <c r="H21" s="26">
        <v>176</v>
      </c>
      <c r="I21" s="27">
        <v>2.07</v>
      </c>
      <c r="J21" s="26">
        <v>402</v>
      </c>
      <c r="K21" s="27">
        <v>8.59</v>
      </c>
      <c r="L21" s="26">
        <v>239</v>
      </c>
      <c r="M21" s="27">
        <v>2.18</v>
      </c>
      <c r="N21" s="26">
        <v>7</v>
      </c>
      <c r="O21" s="27">
        <v>0.23</v>
      </c>
    </row>
    <row r="22" spans="1:15" s="12" customFormat="1" ht="21">
      <c r="A22" s="18" t="s">
        <v>29</v>
      </c>
      <c r="B22" s="29" t="s">
        <v>43</v>
      </c>
      <c r="C22" s="20" t="s">
        <v>12</v>
      </c>
      <c r="D22" s="21">
        <v>312299</v>
      </c>
      <c r="E22" s="22">
        <v>480.26</v>
      </c>
      <c r="F22" s="21">
        <v>56703</v>
      </c>
      <c r="G22" s="22">
        <v>482.23</v>
      </c>
      <c r="H22" s="21">
        <v>70198</v>
      </c>
      <c r="I22" s="22">
        <v>424.58</v>
      </c>
      <c r="J22" s="21">
        <v>54132</v>
      </c>
      <c r="K22" s="22">
        <v>586.8</v>
      </c>
      <c r="L22" s="21">
        <v>121063</v>
      </c>
      <c r="M22" s="22">
        <v>553.77</v>
      </c>
      <c r="N22" s="21">
        <v>10203</v>
      </c>
      <c r="O22" s="22">
        <v>180.62</v>
      </c>
    </row>
    <row r="23" spans="1:15" s="12" customFormat="1" ht="21">
      <c r="A23" s="18"/>
      <c r="B23" s="30" t="s">
        <v>30</v>
      </c>
      <c r="C23" s="20" t="s">
        <v>13</v>
      </c>
      <c r="D23" s="21">
        <v>141613</v>
      </c>
      <c r="E23" s="22">
        <v>443.48</v>
      </c>
      <c r="F23" s="21">
        <v>26286</v>
      </c>
      <c r="G23" s="22">
        <v>454.77</v>
      </c>
      <c r="H23" s="21">
        <v>32079</v>
      </c>
      <c r="I23" s="22">
        <v>398.85</v>
      </c>
      <c r="J23" s="21">
        <v>24710</v>
      </c>
      <c r="K23" s="22">
        <v>543.37</v>
      </c>
      <c r="L23" s="21">
        <v>53566</v>
      </c>
      <c r="M23" s="22">
        <v>491.82</v>
      </c>
      <c r="N23" s="21">
        <v>4972</v>
      </c>
      <c r="O23" s="22">
        <v>186.21</v>
      </c>
    </row>
    <row r="24" spans="1:15" s="12" customFormat="1" ht="21">
      <c r="A24" s="18"/>
      <c r="B24" s="30" t="s">
        <v>31</v>
      </c>
      <c r="C24" s="20" t="s">
        <v>14</v>
      </c>
      <c r="D24" s="21">
        <v>170686</v>
      </c>
      <c r="E24" s="22">
        <v>515.74</v>
      </c>
      <c r="F24" s="21">
        <v>30417</v>
      </c>
      <c r="G24" s="22">
        <v>508.78</v>
      </c>
      <c r="H24" s="21">
        <v>38119</v>
      </c>
      <c r="I24" s="22">
        <v>448.95</v>
      </c>
      <c r="J24" s="21">
        <v>29422</v>
      </c>
      <c r="K24" s="22">
        <v>629.01</v>
      </c>
      <c r="L24" s="21">
        <v>67497</v>
      </c>
      <c r="M24" s="22">
        <v>615.29</v>
      </c>
      <c r="N24" s="21">
        <v>5231</v>
      </c>
      <c r="O24" s="22">
        <v>175.61</v>
      </c>
    </row>
    <row r="25" spans="1:15" s="12" customFormat="1" ht="21">
      <c r="A25" s="18"/>
      <c r="B25" s="30" t="s">
        <v>32</v>
      </c>
      <c r="C25" s="20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1"/>
      <c r="O25" s="22"/>
    </row>
    <row r="26" spans="1:15" s="12" customFormat="1" ht="42">
      <c r="A26" s="23" t="s">
        <v>33</v>
      </c>
      <c r="B26" s="24" t="s">
        <v>34</v>
      </c>
      <c r="C26" s="25" t="s">
        <v>12</v>
      </c>
      <c r="D26" s="26">
        <v>47490</v>
      </c>
      <c r="E26" s="27">
        <v>73.03</v>
      </c>
      <c r="F26" s="26">
        <v>10800</v>
      </c>
      <c r="G26" s="27">
        <v>91.85</v>
      </c>
      <c r="H26" s="26">
        <v>10093</v>
      </c>
      <c r="I26" s="27">
        <v>61.05</v>
      </c>
      <c r="J26" s="26">
        <v>5065</v>
      </c>
      <c r="K26" s="27">
        <v>54.91</v>
      </c>
      <c r="L26" s="26">
        <v>19334</v>
      </c>
      <c r="M26" s="27">
        <v>88.44</v>
      </c>
      <c r="N26" s="26">
        <v>2198</v>
      </c>
      <c r="O26" s="27">
        <v>38.91</v>
      </c>
    </row>
    <row r="27" spans="1:15" s="12" customFormat="1" ht="21">
      <c r="A27" s="23"/>
      <c r="B27" s="28" t="s">
        <v>35</v>
      </c>
      <c r="C27" s="25" t="s">
        <v>13</v>
      </c>
      <c r="D27" s="26">
        <v>22222</v>
      </c>
      <c r="E27" s="27">
        <v>69.59</v>
      </c>
      <c r="F27" s="26">
        <v>5269</v>
      </c>
      <c r="G27" s="27">
        <v>91.16</v>
      </c>
      <c r="H27" s="26">
        <v>4812</v>
      </c>
      <c r="I27" s="27">
        <v>59.83</v>
      </c>
      <c r="J27" s="26">
        <v>2428</v>
      </c>
      <c r="K27" s="27">
        <v>53.39</v>
      </c>
      <c r="L27" s="26">
        <v>8564</v>
      </c>
      <c r="M27" s="27">
        <v>78.63</v>
      </c>
      <c r="N27" s="26">
        <v>1149</v>
      </c>
      <c r="O27" s="27">
        <v>43.03</v>
      </c>
    </row>
    <row r="28" spans="1:15" s="12" customFormat="1" ht="21">
      <c r="A28" s="23"/>
      <c r="B28" s="28" t="s">
        <v>36</v>
      </c>
      <c r="C28" s="25" t="s">
        <v>14</v>
      </c>
      <c r="D28" s="26">
        <v>25268</v>
      </c>
      <c r="E28" s="27">
        <v>76.35</v>
      </c>
      <c r="F28" s="26">
        <v>5531</v>
      </c>
      <c r="G28" s="27">
        <v>92.52</v>
      </c>
      <c r="H28" s="26">
        <v>5281</v>
      </c>
      <c r="I28" s="27">
        <v>62.2</v>
      </c>
      <c r="J28" s="26">
        <v>2637</v>
      </c>
      <c r="K28" s="27">
        <v>56.38</v>
      </c>
      <c r="L28" s="26">
        <v>10770</v>
      </c>
      <c r="M28" s="27">
        <v>98.18</v>
      </c>
      <c r="N28" s="26">
        <v>1049</v>
      </c>
      <c r="O28" s="27">
        <v>35.22</v>
      </c>
    </row>
    <row r="29" spans="1:15" s="12" customFormat="1" ht="21">
      <c r="A29" s="18" t="s">
        <v>37</v>
      </c>
      <c r="B29" s="29" t="s">
        <v>38</v>
      </c>
      <c r="C29" s="20" t="s">
        <v>12</v>
      </c>
      <c r="D29" s="21">
        <v>35555</v>
      </c>
      <c r="E29" s="22">
        <v>54.68</v>
      </c>
      <c r="F29" s="21">
        <v>6150</v>
      </c>
      <c r="G29" s="22">
        <v>52.3</v>
      </c>
      <c r="H29" s="21">
        <v>7850</v>
      </c>
      <c r="I29" s="22">
        <v>47.48</v>
      </c>
      <c r="J29" s="21">
        <v>4165</v>
      </c>
      <c r="K29" s="22">
        <v>45.15</v>
      </c>
      <c r="L29" s="21">
        <v>15853</v>
      </c>
      <c r="M29" s="22">
        <v>72.52</v>
      </c>
      <c r="N29" s="21">
        <v>1537</v>
      </c>
      <c r="O29" s="22">
        <v>27.21</v>
      </c>
    </row>
    <row r="30" spans="1:15" s="12" customFormat="1" ht="21">
      <c r="A30" s="18"/>
      <c r="B30" s="30" t="s">
        <v>39</v>
      </c>
      <c r="C30" s="20" t="s">
        <v>13</v>
      </c>
      <c r="D30" s="21">
        <v>24693</v>
      </c>
      <c r="E30" s="22">
        <v>77.33</v>
      </c>
      <c r="F30" s="21">
        <v>4431</v>
      </c>
      <c r="G30" s="22">
        <v>76.66</v>
      </c>
      <c r="H30" s="21">
        <v>5580</v>
      </c>
      <c r="I30" s="22">
        <v>69.38</v>
      </c>
      <c r="J30" s="21">
        <v>2945</v>
      </c>
      <c r="K30" s="22">
        <v>64.76</v>
      </c>
      <c r="L30" s="21">
        <v>10631</v>
      </c>
      <c r="M30" s="22">
        <v>97.61</v>
      </c>
      <c r="N30" s="21">
        <v>1106</v>
      </c>
      <c r="O30" s="22">
        <v>41.42</v>
      </c>
    </row>
    <row r="31" spans="1:15" s="12" customFormat="1" ht="21">
      <c r="A31" s="18"/>
      <c r="B31" s="30"/>
      <c r="C31" s="20" t="s">
        <v>14</v>
      </c>
      <c r="D31" s="21">
        <v>10862</v>
      </c>
      <c r="E31" s="22">
        <v>32.82</v>
      </c>
      <c r="F31" s="21">
        <v>1719</v>
      </c>
      <c r="G31" s="22">
        <v>28.75</v>
      </c>
      <c r="H31" s="21">
        <v>2270</v>
      </c>
      <c r="I31" s="22">
        <v>26.74</v>
      </c>
      <c r="J31" s="21">
        <v>1220</v>
      </c>
      <c r="K31" s="22">
        <v>26.08</v>
      </c>
      <c r="L31" s="21">
        <v>5222</v>
      </c>
      <c r="M31" s="22">
        <v>47.6</v>
      </c>
      <c r="N31" s="21">
        <v>431</v>
      </c>
      <c r="O31" s="22">
        <v>14.47</v>
      </c>
    </row>
    <row r="32" spans="1:15" s="32" customFormat="1" ht="21">
      <c r="A32" s="23" t="s">
        <v>40</v>
      </c>
      <c r="B32" s="24" t="s">
        <v>41</v>
      </c>
      <c r="C32" s="25" t="s">
        <v>12</v>
      </c>
      <c r="D32" s="26">
        <v>7464</v>
      </c>
      <c r="E32" s="27">
        <v>11.48</v>
      </c>
      <c r="F32" s="26">
        <v>1336</v>
      </c>
      <c r="G32" s="27">
        <v>11.36</v>
      </c>
      <c r="H32" s="26">
        <v>1406</v>
      </c>
      <c r="I32" s="27">
        <v>8.5</v>
      </c>
      <c r="J32" s="26">
        <v>690</v>
      </c>
      <c r="K32" s="27">
        <v>7.48</v>
      </c>
      <c r="L32" s="26">
        <v>3406</v>
      </c>
      <c r="M32" s="27">
        <v>15.58</v>
      </c>
      <c r="N32" s="26">
        <v>626</v>
      </c>
      <c r="O32" s="27">
        <v>11.08</v>
      </c>
    </row>
    <row r="33" spans="1:15" s="32" customFormat="1" ht="21">
      <c r="A33" s="23"/>
      <c r="B33" s="28" t="s">
        <v>42</v>
      </c>
      <c r="C33" s="25" t="s">
        <v>13</v>
      </c>
      <c r="D33" s="26">
        <v>4575</v>
      </c>
      <c r="E33" s="27">
        <v>14.33</v>
      </c>
      <c r="F33" s="26">
        <v>824</v>
      </c>
      <c r="G33" s="27">
        <v>14.26</v>
      </c>
      <c r="H33" s="26">
        <v>887</v>
      </c>
      <c r="I33" s="27">
        <v>11.03</v>
      </c>
      <c r="J33" s="26">
        <v>412</v>
      </c>
      <c r="K33" s="27">
        <v>9.06</v>
      </c>
      <c r="L33" s="26">
        <v>2091</v>
      </c>
      <c r="M33" s="27">
        <v>19.2</v>
      </c>
      <c r="N33" s="26">
        <v>361</v>
      </c>
      <c r="O33" s="27">
        <v>13.52</v>
      </c>
    </row>
    <row r="34" spans="1:15" s="32" customFormat="1" ht="21">
      <c r="A34" s="33"/>
      <c r="B34" s="34"/>
      <c r="C34" s="35" t="s">
        <v>14</v>
      </c>
      <c r="D34" s="36">
        <v>2889</v>
      </c>
      <c r="E34" s="37">
        <v>8.73</v>
      </c>
      <c r="F34" s="36">
        <v>512</v>
      </c>
      <c r="G34" s="37">
        <v>8.56</v>
      </c>
      <c r="H34" s="36">
        <v>519</v>
      </c>
      <c r="I34" s="37">
        <v>6.11</v>
      </c>
      <c r="J34" s="36">
        <v>278</v>
      </c>
      <c r="K34" s="37">
        <v>5.94</v>
      </c>
      <c r="L34" s="36">
        <v>1315</v>
      </c>
      <c r="M34" s="37">
        <v>11.99</v>
      </c>
      <c r="N34" s="36">
        <v>265</v>
      </c>
      <c r="O34" s="37">
        <v>8.9</v>
      </c>
    </row>
    <row r="35" spans="1:15" ht="21">
      <c r="A35" s="38" t="s">
        <v>44</v>
      </c>
      <c r="B35" s="29" t="s">
        <v>45</v>
      </c>
      <c r="C35" s="39" t="s">
        <v>12</v>
      </c>
      <c r="D35" s="21">
        <v>0</v>
      </c>
      <c r="E35" s="22">
        <v>0</v>
      </c>
      <c r="F35" s="21">
        <v>0</v>
      </c>
      <c r="G35" s="22">
        <v>0</v>
      </c>
      <c r="H35" s="21">
        <v>0</v>
      </c>
      <c r="I35" s="22">
        <v>0</v>
      </c>
      <c r="J35" s="21">
        <v>0</v>
      </c>
      <c r="K35" s="22">
        <v>0</v>
      </c>
      <c r="L35" s="21">
        <v>0</v>
      </c>
      <c r="M35" s="22">
        <v>0</v>
      </c>
      <c r="N35" s="21">
        <v>0</v>
      </c>
      <c r="O35" s="22">
        <v>0</v>
      </c>
    </row>
    <row r="36" spans="1:15" ht="21">
      <c r="A36" s="38"/>
      <c r="B36" s="30" t="s">
        <v>46</v>
      </c>
      <c r="C36" s="39" t="s">
        <v>13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</row>
    <row r="37" spans="1:15" ht="21">
      <c r="A37" s="38"/>
      <c r="B37" s="30"/>
      <c r="C37" s="39" t="s">
        <v>14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</row>
    <row r="38" spans="1:15" ht="21">
      <c r="A38" s="40" t="s">
        <v>47</v>
      </c>
      <c r="B38" s="24" t="s">
        <v>48</v>
      </c>
      <c r="C38" s="41" t="s">
        <v>12</v>
      </c>
      <c r="D38" s="26">
        <v>11</v>
      </c>
      <c r="E38" s="27">
        <v>0.02</v>
      </c>
      <c r="F38" s="26">
        <v>3</v>
      </c>
      <c r="G38" s="27">
        <v>0.03</v>
      </c>
      <c r="H38" s="26">
        <v>3</v>
      </c>
      <c r="I38" s="27">
        <v>0.02</v>
      </c>
      <c r="J38" s="26">
        <v>3</v>
      </c>
      <c r="K38" s="27">
        <v>0.03</v>
      </c>
      <c r="L38" s="26">
        <v>1</v>
      </c>
      <c r="M38" s="27">
        <v>0</v>
      </c>
      <c r="N38" s="26">
        <v>1</v>
      </c>
      <c r="O38" s="27">
        <v>0.02</v>
      </c>
    </row>
    <row r="39" spans="1:15" ht="21">
      <c r="A39" s="40"/>
      <c r="B39" s="28" t="s">
        <v>49</v>
      </c>
      <c r="C39" s="41" t="s">
        <v>13</v>
      </c>
      <c r="D39" s="26">
        <v>7</v>
      </c>
      <c r="E39" s="27">
        <v>0.02</v>
      </c>
      <c r="F39" s="26">
        <v>2</v>
      </c>
      <c r="G39" s="27">
        <v>0.03</v>
      </c>
      <c r="H39" s="26">
        <v>2</v>
      </c>
      <c r="I39" s="27">
        <v>0.02</v>
      </c>
      <c r="J39" s="26">
        <v>2</v>
      </c>
      <c r="K39" s="27">
        <v>0.04</v>
      </c>
      <c r="L39" s="26">
        <v>1</v>
      </c>
      <c r="M39" s="27">
        <v>0.01</v>
      </c>
      <c r="N39" s="26">
        <v>0</v>
      </c>
      <c r="O39" s="27">
        <v>0</v>
      </c>
    </row>
    <row r="40" spans="1:15" ht="21">
      <c r="A40" s="40"/>
      <c r="B40" s="28"/>
      <c r="C40" s="41" t="s">
        <v>14</v>
      </c>
      <c r="D40" s="26">
        <v>4</v>
      </c>
      <c r="E40" s="27">
        <v>0.01</v>
      </c>
      <c r="F40" s="26">
        <v>1</v>
      </c>
      <c r="G40" s="27">
        <v>0.02</v>
      </c>
      <c r="H40" s="26">
        <v>1</v>
      </c>
      <c r="I40" s="27">
        <v>0.01</v>
      </c>
      <c r="J40" s="26">
        <v>1</v>
      </c>
      <c r="K40" s="27">
        <v>0.02</v>
      </c>
      <c r="L40" s="26">
        <v>0</v>
      </c>
      <c r="M40" s="27">
        <v>0</v>
      </c>
      <c r="N40" s="26">
        <v>1</v>
      </c>
      <c r="O40" s="27">
        <v>0.03</v>
      </c>
    </row>
    <row r="41" spans="1:15" ht="21">
      <c r="A41" s="38" t="s">
        <v>50</v>
      </c>
      <c r="B41" s="29" t="s">
        <v>51</v>
      </c>
      <c r="C41" s="39" t="s">
        <v>12</v>
      </c>
      <c r="D41" s="21">
        <v>47</v>
      </c>
      <c r="E41" s="22">
        <v>0.07</v>
      </c>
      <c r="F41" s="21">
        <v>1</v>
      </c>
      <c r="G41" s="22">
        <v>0.01</v>
      </c>
      <c r="H41" s="21">
        <v>4</v>
      </c>
      <c r="I41" s="22">
        <v>0.02</v>
      </c>
      <c r="J41" s="21">
        <v>15</v>
      </c>
      <c r="K41" s="22">
        <v>0.16</v>
      </c>
      <c r="L41" s="21">
        <v>24</v>
      </c>
      <c r="M41" s="22">
        <v>0.11</v>
      </c>
      <c r="N41" s="21">
        <v>3</v>
      </c>
      <c r="O41" s="22">
        <v>0.05</v>
      </c>
    </row>
    <row r="42" spans="1:15" ht="21">
      <c r="A42" s="38"/>
      <c r="B42" s="30" t="s">
        <v>52</v>
      </c>
      <c r="C42" s="39" t="s">
        <v>13</v>
      </c>
      <c r="D42" s="21">
        <v>31</v>
      </c>
      <c r="E42" s="22">
        <v>0.1</v>
      </c>
      <c r="F42" s="21">
        <v>0</v>
      </c>
      <c r="G42" s="22">
        <v>0</v>
      </c>
      <c r="H42" s="21">
        <v>2</v>
      </c>
      <c r="I42" s="22">
        <v>0.02</v>
      </c>
      <c r="J42" s="21">
        <v>13</v>
      </c>
      <c r="K42" s="22">
        <v>0.29</v>
      </c>
      <c r="L42" s="21">
        <v>13</v>
      </c>
      <c r="M42" s="22">
        <v>0.12</v>
      </c>
      <c r="N42" s="21">
        <v>3</v>
      </c>
      <c r="O42" s="22">
        <v>0.11</v>
      </c>
    </row>
    <row r="43" spans="1:15" ht="21">
      <c r="A43" s="38"/>
      <c r="B43" s="30"/>
      <c r="C43" s="39" t="s">
        <v>14</v>
      </c>
      <c r="D43" s="21">
        <v>16</v>
      </c>
      <c r="E43" s="22">
        <v>0.05</v>
      </c>
      <c r="F43" s="21">
        <v>1</v>
      </c>
      <c r="G43" s="22">
        <v>0.02</v>
      </c>
      <c r="H43" s="21">
        <v>2</v>
      </c>
      <c r="I43" s="22">
        <v>0.02</v>
      </c>
      <c r="J43" s="21">
        <v>2</v>
      </c>
      <c r="K43" s="22">
        <v>0.04</v>
      </c>
      <c r="L43" s="21">
        <v>11</v>
      </c>
      <c r="M43" s="22">
        <v>0.1</v>
      </c>
      <c r="N43" s="21">
        <v>0</v>
      </c>
      <c r="O43" s="22">
        <v>0</v>
      </c>
    </row>
    <row r="44" spans="1:15" ht="21">
      <c r="A44" s="40" t="s">
        <v>53</v>
      </c>
      <c r="B44" s="24" t="s">
        <v>54</v>
      </c>
      <c r="C44" s="41" t="s">
        <v>12</v>
      </c>
      <c r="D44" s="26">
        <v>0</v>
      </c>
      <c r="E44" s="27">
        <v>0</v>
      </c>
      <c r="F44" s="26">
        <v>0</v>
      </c>
      <c r="G44" s="27">
        <v>0</v>
      </c>
      <c r="H44" s="26">
        <v>0</v>
      </c>
      <c r="I44" s="27">
        <v>0</v>
      </c>
      <c r="J44" s="26">
        <v>0</v>
      </c>
      <c r="K44" s="27">
        <v>0</v>
      </c>
      <c r="L44" s="26">
        <v>0</v>
      </c>
      <c r="M44" s="27">
        <v>0</v>
      </c>
      <c r="N44" s="26">
        <v>0</v>
      </c>
      <c r="O44" s="27">
        <v>0</v>
      </c>
    </row>
    <row r="45" spans="1:15" ht="21">
      <c r="A45" s="40"/>
      <c r="B45" s="28" t="s">
        <v>55</v>
      </c>
      <c r="C45" s="41" t="s">
        <v>13</v>
      </c>
      <c r="D45" s="26">
        <v>0</v>
      </c>
      <c r="E45" s="27">
        <v>0</v>
      </c>
      <c r="F45" s="26">
        <v>0</v>
      </c>
      <c r="G45" s="27">
        <v>0</v>
      </c>
      <c r="H45" s="26">
        <v>0</v>
      </c>
      <c r="I45" s="27">
        <v>0</v>
      </c>
      <c r="J45" s="26">
        <v>0</v>
      </c>
      <c r="K45" s="27">
        <v>0</v>
      </c>
      <c r="L45" s="26">
        <v>0</v>
      </c>
      <c r="M45" s="27">
        <v>0</v>
      </c>
      <c r="N45" s="26">
        <v>0</v>
      </c>
      <c r="O45" s="27">
        <v>0</v>
      </c>
    </row>
    <row r="46" spans="1:15" ht="21">
      <c r="A46" s="40"/>
      <c r="B46" s="28"/>
      <c r="C46" s="41" t="s">
        <v>14</v>
      </c>
      <c r="D46" s="26">
        <v>0</v>
      </c>
      <c r="E46" s="27">
        <v>0</v>
      </c>
      <c r="F46" s="26">
        <v>0</v>
      </c>
      <c r="G46" s="27">
        <v>0</v>
      </c>
      <c r="H46" s="26">
        <v>0</v>
      </c>
      <c r="I46" s="27">
        <v>0</v>
      </c>
      <c r="J46" s="26">
        <v>0</v>
      </c>
      <c r="K46" s="27">
        <v>0</v>
      </c>
      <c r="L46" s="26">
        <v>0</v>
      </c>
      <c r="M46" s="27">
        <v>0</v>
      </c>
      <c r="N46" s="26">
        <v>0</v>
      </c>
      <c r="O46" s="27">
        <v>0</v>
      </c>
    </row>
    <row r="47" spans="1:15" ht="21">
      <c r="A47" s="38" t="s">
        <v>56</v>
      </c>
      <c r="B47" s="29" t="s">
        <v>57</v>
      </c>
      <c r="C47" s="39" t="s">
        <v>12</v>
      </c>
      <c r="D47" s="21">
        <v>187</v>
      </c>
      <c r="E47" s="22">
        <v>0.29</v>
      </c>
      <c r="F47" s="21">
        <v>46</v>
      </c>
      <c r="G47" s="22">
        <v>0.39</v>
      </c>
      <c r="H47" s="21">
        <v>41</v>
      </c>
      <c r="I47" s="22">
        <v>0.25</v>
      </c>
      <c r="J47" s="21">
        <v>20</v>
      </c>
      <c r="K47" s="22">
        <v>0.22</v>
      </c>
      <c r="L47" s="21">
        <v>75</v>
      </c>
      <c r="M47" s="22">
        <v>0.34</v>
      </c>
      <c r="N47" s="21">
        <v>5</v>
      </c>
      <c r="O47" s="22">
        <v>0.09</v>
      </c>
    </row>
    <row r="48" spans="1:15" ht="21">
      <c r="A48" s="38"/>
      <c r="B48" s="30" t="s">
        <v>58</v>
      </c>
      <c r="C48" s="39" t="s">
        <v>13</v>
      </c>
      <c r="D48" s="21">
        <v>122</v>
      </c>
      <c r="E48" s="22">
        <v>0.38</v>
      </c>
      <c r="F48" s="21">
        <v>28</v>
      </c>
      <c r="G48" s="22">
        <v>0.48</v>
      </c>
      <c r="H48" s="21">
        <v>24</v>
      </c>
      <c r="I48" s="22">
        <v>0.3</v>
      </c>
      <c r="J48" s="21">
        <v>19</v>
      </c>
      <c r="K48" s="22">
        <v>0.42</v>
      </c>
      <c r="L48" s="21">
        <v>46</v>
      </c>
      <c r="M48" s="22">
        <v>0.42</v>
      </c>
      <c r="N48" s="21">
        <v>5</v>
      </c>
      <c r="O48" s="22">
        <v>0.19</v>
      </c>
    </row>
    <row r="49" spans="1:15" ht="21">
      <c r="A49" s="38"/>
      <c r="B49" s="30"/>
      <c r="C49" s="39" t="s">
        <v>14</v>
      </c>
      <c r="D49" s="21">
        <v>65</v>
      </c>
      <c r="E49" s="22">
        <v>0.2</v>
      </c>
      <c r="F49" s="21">
        <v>18</v>
      </c>
      <c r="G49" s="22">
        <v>0.3</v>
      </c>
      <c r="H49" s="21">
        <v>17</v>
      </c>
      <c r="I49" s="22">
        <v>0.2</v>
      </c>
      <c r="J49" s="21">
        <v>1</v>
      </c>
      <c r="K49" s="22">
        <v>0.02</v>
      </c>
      <c r="L49" s="21">
        <v>29</v>
      </c>
      <c r="M49" s="22">
        <v>0.26</v>
      </c>
      <c r="N49" s="21">
        <v>0</v>
      </c>
      <c r="O49" s="22">
        <v>0</v>
      </c>
    </row>
    <row r="50" spans="1:15" ht="21">
      <c r="A50" s="40" t="s">
        <v>59</v>
      </c>
      <c r="B50" s="24" t="s">
        <v>60</v>
      </c>
      <c r="C50" s="41" t="s">
        <v>12</v>
      </c>
      <c r="D50" s="26">
        <v>46</v>
      </c>
      <c r="E50" s="27">
        <v>0.07</v>
      </c>
      <c r="F50" s="26">
        <v>5</v>
      </c>
      <c r="G50" s="27">
        <v>0.04</v>
      </c>
      <c r="H50" s="26">
        <v>4</v>
      </c>
      <c r="I50" s="27">
        <v>0.02</v>
      </c>
      <c r="J50" s="26">
        <v>25</v>
      </c>
      <c r="K50" s="27">
        <v>0.27</v>
      </c>
      <c r="L50" s="26">
        <v>9</v>
      </c>
      <c r="M50" s="27">
        <v>0.04</v>
      </c>
      <c r="N50" s="26">
        <v>3</v>
      </c>
      <c r="O50" s="27">
        <v>0.05</v>
      </c>
    </row>
    <row r="51" spans="1:15" ht="21">
      <c r="A51" s="40"/>
      <c r="B51" s="28" t="s">
        <v>61</v>
      </c>
      <c r="C51" s="41" t="s">
        <v>13</v>
      </c>
      <c r="D51" s="26">
        <v>25</v>
      </c>
      <c r="E51" s="27">
        <v>0.08</v>
      </c>
      <c r="F51" s="26">
        <v>5</v>
      </c>
      <c r="G51" s="27">
        <v>0.09</v>
      </c>
      <c r="H51" s="26">
        <v>2</v>
      </c>
      <c r="I51" s="27">
        <v>0.02</v>
      </c>
      <c r="J51" s="26">
        <v>11</v>
      </c>
      <c r="K51" s="27">
        <v>0.24</v>
      </c>
      <c r="L51" s="26">
        <v>7</v>
      </c>
      <c r="M51" s="27">
        <v>0.06</v>
      </c>
      <c r="N51" s="26">
        <v>0</v>
      </c>
      <c r="O51" s="27">
        <v>0</v>
      </c>
    </row>
    <row r="52" spans="1:15" ht="21">
      <c r="A52" s="40"/>
      <c r="B52" s="28"/>
      <c r="C52" s="41" t="s">
        <v>14</v>
      </c>
      <c r="D52" s="26">
        <v>21</v>
      </c>
      <c r="E52" s="27">
        <v>0.06</v>
      </c>
      <c r="F52" s="26">
        <v>0</v>
      </c>
      <c r="G52" s="27">
        <v>0</v>
      </c>
      <c r="H52" s="26">
        <v>2</v>
      </c>
      <c r="I52" s="27">
        <v>0.02</v>
      </c>
      <c r="J52" s="26">
        <v>14</v>
      </c>
      <c r="K52" s="27">
        <v>0.3</v>
      </c>
      <c r="L52" s="26">
        <v>2</v>
      </c>
      <c r="M52" s="27">
        <v>0.02</v>
      </c>
      <c r="N52" s="26">
        <v>3</v>
      </c>
      <c r="O52" s="27">
        <v>0.1</v>
      </c>
    </row>
    <row r="53" spans="1:15" ht="21">
      <c r="A53" s="38" t="s">
        <v>62</v>
      </c>
      <c r="B53" s="29" t="s">
        <v>63</v>
      </c>
      <c r="C53" s="39" t="s">
        <v>12</v>
      </c>
      <c r="D53" s="21">
        <v>42</v>
      </c>
      <c r="E53" s="22">
        <v>0.06</v>
      </c>
      <c r="F53" s="21">
        <v>4</v>
      </c>
      <c r="G53" s="22">
        <v>0.03</v>
      </c>
      <c r="H53" s="21">
        <v>8</v>
      </c>
      <c r="I53" s="22">
        <v>0.05</v>
      </c>
      <c r="J53" s="21">
        <v>18</v>
      </c>
      <c r="K53" s="22">
        <v>0.2</v>
      </c>
      <c r="L53" s="21">
        <v>9</v>
      </c>
      <c r="M53" s="22">
        <v>0.04</v>
      </c>
      <c r="N53" s="21">
        <v>3</v>
      </c>
      <c r="O53" s="22">
        <v>0.05</v>
      </c>
    </row>
    <row r="54" spans="1:15" ht="21">
      <c r="A54" s="38"/>
      <c r="B54" s="30" t="s">
        <v>64</v>
      </c>
      <c r="C54" s="39" t="s">
        <v>13</v>
      </c>
      <c r="D54" s="21">
        <v>21</v>
      </c>
      <c r="E54" s="22">
        <v>0.07</v>
      </c>
      <c r="F54" s="21">
        <v>0</v>
      </c>
      <c r="G54" s="22">
        <v>0</v>
      </c>
      <c r="H54" s="21">
        <v>5</v>
      </c>
      <c r="I54" s="22">
        <v>0.06</v>
      </c>
      <c r="J54" s="21">
        <v>11</v>
      </c>
      <c r="K54" s="22">
        <v>0.24</v>
      </c>
      <c r="L54" s="21">
        <v>5</v>
      </c>
      <c r="M54" s="22">
        <v>0.05</v>
      </c>
      <c r="N54" s="21">
        <v>0</v>
      </c>
      <c r="O54" s="22">
        <v>0</v>
      </c>
    </row>
    <row r="55" spans="1:15" ht="21">
      <c r="A55" s="38"/>
      <c r="B55" s="30"/>
      <c r="C55" s="39" t="s">
        <v>14</v>
      </c>
      <c r="D55" s="21">
        <v>21</v>
      </c>
      <c r="E55" s="22">
        <v>0.06</v>
      </c>
      <c r="F55" s="21">
        <v>4</v>
      </c>
      <c r="G55" s="22">
        <v>0.07</v>
      </c>
      <c r="H55" s="21">
        <v>3</v>
      </c>
      <c r="I55" s="22">
        <v>0.04</v>
      </c>
      <c r="J55" s="21">
        <v>7</v>
      </c>
      <c r="K55" s="22">
        <v>0.15</v>
      </c>
      <c r="L55" s="21">
        <v>4</v>
      </c>
      <c r="M55" s="22">
        <v>0.04</v>
      </c>
      <c r="N55" s="21">
        <v>3</v>
      </c>
      <c r="O55" s="22">
        <v>0.1</v>
      </c>
    </row>
    <row r="56" spans="1:15" ht="21">
      <c r="A56" s="40" t="s">
        <v>65</v>
      </c>
      <c r="B56" s="24" t="s">
        <v>66</v>
      </c>
      <c r="C56" s="41" t="s">
        <v>12</v>
      </c>
      <c r="D56" s="26">
        <v>113</v>
      </c>
      <c r="E56" s="27">
        <v>0.17</v>
      </c>
      <c r="F56" s="26">
        <v>13</v>
      </c>
      <c r="G56" s="27">
        <v>0.11</v>
      </c>
      <c r="H56" s="26">
        <v>22</v>
      </c>
      <c r="I56" s="27">
        <v>0.13</v>
      </c>
      <c r="J56" s="26">
        <v>29</v>
      </c>
      <c r="K56" s="27">
        <v>0.31</v>
      </c>
      <c r="L56" s="26">
        <v>40</v>
      </c>
      <c r="M56" s="27">
        <v>0.18</v>
      </c>
      <c r="N56" s="26">
        <v>9</v>
      </c>
      <c r="O56" s="27">
        <v>0.16</v>
      </c>
    </row>
    <row r="57" spans="1:15" ht="21">
      <c r="A57" s="40"/>
      <c r="B57" s="28" t="s">
        <v>67</v>
      </c>
      <c r="C57" s="41" t="s">
        <v>13</v>
      </c>
      <c r="D57" s="26">
        <v>71</v>
      </c>
      <c r="E57" s="27">
        <v>0.22</v>
      </c>
      <c r="F57" s="26">
        <v>9</v>
      </c>
      <c r="G57" s="27">
        <v>0.16</v>
      </c>
      <c r="H57" s="26">
        <v>10</v>
      </c>
      <c r="I57" s="27">
        <v>0.12</v>
      </c>
      <c r="J57" s="26">
        <v>17</v>
      </c>
      <c r="K57" s="27">
        <v>0.37</v>
      </c>
      <c r="L57" s="26">
        <v>31</v>
      </c>
      <c r="M57" s="27">
        <v>0.28</v>
      </c>
      <c r="N57" s="26">
        <v>4</v>
      </c>
      <c r="O57" s="27">
        <v>0.15</v>
      </c>
    </row>
    <row r="58" spans="1:15" ht="21">
      <c r="A58" s="40"/>
      <c r="B58" s="28"/>
      <c r="C58" s="41" t="s">
        <v>14</v>
      </c>
      <c r="D58" s="26">
        <v>42</v>
      </c>
      <c r="E58" s="27">
        <v>0.13</v>
      </c>
      <c r="F58" s="26">
        <v>4</v>
      </c>
      <c r="G58" s="27">
        <v>0.07</v>
      </c>
      <c r="H58" s="26">
        <v>12</v>
      </c>
      <c r="I58" s="27">
        <v>0.14</v>
      </c>
      <c r="J58" s="26">
        <v>12</v>
      </c>
      <c r="K58" s="27">
        <v>0.26</v>
      </c>
      <c r="L58" s="26">
        <v>9</v>
      </c>
      <c r="M58" s="27">
        <v>0.08</v>
      </c>
      <c r="N58" s="26">
        <v>5</v>
      </c>
      <c r="O58" s="27">
        <v>0.17</v>
      </c>
    </row>
    <row r="59" spans="1:15" ht="21">
      <c r="A59" s="38" t="s">
        <v>68</v>
      </c>
      <c r="B59" s="29" t="s">
        <v>69</v>
      </c>
      <c r="C59" s="39" t="s">
        <v>12</v>
      </c>
      <c r="D59" s="21">
        <v>38905</v>
      </c>
      <c r="E59" s="22">
        <v>59.83</v>
      </c>
      <c r="F59" s="21">
        <v>8170</v>
      </c>
      <c r="G59" s="22">
        <v>69.48</v>
      </c>
      <c r="H59" s="21">
        <v>9406</v>
      </c>
      <c r="I59" s="22">
        <v>56.89</v>
      </c>
      <c r="J59" s="21">
        <v>4219</v>
      </c>
      <c r="K59" s="22">
        <v>45.73</v>
      </c>
      <c r="L59" s="21">
        <v>14661</v>
      </c>
      <c r="M59" s="22">
        <v>67.06</v>
      </c>
      <c r="N59" s="21">
        <v>2449</v>
      </c>
      <c r="O59" s="22">
        <v>43.35</v>
      </c>
    </row>
    <row r="60" spans="1:15" ht="21">
      <c r="A60" s="38"/>
      <c r="B60" s="30" t="s">
        <v>70</v>
      </c>
      <c r="C60" s="39" t="s">
        <v>13</v>
      </c>
      <c r="D60" s="21">
        <v>19093</v>
      </c>
      <c r="E60" s="22">
        <v>59.79</v>
      </c>
      <c r="F60" s="21">
        <v>4261</v>
      </c>
      <c r="G60" s="22">
        <v>73.72</v>
      </c>
      <c r="H60" s="21">
        <v>4259</v>
      </c>
      <c r="I60" s="22">
        <v>52.95</v>
      </c>
      <c r="J60" s="21">
        <v>2105</v>
      </c>
      <c r="K60" s="22">
        <v>46.29</v>
      </c>
      <c r="L60" s="21">
        <v>7339</v>
      </c>
      <c r="M60" s="22">
        <v>67.38</v>
      </c>
      <c r="N60" s="21">
        <v>1129</v>
      </c>
      <c r="O60" s="22">
        <v>42.28</v>
      </c>
    </row>
    <row r="61" spans="1:15" ht="21">
      <c r="A61" s="38"/>
      <c r="B61" s="30"/>
      <c r="C61" s="39" t="s">
        <v>14</v>
      </c>
      <c r="D61" s="21">
        <v>19812</v>
      </c>
      <c r="E61" s="22">
        <v>59.86</v>
      </c>
      <c r="F61" s="21">
        <v>3909</v>
      </c>
      <c r="G61" s="22">
        <v>65.39</v>
      </c>
      <c r="H61" s="21">
        <v>5147</v>
      </c>
      <c r="I61" s="22">
        <v>60.62</v>
      </c>
      <c r="J61" s="21">
        <v>2114</v>
      </c>
      <c r="K61" s="22">
        <v>45.2</v>
      </c>
      <c r="L61" s="21">
        <v>7322</v>
      </c>
      <c r="M61" s="22">
        <v>66.75</v>
      </c>
      <c r="N61" s="21">
        <v>1320</v>
      </c>
      <c r="O61" s="22">
        <v>44.31</v>
      </c>
    </row>
    <row r="62" spans="1:15" ht="21">
      <c r="A62" s="40" t="s">
        <v>71</v>
      </c>
      <c r="B62" s="24" t="s">
        <v>72</v>
      </c>
      <c r="C62" s="41" t="s">
        <v>12</v>
      </c>
      <c r="D62" s="26">
        <v>40032</v>
      </c>
      <c r="E62" s="27">
        <v>61.56</v>
      </c>
      <c r="F62" s="26">
        <v>4642</v>
      </c>
      <c r="G62" s="27">
        <v>39.48</v>
      </c>
      <c r="H62" s="26">
        <v>3983</v>
      </c>
      <c r="I62" s="27">
        <v>24.09</v>
      </c>
      <c r="J62" s="26">
        <v>7157</v>
      </c>
      <c r="K62" s="27">
        <v>77.58</v>
      </c>
      <c r="L62" s="26">
        <v>23647</v>
      </c>
      <c r="M62" s="27">
        <v>108.17</v>
      </c>
      <c r="N62" s="26">
        <v>603</v>
      </c>
      <c r="O62" s="27">
        <v>10.67</v>
      </c>
    </row>
    <row r="63" spans="1:15" ht="21">
      <c r="A63" s="40"/>
      <c r="B63" s="28" t="s">
        <v>73</v>
      </c>
      <c r="C63" s="41" t="s">
        <v>13</v>
      </c>
      <c r="D63" s="26">
        <v>23095</v>
      </c>
      <c r="E63" s="27">
        <v>72.33</v>
      </c>
      <c r="F63" s="26">
        <v>2614</v>
      </c>
      <c r="G63" s="27">
        <v>45.22</v>
      </c>
      <c r="H63" s="26">
        <v>2134</v>
      </c>
      <c r="I63" s="27">
        <v>26.53</v>
      </c>
      <c r="J63" s="26">
        <v>4165</v>
      </c>
      <c r="K63" s="27">
        <v>91.59</v>
      </c>
      <c r="L63" s="26">
        <v>13852</v>
      </c>
      <c r="M63" s="27">
        <v>127.18</v>
      </c>
      <c r="N63" s="26">
        <v>330</v>
      </c>
      <c r="O63" s="27">
        <v>12.36</v>
      </c>
    </row>
    <row r="64" spans="1:15" ht="21">
      <c r="A64" s="40"/>
      <c r="B64" s="28" t="s">
        <v>74</v>
      </c>
      <c r="C64" s="41" t="s">
        <v>14</v>
      </c>
      <c r="D64" s="26">
        <v>16937</v>
      </c>
      <c r="E64" s="27">
        <v>51.18</v>
      </c>
      <c r="F64" s="26">
        <v>2028</v>
      </c>
      <c r="G64" s="27">
        <v>33.92</v>
      </c>
      <c r="H64" s="26">
        <v>1849</v>
      </c>
      <c r="I64" s="27">
        <v>21.78</v>
      </c>
      <c r="J64" s="26">
        <v>2992</v>
      </c>
      <c r="K64" s="27">
        <v>63.97</v>
      </c>
      <c r="L64" s="26">
        <v>9795</v>
      </c>
      <c r="M64" s="27">
        <v>89.29</v>
      </c>
      <c r="N64" s="26">
        <v>273</v>
      </c>
      <c r="O64" s="27">
        <v>9.16</v>
      </c>
    </row>
    <row r="65" spans="1:15" ht="21">
      <c r="A65" s="38" t="s">
        <v>75</v>
      </c>
      <c r="B65" s="29" t="s">
        <v>76</v>
      </c>
      <c r="C65" s="39" t="s">
        <v>12</v>
      </c>
      <c r="D65" s="21">
        <v>298</v>
      </c>
      <c r="E65" s="22">
        <v>0.46</v>
      </c>
      <c r="F65" s="21">
        <v>23</v>
      </c>
      <c r="G65" s="22">
        <v>0.2</v>
      </c>
      <c r="H65" s="21">
        <v>129</v>
      </c>
      <c r="I65" s="22">
        <v>0.78</v>
      </c>
      <c r="J65" s="21">
        <v>22</v>
      </c>
      <c r="K65" s="22">
        <v>0.24</v>
      </c>
      <c r="L65" s="21">
        <v>65</v>
      </c>
      <c r="M65" s="22">
        <v>0.3</v>
      </c>
      <c r="N65" s="21">
        <v>59</v>
      </c>
      <c r="O65" s="22">
        <v>1.04</v>
      </c>
    </row>
    <row r="66" spans="1:15" ht="21">
      <c r="A66" s="38"/>
      <c r="B66" s="30" t="s">
        <v>77</v>
      </c>
      <c r="C66" s="39" t="s">
        <v>13</v>
      </c>
      <c r="D66" s="21">
        <v>157</v>
      </c>
      <c r="E66" s="22">
        <v>0.49</v>
      </c>
      <c r="F66" s="21">
        <v>13</v>
      </c>
      <c r="G66" s="22">
        <v>0.22</v>
      </c>
      <c r="H66" s="21">
        <v>63</v>
      </c>
      <c r="I66" s="22">
        <v>0.78</v>
      </c>
      <c r="J66" s="21">
        <v>10</v>
      </c>
      <c r="K66" s="22">
        <v>0.22</v>
      </c>
      <c r="L66" s="21">
        <v>28</v>
      </c>
      <c r="M66" s="22">
        <v>0.26</v>
      </c>
      <c r="N66" s="21">
        <v>43</v>
      </c>
      <c r="O66" s="22">
        <v>1.61</v>
      </c>
    </row>
    <row r="67" spans="1:15" ht="21">
      <c r="A67" s="38"/>
      <c r="B67" s="30"/>
      <c r="C67" s="39" t="s">
        <v>14</v>
      </c>
      <c r="D67" s="21">
        <v>141</v>
      </c>
      <c r="E67" s="22">
        <v>0.43</v>
      </c>
      <c r="F67" s="21">
        <v>10</v>
      </c>
      <c r="G67" s="22">
        <v>0.17</v>
      </c>
      <c r="H67" s="21">
        <v>66</v>
      </c>
      <c r="I67" s="22">
        <v>0.78</v>
      </c>
      <c r="J67" s="21">
        <v>12</v>
      </c>
      <c r="K67" s="22">
        <v>0.26</v>
      </c>
      <c r="L67" s="21">
        <v>37</v>
      </c>
      <c r="M67" s="22">
        <v>0.34</v>
      </c>
      <c r="N67" s="21">
        <v>16</v>
      </c>
      <c r="O67" s="22">
        <v>0.54</v>
      </c>
    </row>
    <row r="68" spans="1:15" ht="21">
      <c r="A68" s="40" t="s">
        <v>78</v>
      </c>
      <c r="B68" s="24" t="s">
        <v>79</v>
      </c>
      <c r="C68" s="41" t="s">
        <v>12</v>
      </c>
      <c r="D68" s="26">
        <v>65</v>
      </c>
      <c r="E68" s="27">
        <v>0.1</v>
      </c>
      <c r="F68" s="26">
        <v>13</v>
      </c>
      <c r="G68" s="27">
        <v>0.11</v>
      </c>
      <c r="H68" s="26">
        <v>14</v>
      </c>
      <c r="I68" s="27">
        <v>0.08</v>
      </c>
      <c r="J68" s="26">
        <v>11</v>
      </c>
      <c r="K68" s="27">
        <v>0.12</v>
      </c>
      <c r="L68" s="26">
        <v>18</v>
      </c>
      <c r="M68" s="27">
        <v>0.08</v>
      </c>
      <c r="N68" s="26">
        <v>9</v>
      </c>
      <c r="O68" s="27">
        <v>0.16</v>
      </c>
    </row>
    <row r="69" spans="1:15" ht="21">
      <c r="A69" s="40"/>
      <c r="B69" s="28" t="s">
        <v>80</v>
      </c>
      <c r="C69" s="41" t="s">
        <v>13</v>
      </c>
      <c r="D69" s="26">
        <v>51</v>
      </c>
      <c r="E69" s="27">
        <v>0.16</v>
      </c>
      <c r="F69" s="26">
        <v>12</v>
      </c>
      <c r="G69" s="27">
        <v>0.21</v>
      </c>
      <c r="H69" s="26">
        <v>11</v>
      </c>
      <c r="I69" s="27">
        <v>0.14</v>
      </c>
      <c r="J69" s="26">
        <v>9</v>
      </c>
      <c r="K69" s="27">
        <v>0.2</v>
      </c>
      <c r="L69" s="26">
        <v>14</v>
      </c>
      <c r="M69" s="27">
        <v>0.13</v>
      </c>
      <c r="N69" s="26">
        <v>5</v>
      </c>
      <c r="O69" s="27">
        <v>0.19</v>
      </c>
    </row>
    <row r="70" spans="1:15" ht="21">
      <c r="A70" s="40"/>
      <c r="B70" s="28"/>
      <c r="C70" s="41" t="s">
        <v>14</v>
      </c>
      <c r="D70" s="26">
        <v>14</v>
      </c>
      <c r="E70" s="27">
        <v>0.04</v>
      </c>
      <c r="F70" s="26">
        <v>1</v>
      </c>
      <c r="G70" s="27">
        <v>0.02</v>
      </c>
      <c r="H70" s="26">
        <v>3</v>
      </c>
      <c r="I70" s="27">
        <v>0.04</v>
      </c>
      <c r="J70" s="26">
        <v>2</v>
      </c>
      <c r="K70" s="27">
        <v>0.04</v>
      </c>
      <c r="L70" s="26">
        <v>4</v>
      </c>
      <c r="M70" s="27">
        <v>0.04</v>
      </c>
      <c r="N70" s="26">
        <v>4</v>
      </c>
      <c r="O70" s="27">
        <v>0.13</v>
      </c>
    </row>
    <row r="71" spans="1:15" ht="21">
      <c r="A71" s="38" t="s">
        <v>81</v>
      </c>
      <c r="B71" s="29" t="s">
        <v>82</v>
      </c>
      <c r="C71" s="39" t="s">
        <v>12</v>
      </c>
      <c r="D71" s="21">
        <v>510</v>
      </c>
      <c r="E71" s="22">
        <v>0.78</v>
      </c>
      <c r="F71" s="21">
        <v>79</v>
      </c>
      <c r="G71" s="22">
        <v>0.67</v>
      </c>
      <c r="H71" s="21">
        <v>84</v>
      </c>
      <c r="I71" s="22">
        <v>0.51</v>
      </c>
      <c r="J71" s="21">
        <v>124</v>
      </c>
      <c r="K71" s="22">
        <v>1.34</v>
      </c>
      <c r="L71" s="21">
        <v>176</v>
      </c>
      <c r="M71" s="22">
        <v>0.81</v>
      </c>
      <c r="N71" s="21">
        <v>47</v>
      </c>
      <c r="O71" s="22">
        <v>0.83</v>
      </c>
    </row>
    <row r="72" spans="1:15" ht="21">
      <c r="A72" s="38"/>
      <c r="B72" s="30" t="s">
        <v>83</v>
      </c>
      <c r="C72" s="39" t="s">
        <v>13</v>
      </c>
      <c r="D72" s="21">
        <v>332</v>
      </c>
      <c r="E72" s="22">
        <v>1.04</v>
      </c>
      <c r="F72" s="21">
        <v>59</v>
      </c>
      <c r="G72" s="22">
        <v>1.02</v>
      </c>
      <c r="H72" s="21">
        <v>61</v>
      </c>
      <c r="I72" s="22">
        <v>0.76</v>
      </c>
      <c r="J72" s="21">
        <v>73</v>
      </c>
      <c r="K72" s="22">
        <v>1.61</v>
      </c>
      <c r="L72" s="21">
        <v>104</v>
      </c>
      <c r="M72" s="22">
        <v>0.95</v>
      </c>
      <c r="N72" s="21">
        <v>35</v>
      </c>
      <c r="O72" s="22">
        <v>1.31</v>
      </c>
    </row>
    <row r="73" spans="1:15" ht="21">
      <c r="A73" s="38"/>
      <c r="B73" s="30"/>
      <c r="C73" s="39" t="s">
        <v>14</v>
      </c>
      <c r="D73" s="21">
        <v>178</v>
      </c>
      <c r="E73" s="22">
        <v>0.54</v>
      </c>
      <c r="F73" s="21">
        <v>20</v>
      </c>
      <c r="G73" s="22">
        <v>0.33</v>
      </c>
      <c r="H73" s="21">
        <v>23</v>
      </c>
      <c r="I73" s="22">
        <v>0.27</v>
      </c>
      <c r="J73" s="21">
        <v>51</v>
      </c>
      <c r="K73" s="22">
        <v>1.09</v>
      </c>
      <c r="L73" s="21">
        <v>72</v>
      </c>
      <c r="M73" s="22">
        <v>0.66</v>
      </c>
      <c r="N73" s="21">
        <v>12</v>
      </c>
      <c r="O73" s="22">
        <v>0.4</v>
      </c>
    </row>
    <row r="74" spans="1:15" ht="21">
      <c r="A74" s="40" t="s">
        <v>84</v>
      </c>
      <c r="B74" s="24" t="s">
        <v>85</v>
      </c>
      <c r="C74" s="41" t="s">
        <v>12</v>
      </c>
      <c r="D74" s="26">
        <v>263</v>
      </c>
      <c r="E74" s="27">
        <v>0.4</v>
      </c>
      <c r="F74" s="26">
        <v>34</v>
      </c>
      <c r="G74" s="27">
        <v>0.29</v>
      </c>
      <c r="H74" s="26">
        <v>71</v>
      </c>
      <c r="I74" s="27">
        <v>0.43</v>
      </c>
      <c r="J74" s="26">
        <v>23</v>
      </c>
      <c r="K74" s="27">
        <v>0.25</v>
      </c>
      <c r="L74" s="26">
        <v>121</v>
      </c>
      <c r="M74" s="27">
        <v>0.55</v>
      </c>
      <c r="N74" s="26">
        <v>14</v>
      </c>
      <c r="O74" s="27">
        <v>0.25</v>
      </c>
    </row>
    <row r="75" spans="1:15" ht="21">
      <c r="A75" s="40"/>
      <c r="B75" s="28" t="s">
        <v>86</v>
      </c>
      <c r="C75" s="41" t="s">
        <v>13</v>
      </c>
      <c r="D75" s="26">
        <v>181</v>
      </c>
      <c r="E75" s="27">
        <v>0.57</v>
      </c>
      <c r="F75" s="26">
        <v>21</v>
      </c>
      <c r="G75" s="27">
        <v>0.36</v>
      </c>
      <c r="H75" s="26">
        <v>43</v>
      </c>
      <c r="I75" s="27">
        <v>0.53</v>
      </c>
      <c r="J75" s="26">
        <v>15</v>
      </c>
      <c r="K75" s="27">
        <v>0.33</v>
      </c>
      <c r="L75" s="26">
        <v>93</v>
      </c>
      <c r="M75" s="27">
        <v>0.85</v>
      </c>
      <c r="N75" s="26">
        <v>9</v>
      </c>
      <c r="O75" s="27">
        <v>0.34</v>
      </c>
    </row>
    <row r="76" spans="1:15" ht="21">
      <c r="A76" s="40"/>
      <c r="B76" s="28"/>
      <c r="C76" s="41" t="s">
        <v>14</v>
      </c>
      <c r="D76" s="26">
        <v>82</v>
      </c>
      <c r="E76" s="27">
        <v>0.25</v>
      </c>
      <c r="F76" s="26">
        <v>13</v>
      </c>
      <c r="G76" s="27">
        <v>0.22</v>
      </c>
      <c r="H76" s="26">
        <v>28</v>
      </c>
      <c r="I76" s="27">
        <v>0.33</v>
      </c>
      <c r="J76" s="26">
        <v>8</v>
      </c>
      <c r="K76" s="27">
        <v>0.17</v>
      </c>
      <c r="L76" s="26">
        <v>28</v>
      </c>
      <c r="M76" s="27">
        <v>0.26</v>
      </c>
      <c r="N76" s="26">
        <v>5</v>
      </c>
      <c r="O76" s="27">
        <v>0.17</v>
      </c>
    </row>
    <row r="77" spans="1:15" ht="21">
      <c r="A77" s="38" t="s">
        <v>87</v>
      </c>
      <c r="B77" s="29" t="s">
        <v>88</v>
      </c>
      <c r="C77" s="39" t="s">
        <v>12</v>
      </c>
      <c r="D77" s="21">
        <v>36</v>
      </c>
      <c r="E77" s="22">
        <v>0.06</v>
      </c>
      <c r="F77" s="21">
        <v>10</v>
      </c>
      <c r="G77" s="22">
        <v>0.09</v>
      </c>
      <c r="H77" s="21">
        <v>7</v>
      </c>
      <c r="I77" s="22">
        <v>0.04</v>
      </c>
      <c r="J77" s="21">
        <v>10</v>
      </c>
      <c r="K77" s="22">
        <v>0.11</v>
      </c>
      <c r="L77" s="21">
        <v>8</v>
      </c>
      <c r="M77" s="22">
        <v>0.04</v>
      </c>
      <c r="N77" s="21">
        <v>1</v>
      </c>
      <c r="O77" s="22">
        <v>0.02</v>
      </c>
    </row>
    <row r="78" spans="1:15" ht="21">
      <c r="A78" s="38"/>
      <c r="B78" s="30" t="s">
        <v>89</v>
      </c>
      <c r="C78" s="39" t="s">
        <v>13</v>
      </c>
      <c r="D78" s="21">
        <v>17</v>
      </c>
      <c r="E78" s="22">
        <v>0.05</v>
      </c>
      <c r="F78" s="21">
        <v>4</v>
      </c>
      <c r="G78" s="22">
        <v>0.07</v>
      </c>
      <c r="H78" s="21">
        <v>2</v>
      </c>
      <c r="I78" s="22">
        <v>0.02</v>
      </c>
      <c r="J78" s="21">
        <v>6</v>
      </c>
      <c r="K78" s="22">
        <v>0.13</v>
      </c>
      <c r="L78" s="21">
        <v>4</v>
      </c>
      <c r="M78" s="22">
        <v>0.04</v>
      </c>
      <c r="N78" s="21">
        <v>1</v>
      </c>
      <c r="O78" s="22">
        <v>0.04</v>
      </c>
    </row>
    <row r="79" spans="1:15" ht="21">
      <c r="A79" s="38"/>
      <c r="B79" s="30" t="s">
        <v>90</v>
      </c>
      <c r="C79" s="39" t="s">
        <v>14</v>
      </c>
      <c r="D79" s="21">
        <v>19</v>
      </c>
      <c r="E79" s="22">
        <v>0.06</v>
      </c>
      <c r="F79" s="21">
        <v>6</v>
      </c>
      <c r="G79" s="22">
        <v>0.1</v>
      </c>
      <c r="H79" s="21">
        <v>5</v>
      </c>
      <c r="I79" s="22">
        <v>0.06</v>
      </c>
      <c r="J79" s="21">
        <v>4</v>
      </c>
      <c r="K79" s="22">
        <v>0.09</v>
      </c>
      <c r="L79" s="21">
        <v>4</v>
      </c>
      <c r="M79" s="22">
        <v>0.04</v>
      </c>
      <c r="N79" s="21">
        <v>0</v>
      </c>
      <c r="O79" s="22">
        <v>0</v>
      </c>
    </row>
    <row r="80" spans="1:15" ht="21">
      <c r="A80" s="40" t="s">
        <v>91</v>
      </c>
      <c r="B80" s="24" t="s">
        <v>92</v>
      </c>
      <c r="C80" s="41" t="s">
        <v>12</v>
      </c>
      <c r="D80" s="26">
        <v>780</v>
      </c>
      <c r="E80" s="27">
        <v>1.2</v>
      </c>
      <c r="F80" s="26">
        <v>132</v>
      </c>
      <c r="G80" s="27">
        <v>1.12</v>
      </c>
      <c r="H80" s="26">
        <v>206</v>
      </c>
      <c r="I80" s="27">
        <v>1.25</v>
      </c>
      <c r="J80" s="26">
        <v>87</v>
      </c>
      <c r="K80" s="27">
        <v>0.94</v>
      </c>
      <c r="L80" s="26">
        <v>286</v>
      </c>
      <c r="M80" s="27">
        <v>1.31</v>
      </c>
      <c r="N80" s="26">
        <v>69</v>
      </c>
      <c r="O80" s="27">
        <v>1.22</v>
      </c>
    </row>
    <row r="81" spans="1:15" ht="21">
      <c r="A81" s="40"/>
      <c r="B81" s="28" t="s">
        <v>93</v>
      </c>
      <c r="C81" s="41" t="s">
        <v>13</v>
      </c>
      <c r="D81" s="26">
        <v>360</v>
      </c>
      <c r="E81" s="27">
        <v>1.13</v>
      </c>
      <c r="F81" s="26">
        <v>65</v>
      </c>
      <c r="G81" s="27">
        <v>1.12</v>
      </c>
      <c r="H81" s="26">
        <v>86</v>
      </c>
      <c r="I81" s="27">
        <v>1.07</v>
      </c>
      <c r="J81" s="26">
        <v>37</v>
      </c>
      <c r="K81" s="27">
        <v>0.81</v>
      </c>
      <c r="L81" s="26">
        <v>121</v>
      </c>
      <c r="M81" s="27">
        <v>1.11</v>
      </c>
      <c r="N81" s="26">
        <v>51</v>
      </c>
      <c r="O81" s="27">
        <v>1.91</v>
      </c>
    </row>
    <row r="82" spans="1:15" ht="21">
      <c r="A82" s="40"/>
      <c r="B82" s="28" t="s">
        <v>94</v>
      </c>
      <c r="C82" s="41" t="s">
        <v>14</v>
      </c>
      <c r="D82" s="26">
        <v>420</v>
      </c>
      <c r="E82" s="27">
        <v>1.27</v>
      </c>
      <c r="F82" s="26">
        <v>67</v>
      </c>
      <c r="G82" s="27">
        <v>1.12</v>
      </c>
      <c r="H82" s="26">
        <v>120</v>
      </c>
      <c r="I82" s="27">
        <v>1.41</v>
      </c>
      <c r="J82" s="26">
        <v>50</v>
      </c>
      <c r="K82" s="27">
        <v>1.07</v>
      </c>
      <c r="L82" s="26">
        <v>165</v>
      </c>
      <c r="M82" s="27">
        <v>1.5</v>
      </c>
      <c r="N82" s="26">
        <v>18</v>
      </c>
      <c r="O82" s="27">
        <v>0.6</v>
      </c>
    </row>
    <row r="83" spans="1:15" ht="21">
      <c r="A83" s="40"/>
      <c r="B83" s="28" t="s">
        <v>95</v>
      </c>
      <c r="C83" s="41"/>
      <c r="D83" s="26"/>
      <c r="E83" s="27"/>
      <c r="F83" s="26"/>
      <c r="G83" s="27"/>
      <c r="H83" s="26"/>
      <c r="I83" s="27"/>
      <c r="J83" s="26"/>
      <c r="K83" s="27"/>
      <c r="L83" s="26"/>
      <c r="M83" s="27"/>
      <c r="N83" s="26"/>
      <c r="O83" s="27"/>
    </row>
    <row r="84" spans="1:15" ht="21">
      <c r="A84" s="38" t="s">
        <v>96</v>
      </c>
      <c r="B84" s="29" t="s">
        <v>97</v>
      </c>
      <c r="C84" s="39" t="s">
        <v>12</v>
      </c>
      <c r="D84" s="21">
        <v>4</v>
      </c>
      <c r="E84" s="22">
        <v>0.01</v>
      </c>
      <c r="F84" s="21">
        <v>0</v>
      </c>
      <c r="G84" s="22">
        <v>0</v>
      </c>
      <c r="H84" s="21">
        <v>1</v>
      </c>
      <c r="I84" s="22">
        <v>0.01</v>
      </c>
      <c r="J84" s="21">
        <v>1</v>
      </c>
      <c r="K84" s="22">
        <v>0.01</v>
      </c>
      <c r="L84" s="21">
        <v>1</v>
      </c>
      <c r="M84" s="22">
        <v>0</v>
      </c>
      <c r="N84" s="21">
        <v>1</v>
      </c>
      <c r="O84" s="22">
        <v>0.02</v>
      </c>
    </row>
    <row r="85" spans="1:15" ht="21">
      <c r="A85" s="38"/>
      <c r="B85" s="30" t="s">
        <v>98</v>
      </c>
      <c r="C85" s="39" t="s">
        <v>13</v>
      </c>
      <c r="D85" s="21">
        <v>2</v>
      </c>
      <c r="E85" s="22">
        <v>0.01</v>
      </c>
      <c r="F85" s="21">
        <v>0</v>
      </c>
      <c r="G85" s="22">
        <v>0</v>
      </c>
      <c r="H85" s="21">
        <v>0</v>
      </c>
      <c r="I85" s="22">
        <v>0</v>
      </c>
      <c r="J85" s="21">
        <v>1</v>
      </c>
      <c r="K85" s="22">
        <v>0.02</v>
      </c>
      <c r="L85" s="21">
        <v>1</v>
      </c>
      <c r="M85" s="22">
        <v>0.01</v>
      </c>
      <c r="N85" s="21">
        <v>0</v>
      </c>
      <c r="O85" s="22">
        <v>0</v>
      </c>
    </row>
    <row r="86" spans="1:15" ht="21">
      <c r="A86" s="38"/>
      <c r="B86" s="30"/>
      <c r="C86" s="39" t="s">
        <v>14</v>
      </c>
      <c r="D86" s="21">
        <v>2</v>
      </c>
      <c r="E86" s="22">
        <v>0.01</v>
      </c>
      <c r="F86" s="21">
        <v>0</v>
      </c>
      <c r="G86" s="22">
        <v>0</v>
      </c>
      <c r="H86" s="21">
        <v>1</v>
      </c>
      <c r="I86" s="22">
        <v>0.01</v>
      </c>
      <c r="J86" s="21">
        <v>0</v>
      </c>
      <c r="K86" s="22">
        <v>0</v>
      </c>
      <c r="L86" s="21">
        <v>0</v>
      </c>
      <c r="M86" s="22">
        <v>0</v>
      </c>
      <c r="N86" s="21">
        <v>1</v>
      </c>
      <c r="O86" s="22">
        <v>0.03</v>
      </c>
    </row>
    <row r="87" spans="1:15" ht="21">
      <c r="A87" s="40" t="s">
        <v>99</v>
      </c>
      <c r="B87" s="24" t="s">
        <v>100</v>
      </c>
      <c r="C87" s="41" t="s">
        <v>12</v>
      </c>
      <c r="D87" s="26">
        <v>2</v>
      </c>
      <c r="E87" s="27">
        <v>0</v>
      </c>
      <c r="F87" s="26">
        <v>0</v>
      </c>
      <c r="G87" s="27">
        <v>0</v>
      </c>
      <c r="H87" s="26">
        <v>1</v>
      </c>
      <c r="I87" s="27">
        <v>0.01</v>
      </c>
      <c r="J87" s="26">
        <v>0</v>
      </c>
      <c r="K87" s="27">
        <v>0</v>
      </c>
      <c r="L87" s="26">
        <v>1</v>
      </c>
      <c r="M87" s="27">
        <v>0</v>
      </c>
      <c r="N87" s="26">
        <v>0</v>
      </c>
      <c r="O87" s="27">
        <v>0</v>
      </c>
    </row>
    <row r="88" spans="1:15" ht="21">
      <c r="A88" s="40"/>
      <c r="B88" s="28" t="s">
        <v>101</v>
      </c>
      <c r="C88" s="41" t="s">
        <v>13</v>
      </c>
      <c r="D88" s="26">
        <v>2</v>
      </c>
      <c r="E88" s="27">
        <v>0.01</v>
      </c>
      <c r="F88" s="26">
        <v>0</v>
      </c>
      <c r="G88" s="27">
        <v>0</v>
      </c>
      <c r="H88" s="26">
        <v>1</v>
      </c>
      <c r="I88" s="27">
        <v>0.01</v>
      </c>
      <c r="J88" s="26">
        <v>0</v>
      </c>
      <c r="K88" s="27">
        <v>0</v>
      </c>
      <c r="L88" s="26">
        <v>1</v>
      </c>
      <c r="M88" s="27">
        <v>0.01</v>
      </c>
      <c r="N88" s="26">
        <v>0</v>
      </c>
      <c r="O88" s="27">
        <v>0</v>
      </c>
    </row>
    <row r="89" spans="1:15" ht="21">
      <c r="A89" s="40"/>
      <c r="B89" s="28"/>
      <c r="C89" s="41" t="s">
        <v>14</v>
      </c>
      <c r="D89" s="26">
        <v>0</v>
      </c>
      <c r="E89" s="27">
        <v>0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  <c r="L89" s="26">
        <v>0</v>
      </c>
      <c r="M89" s="27">
        <v>0</v>
      </c>
      <c r="N89" s="26">
        <v>0</v>
      </c>
      <c r="O89" s="27">
        <v>0</v>
      </c>
    </row>
    <row r="90" spans="1:15" ht="21">
      <c r="A90" s="38" t="s">
        <v>102</v>
      </c>
      <c r="B90" s="29" t="s">
        <v>103</v>
      </c>
      <c r="C90" s="39" t="s">
        <v>12</v>
      </c>
      <c r="D90" s="21">
        <v>12083</v>
      </c>
      <c r="E90" s="22">
        <v>18.58</v>
      </c>
      <c r="F90" s="21">
        <v>3748</v>
      </c>
      <c r="G90" s="22">
        <v>31.88</v>
      </c>
      <c r="H90" s="21">
        <v>723</v>
      </c>
      <c r="I90" s="22">
        <v>4.37</v>
      </c>
      <c r="J90" s="21">
        <v>3596</v>
      </c>
      <c r="K90" s="22">
        <v>38.98</v>
      </c>
      <c r="L90" s="21">
        <v>3914</v>
      </c>
      <c r="M90" s="22">
        <v>17.9</v>
      </c>
      <c r="N90" s="21">
        <v>102</v>
      </c>
      <c r="O90" s="22">
        <v>1.81</v>
      </c>
    </row>
    <row r="91" spans="1:15" ht="21">
      <c r="A91" s="38"/>
      <c r="B91" s="30" t="s">
        <v>104</v>
      </c>
      <c r="C91" s="39" t="s">
        <v>13</v>
      </c>
      <c r="D91" s="21">
        <v>6825</v>
      </c>
      <c r="E91" s="22">
        <v>21.37</v>
      </c>
      <c r="F91" s="21">
        <v>2161</v>
      </c>
      <c r="G91" s="22">
        <v>37.39</v>
      </c>
      <c r="H91" s="21">
        <v>414</v>
      </c>
      <c r="I91" s="22">
        <v>5.15</v>
      </c>
      <c r="J91" s="21">
        <v>2088</v>
      </c>
      <c r="K91" s="22">
        <v>45.92</v>
      </c>
      <c r="L91" s="21">
        <v>2118</v>
      </c>
      <c r="M91" s="22">
        <v>19.45</v>
      </c>
      <c r="N91" s="21">
        <v>44</v>
      </c>
      <c r="O91" s="22">
        <v>1.65</v>
      </c>
    </row>
    <row r="92" spans="1:15" ht="21">
      <c r="A92" s="38"/>
      <c r="B92" s="30"/>
      <c r="C92" s="39" t="s">
        <v>14</v>
      </c>
      <c r="D92" s="21">
        <v>5258</v>
      </c>
      <c r="E92" s="22">
        <v>15.89</v>
      </c>
      <c r="F92" s="21">
        <v>1587</v>
      </c>
      <c r="G92" s="22">
        <v>26.55</v>
      </c>
      <c r="H92" s="21">
        <v>309</v>
      </c>
      <c r="I92" s="22">
        <v>3.64</v>
      </c>
      <c r="J92" s="21">
        <v>1508</v>
      </c>
      <c r="K92" s="22">
        <v>32.24</v>
      </c>
      <c r="L92" s="21">
        <v>1796</v>
      </c>
      <c r="M92" s="22">
        <v>16.37</v>
      </c>
      <c r="N92" s="21">
        <v>58</v>
      </c>
      <c r="O92" s="22">
        <v>1.95</v>
      </c>
    </row>
    <row r="93" spans="1:15" ht="21">
      <c r="A93" s="40" t="s">
        <v>105</v>
      </c>
      <c r="B93" s="24" t="s">
        <v>106</v>
      </c>
      <c r="C93" s="41" t="s">
        <v>12</v>
      </c>
      <c r="D93" s="26">
        <v>9</v>
      </c>
      <c r="E93" s="27">
        <v>0.01</v>
      </c>
      <c r="F93" s="26">
        <v>0</v>
      </c>
      <c r="G93" s="27">
        <v>0</v>
      </c>
      <c r="H93" s="26">
        <v>2</v>
      </c>
      <c r="I93" s="27">
        <v>0.01</v>
      </c>
      <c r="J93" s="26">
        <v>1</v>
      </c>
      <c r="K93" s="27">
        <v>0.01</v>
      </c>
      <c r="L93" s="26">
        <v>5</v>
      </c>
      <c r="M93" s="27">
        <v>0.02</v>
      </c>
      <c r="N93" s="26">
        <v>1</v>
      </c>
      <c r="O93" s="27">
        <v>0.02</v>
      </c>
    </row>
    <row r="94" spans="1:15" ht="21">
      <c r="A94" s="40"/>
      <c r="B94" s="28" t="s">
        <v>107</v>
      </c>
      <c r="C94" s="41" t="s">
        <v>13</v>
      </c>
      <c r="D94" s="26">
        <v>5</v>
      </c>
      <c r="E94" s="27">
        <v>0.02</v>
      </c>
      <c r="F94" s="26">
        <v>0</v>
      </c>
      <c r="G94" s="27">
        <v>0</v>
      </c>
      <c r="H94" s="26">
        <v>0</v>
      </c>
      <c r="I94" s="27">
        <v>0</v>
      </c>
      <c r="J94" s="26">
        <v>1</v>
      </c>
      <c r="K94" s="27">
        <v>0.02</v>
      </c>
      <c r="L94" s="26">
        <v>3</v>
      </c>
      <c r="M94" s="27">
        <v>0.03</v>
      </c>
      <c r="N94" s="26">
        <v>1</v>
      </c>
      <c r="O94" s="27">
        <v>0.04</v>
      </c>
    </row>
    <row r="95" spans="1:15" ht="21">
      <c r="A95" s="40"/>
      <c r="B95" s="28"/>
      <c r="C95" s="41" t="s">
        <v>14</v>
      </c>
      <c r="D95" s="26">
        <v>4</v>
      </c>
      <c r="E95" s="27">
        <v>0.01</v>
      </c>
      <c r="F95" s="26">
        <v>0</v>
      </c>
      <c r="G95" s="27">
        <v>0</v>
      </c>
      <c r="H95" s="26">
        <v>2</v>
      </c>
      <c r="I95" s="27">
        <v>0.02</v>
      </c>
      <c r="J95" s="26">
        <v>0</v>
      </c>
      <c r="K95" s="27">
        <v>0</v>
      </c>
      <c r="L95" s="26">
        <v>2</v>
      </c>
      <c r="M95" s="27">
        <v>0.02</v>
      </c>
      <c r="N95" s="26">
        <v>0</v>
      </c>
      <c r="O95" s="27">
        <v>0</v>
      </c>
    </row>
    <row r="96" spans="1:15" ht="21">
      <c r="A96" s="38" t="s">
        <v>108</v>
      </c>
      <c r="B96" s="29" t="s">
        <v>109</v>
      </c>
      <c r="C96" s="39" t="s">
        <v>12</v>
      </c>
      <c r="D96" s="21">
        <v>4</v>
      </c>
      <c r="E96" s="22">
        <v>0.01</v>
      </c>
      <c r="F96" s="21">
        <v>0</v>
      </c>
      <c r="G96" s="22">
        <v>0</v>
      </c>
      <c r="H96" s="21">
        <v>3</v>
      </c>
      <c r="I96" s="22">
        <v>0.02</v>
      </c>
      <c r="J96" s="21">
        <v>0</v>
      </c>
      <c r="K96" s="22">
        <v>0</v>
      </c>
      <c r="L96" s="21">
        <v>1</v>
      </c>
      <c r="M96" s="22">
        <v>0</v>
      </c>
      <c r="N96" s="21">
        <v>0</v>
      </c>
      <c r="O96" s="22">
        <v>0</v>
      </c>
    </row>
    <row r="97" spans="1:15" ht="21">
      <c r="A97" s="38"/>
      <c r="B97" s="30" t="s">
        <v>110</v>
      </c>
      <c r="C97" s="39" t="s">
        <v>13</v>
      </c>
      <c r="D97" s="21">
        <v>4</v>
      </c>
      <c r="E97" s="22">
        <v>0.01</v>
      </c>
      <c r="F97" s="21">
        <v>0</v>
      </c>
      <c r="G97" s="22">
        <v>0</v>
      </c>
      <c r="H97" s="21">
        <v>3</v>
      </c>
      <c r="I97" s="22">
        <v>0.04</v>
      </c>
      <c r="J97" s="21">
        <v>0</v>
      </c>
      <c r="K97" s="22">
        <v>0</v>
      </c>
      <c r="L97" s="21">
        <v>1</v>
      </c>
      <c r="M97" s="22">
        <v>0.01</v>
      </c>
      <c r="N97" s="21">
        <v>0</v>
      </c>
      <c r="O97" s="22">
        <v>0</v>
      </c>
    </row>
    <row r="98" spans="1:15" ht="21">
      <c r="A98" s="38"/>
      <c r="B98" s="30"/>
      <c r="C98" s="39" t="s">
        <v>14</v>
      </c>
      <c r="D98" s="21">
        <v>0</v>
      </c>
      <c r="E98" s="22">
        <v>0</v>
      </c>
      <c r="F98" s="21">
        <v>0</v>
      </c>
      <c r="G98" s="22">
        <v>0</v>
      </c>
      <c r="H98" s="21">
        <v>0</v>
      </c>
      <c r="I98" s="22">
        <v>0</v>
      </c>
      <c r="J98" s="21">
        <v>0</v>
      </c>
      <c r="K98" s="22">
        <v>0</v>
      </c>
      <c r="L98" s="21">
        <v>0</v>
      </c>
      <c r="M98" s="22">
        <v>0</v>
      </c>
      <c r="N98" s="21">
        <v>0</v>
      </c>
      <c r="O98" s="22">
        <v>0</v>
      </c>
    </row>
    <row r="99" spans="1:15" ht="21">
      <c r="A99" s="40" t="s">
        <v>111</v>
      </c>
      <c r="B99" s="24" t="s">
        <v>112</v>
      </c>
      <c r="C99" s="41" t="s">
        <v>12</v>
      </c>
      <c r="D99" s="26">
        <v>643</v>
      </c>
      <c r="E99" s="27">
        <v>0.99</v>
      </c>
      <c r="F99" s="26">
        <v>117</v>
      </c>
      <c r="G99" s="27">
        <v>1</v>
      </c>
      <c r="H99" s="26">
        <v>125</v>
      </c>
      <c r="I99" s="27">
        <v>0.76</v>
      </c>
      <c r="J99" s="26">
        <v>83</v>
      </c>
      <c r="K99" s="27">
        <v>0.9</v>
      </c>
      <c r="L99" s="26">
        <v>255</v>
      </c>
      <c r="M99" s="27">
        <v>1.17</v>
      </c>
      <c r="N99" s="26">
        <v>63</v>
      </c>
      <c r="O99" s="27">
        <v>1.12</v>
      </c>
    </row>
    <row r="100" spans="1:15" ht="21">
      <c r="A100" s="40"/>
      <c r="B100" s="28" t="s">
        <v>113</v>
      </c>
      <c r="C100" s="41" t="s">
        <v>13</v>
      </c>
      <c r="D100" s="26">
        <v>348</v>
      </c>
      <c r="E100" s="27">
        <v>1.09</v>
      </c>
      <c r="F100" s="26">
        <v>67</v>
      </c>
      <c r="G100" s="27">
        <v>1.16</v>
      </c>
      <c r="H100" s="26">
        <v>63</v>
      </c>
      <c r="I100" s="27">
        <v>0.78</v>
      </c>
      <c r="J100" s="26">
        <v>44</v>
      </c>
      <c r="K100" s="27">
        <v>0.97</v>
      </c>
      <c r="L100" s="26">
        <v>138</v>
      </c>
      <c r="M100" s="27">
        <v>1.27</v>
      </c>
      <c r="N100" s="26">
        <v>36</v>
      </c>
      <c r="O100" s="27">
        <v>1.35</v>
      </c>
    </row>
    <row r="101" spans="1:15" ht="21">
      <c r="A101" s="40"/>
      <c r="B101" s="28"/>
      <c r="C101" s="41" t="s">
        <v>14</v>
      </c>
      <c r="D101" s="26">
        <v>295</v>
      </c>
      <c r="E101" s="27">
        <v>0.89</v>
      </c>
      <c r="F101" s="26">
        <v>50</v>
      </c>
      <c r="G101" s="27">
        <v>0.84</v>
      </c>
      <c r="H101" s="26">
        <v>62</v>
      </c>
      <c r="I101" s="27">
        <v>0.73</v>
      </c>
      <c r="J101" s="26">
        <v>39</v>
      </c>
      <c r="K101" s="27">
        <v>0.83</v>
      </c>
      <c r="L101" s="26">
        <v>117</v>
      </c>
      <c r="M101" s="27">
        <v>1.07</v>
      </c>
      <c r="N101" s="26">
        <v>27</v>
      </c>
      <c r="O101" s="27">
        <v>0.91</v>
      </c>
    </row>
    <row r="102" spans="1:15" ht="21">
      <c r="A102" s="38" t="s">
        <v>114</v>
      </c>
      <c r="B102" s="29" t="s">
        <v>115</v>
      </c>
      <c r="C102" s="39" t="s">
        <v>12</v>
      </c>
      <c r="D102" s="21">
        <v>0</v>
      </c>
      <c r="E102" s="22">
        <v>0</v>
      </c>
      <c r="F102" s="21">
        <v>0</v>
      </c>
      <c r="G102" s="22">
        <v>0</v>
      </c>
      <c r="H102" s="21">
        <v>0</v>
      </c>
      <c r="I102" s="22">
        <v>0</v>
      </c>
      <c r="J102" s="21">
        <v>0</v>
      </c>
      <c r="K102" s="22">
        <v>0</v>
      </c>
      <c r="L102" s="21">
        <v>0</v>
      </c>
      <c r="M102" s="22">
        <v>0</v>
      </c>
      <c r="N102" s="21">
        <v>0</v>
      </c>
      <c r="O102" s="22">
        <v>0</v>
      </c>
    </row>
    <row r="103" spans="1:15" ht="21">
      <c r="A103" s="38"/>
      <c r="B103" s="30" t="s">
        <v>116</v>
      </c>
      <c r="C103" s="39" t="s">
        <v>13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</row>
    <row r="104" spans="1:15" ht="21">
      <c r="A104" s="38"/>
      <c r="B104" s="30"/>
      <c r="C104" s="39" t="s">
        <v>14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</row>
    <row r="105" spans="1:15" ht="42">
      <c r="A105" s="40" t="s">
        <v>117</v>
      </c>
      <c r="B105" s="24" t="s">
        <v>118</v>
      </c>
      <c r="C105" s="41" t="s">
        <v>12</v>
      </c>
      <c r="D105" s="26">
        <v>169891</v>
      </c>
      <c r="E105" s="27">
        <v>261.26</v>
      </c>
      <c r="F105" s="26">
        <v>20368</v>
      </c>
      <c r="G105" s="27">
        <v>173.22</v>
      </c>
      <c r="H105" s="26">
        <v>56956</v>
      </c>
      <c r="I105" s="27">
        <v>344.49</v>
      </c>
      <c r="J105" s="26">
        <v>25800</v>
      </c>
      <c r="K105" s="27">
        <v>279.67</v>
      </c>
      <c r="L105" s="26">
        <v>56002</v>
      </c>
      <c r="M105" s="27">
        <v>256.17</v>
      </c>
      <c r="N105" s="26">
        <v>10765</v>
      </c>
      <c r="O105" s="27">
        <v>190.57</v>
      </c>
    </row>
    <row r="106" spans="1:15" ht="21">
      <c r="A106" s="40"/>
      <c r="B106" s="28" t="s">
        <v>119</v>
      </c>
      <c r="C106" s="41" t="s">
        <v>13</v>
      </c>
      <c r="D106" s="26">
        <v>84707</v>
      </c>
      <c r="E106" s="27">
        <v>265.27</v>
      </c>
      <c r="F106" s="26">
        <v>9965</v>
      </c>
      <c r="G106" s="27">
        <v>172.4</v>
      </c>
      <c r="H106" s="26">
        <v>28446</v>
      </c>
      <c r="I106" s="27">
        <v>353.68</v>
      </c>
      <c r="J106" s="26">
        <v>13003</v>
      </c>
      <c r="K106" s="27">
        <v>285.94</v>
      </c>
      <c r="L106" s="26">
        <v>27663</v>
      </c>
      <c r="M106" s="27">
        <v>253.99</v>
      </c>
      <c r="N106" s="26">
        <v>5630</v>
      </c>
      <c r="O106" s="27">
        <v>210.85</v>
      </c>
    </row>
    <row r="107" spans="1:15" ht="21">
      <c r="A107" s="40"/>
      <c r="B107" s="28" t="s">
        <v>120</v>
      </c>
      <c r="C107" s="41" t="s">
        <v>14</v>
      </c>
      <c r="D107" s="26">
        <v>85184</v>
      </c>
      <c r="E107" s="27">
        <v>257.39</v>
      </c>
      <c r="F107" s="26">
        <v>10403</v>
      </c>
      <c r="G107" s="27">
        <v>174.01</v>
      </c>
      <c r="H107" s="26">
        <v>28510</v>
      </c>
      <c r="I107" s="27">
        <v>335.78</v>
      </c>
      <c r="J107" s="26">
        <v>12797</v>
      </c>
      <c r="K107" s="27">
        <v>273.59</v>
      </c>
      <c r="L107" s="26">
        <v>28339</v>
      </c>
      <c r="M107" s="27">
        <v>258.33</v>
      </c>
      <c r="N107" s="26">
        <v>5135</v>
      </c>
      <c r="O107" s="27">
        <v>172.38</v>
      </c>
    </row>
    <row r="108" spans="1:15" ht="21">
      <c r="A108" s="40"/>
      <c r="B108" s="28" t="s">
        <v>121</v>
      </c>
      <c r="C108" s="41"/>
      <c r="D108" s="26"/>
      <c r="E108" s="27"/>
      <c r="F108" s="26"/>
      <c r="G108" s="27"/>
      <c r="H108" s="26"/>
      <c r="I108" s="27"/>
      <c r="J108" s="26"/>
      <c r="K108" s="27"/>
      <c r="L108" s="26"/>
      <c r="M108" s="27"/>
      <c r="N108" s="26"/>
      <c r="O108" s="27"/>
    </row>
    <row r="109" spans="1:15" ht="21">
      <c r="A109" s="40"/>
      <c r="B109" s="28" t="s">
        <v>122</v>
      </c>
      <c r="C109" s="41"/>
      <c r="D109" s="26"/>
      <c r="E109" s="27"/>
      <c r="F109" s="26"/>
      <c r="G109" s="27"/>
      <c r="H109" s="26"/>
      <c r="I109" s="27"/>
      <c r="J109" s="26"/>
      <c r="K109" s="27"/>
      <c r="L109" s="26"/>
      <c r="M109" s="27"/>
      <c r="N109" s="26"/>
      <c r="O109" s="27"/>
    </row>
    <row r="110" spans="1:15" ht="21">
      <c r="A110" s="38" t="s">
        <v>123</v>
      </c>
      <c r="B110" s="29" t="s">
        <v>124</v>
      </c>
      <c r="C110" s="39" t="s">
        <v>12</v>
      </c>
      <c r="D110" s="21">
        <v>1918</v>
      </c>
      <c r="E110" s="22">
        <v>2.95</v>
      </c>
      <c r="F110" s="21">
        <v>413</v>
      </c>
      <c r="G110" s="22">
        <v>3.51</v>
      </c>
      <c r="H110" s="21">
        <v>480</v>
      </c>
      <c r="I110" s="22">
        <v>2.9</v>
      </c>
      <c r="J110" s="21">
        <v>236</v>
      </c>
      <c r="K110" s="22">
        <v>2.56</v>
      </c>
      <c r="L110" s="21">
        <v>653</v>
      </c>
      <c r="M110" s="22">
        <v>2.99</v>
      </c>
      <c r="N110" s="21">
        <v>136</v>
      </c>
      <c r="O110" s="22">
        <v>2.41</v>
      </c>
    </row>
    <row r="111" spans="1:15" ht="21">
      <c r="A111" s="38"/>
      <c r="B111" s="30" t="s">
        <v>125</v>
      </c>
      <c r="C111" s="39" t="s">
        <v>13</v>
      </c>
      <c r="D111" s="21">
        <v>948</v>
      </c>
      <c r="E111" s="22">
        <v>2.97</v>
      </c>
      <c r="F111" s="21">
        <v>191</v>
      </c>
      <c r="G111" s="22">
        <v>3.3</v>
      </c>
      <c r="H111" s="21">
        <v>240</v>
      </c>
      <c r="I111" s="22">
        <v>2.98</v>
      </c>
      <c r="J111" s="21">
        <v>130</v>
      </c>
      <c r="K111" s="22">
        <v>2.86</v>
      </c>
      <c r="L111" s="21">
        <v>321</v>
      </c>
      <c r="M111" s="22">
        <v>2.95</v>
      </c>
      <c r="N111" s="21">
        <v>66</v>
      </c>
      <c r="O111" s="22">
        <v>2.47</v>
      </c>
    </row>
    <row r="112" spans="1:15" ht="21">
      <c r="A112" s="38"/>
      <c r="B112" s="30"/>
      <c r="C112" s="39" t="s">
        <v>14</v>
      </c>
      <c r="D112" s="21">
        <v>970</v>
      </c>
      <c r="E112" s="22">
        <v>2.93</v>
      </c>
      <c r="F112" s="21">
        <v>222</v>
      </c>
      <c r="G112" s="22">
        <v>3.71</v>
      </c>
      <c r="H112" s="21">
        <v>240</v>
      </c>
      <c r="I112" s="22">
        <v>2.83</v>
      </c>
      <c r="J112" s="21">
        <v>106</v>
      </c>
      <c r="K112" s="22">
        <v>2.27</v>
      </c>
      <c r="L112" s="21">
        <v>332</v>
      </c>
      <c r="M112" s="22">
        <v>3.03</v>
      </c>
      <c r="N112" s="21">
        <v>70</v>
      </c>
      <c r="O112" s="22">
        <v>2.35</v>
      </c>
    </row>
    <row r="113" spans="1:15" ht="21">
      <c r="A113" s="40" t="s">
        <v>126</v>
      </c>
      <c r="B113" s="24" t="s">
        <v>127</v>
      </c>
      <c r="C113" s="41" t="s">
        <v>12</v>
      </c>
      <c r="D113" s="26">
        <v>5564</v>
      </c>
      <c r="E113" s="27">
        <v>8.56</v>
      </c>
      <c r="F113" s="26">
        <v>1118</v>
      </c>
      <c r="G113" s="27">
        <v>9.51</v>
      </c>
      <c r="H113" s="26">
        <v>1214</v>
      </c>
      <c r="I113" s="27">
        <v>7.34</v>
      </c>
      <c r="J113" s="26">
        <v>972</v>
      </c>
      <c r="K113" s="27">
        <v>10.54</v>
      </c>
      <c r="L113" s="26">
        <v>1988</v>
      </c>
      <c r="M113" s="27">
        <v>9.09</v>
      </c>
      <c r="N113" s="26">
        <v>272</v>
      </c>
      <c r="O113" s="27">
        <v>4.82</v>
      </c>
    </row>
    <row r="114" spans="1:15" ht="21">
      <c r="A114" s="40"/>
      <c r="B114" s="28" t="s">
        <v>128</v>
      </c>
      <c r="C114" s="41" t="s">
        <v>13</v>
      </c>
      <c r="D114" s="26">
        <v>2723</v>
      </c>
      <c r="E114" s="27">
        <v>8.53</v>
      </c>
      <c r="F114" s="26">
        <v>552</v>
      </c>
      <c r="G114" s="27">
        <v>9.55</v>
      </c>
      <c r="H114" s="26">
        <v>592</v>
      </c>
      <c r="I114" s="27">
        <v>7.36</v>
      </c>
      <c r="J114" s="26">
        <v>503</v>
      </c>
      <c r="K114" s="27">
        <v>11.06</v>
      </c>
      <c r="L114" s="26">
        <v>951</v>
      </c>
      <c r="M114" s="27">
        <v>8.73</v>
      </c>
      <c r="N114" s="26">
        <v>125</v>
      </c>
      <c r="O114" s="27">
        <v>4.68</v>
      </c>
    </row>
    <row r="115" spans="1:15" ht="21">
      <c r="A115" s="40"/>
      <c r="B115" s="28"/>
      <c r="C115" s="41" t="s">
        <v>14</v>
      </c>
      <c r="D115" s="26">
        <v>2841</v>
      </c>
      <c r="E115" s="27">
        <v>8.58</v>
      </c>
      <c r="F115" s="26">
        <v>566</v>
      </c>
      <c r="G115" s="27">
        <v>9.47</v>
      </c>
      <c r="H115" s="26">
        <v>622</v>
      </c>
      <c r="I115" s="27">
        <v>7.33</v>
      </c>
      <c r="J115" s="26">
        <v>469</v>
      </c>
      <c r="K115" s="27">
        <v>10.03</v>
      </c>
      <c r="L115" s="26">
        <v>1037</v>
      </c>
      <c r="M115" s="27">
        <v>9.45</v>
      </c>
      <c r="N115" s="26">
        <v>147</v>
      </c>
      <c r="O115" s="27">
        <v>4.93</v>
      </c>
    </row>
    <row r="116" spans="1:15" ht="21">
      <c r="A116" s="38" t="s">
        <v>129</v>
      </c>
      <c r="B116" s="29" t="s">
        <v>130</v>
      </c>
      <c r="C116" s="39" t="s">
        <v>12</v>
      </c>
      <c r="D116" s="21">
        <v>304</v>
      </c>
      <c r="E116" s="22">
        <v>0.47</v>
      </c>
      <c r="F116" s="21">
        <v>25</v>
      </c>
      <c r="G116" s="22">
        <v>0.21</v>
      </c>
      <c r="H116" s="21">
        <v>75</v>
      </c>
      <c r="I116" s="22">
        <v>0.45</v>
      </c>
      <c r="J116" s="21">
        <v>106</v>
      </c>
      <c r="K116" s="22">
        <v>1.15</v>
      </c>
      <c r="L116" s="21">
        <v>85</v>
      </c>
      <c r="M116" s="22">
        <v>0.39</v>
      </c>
      <c r="N116" s="21">
        <v>13</v>
      </c>
      <c r="O116" s="22">
        <v>0.23</v>
      </c>
    </row>
    <row r="117" spans="1:15" ht="21">
      <c r="A117" s="38"/>
      <c r="B117" s="30" t="s">
        <v>131</v>
      </c>
      <c r="C117" s="39" t="s">
        <v>13</v>
      </c>
      <c r="D117" s="21">
        <v>166</v>
      </c>
      <c r="E117" s="22">
        <v>0.52</v>
      </c>
      <c r="F117" s="21">
        <v>13</v>
      </c>
      <c r="G117" s="22">
        <v>0.22</v>
      </c>
      <c r="H117" s="21">
        <v>40</v>
      </c>
      <c r="I117" s="22">
        <v>0.5</v>
      </c>
      <c r="J117" s="21">
        <v>62</v>
      </c>
      <c r="K117" s="22">
        <v>1.36</v>
      </c>
      <c r="L117" s="21">
        <v>48</v>
      </c>
      <c r="M117" s="22">
        <v>0.44</v>
      </c>
      <c r="N117" s="21">
        <v>3</v>
      </c>
      <c r="O117" s="22">
        <v>0.11</v>
      </c>
    </row>
    <row r="118" spans="1:15" ht="21">
      <c r="A118" s="38"/>
      <c r="B118" s="30"/>
      <c r="C118" s="39" t="s">
        <v>14</v>
      </c>
      <c r="D118" s="21">
        <v>138</v>
      </c>
      <c r="E118" s="22">
        <v>0.42</v>
      </c>
      <c r="F118" s="21">
        <v>12</v>
      </c>
      <c r="G118" s="22">
        <v>0.2</v>
      </c>
      <c r="H118" s="21">
        <v>35</v>
      </c>
      <c r="I118" s="22">
        <v>0.41</v>
      </c>
      <c r="J118" s="21">
        <v>44</v>
      </c>
      <c r="K118" s="22">
        <v>0.94</v>
      </c>
      <c r="L118" s="21">
        <v>37</v>
      </c>
      <c r="M118" s="22">
        <v>0.34</v>
      </c>
      <c r="N118" s="21">
        <v>10</v>
      </c>
      <c r="O118" s="22">
        <v>0.34</v>
      </c>
    </row>
    <row r="119" spans="1:15" ht="21">
      <c r="A119" s="40" t="s">
        <v>132</v>
      </c>
      <c r="B119" s="24" t="s">
        <v>133</v>
      </c>
      <c r="C119" s="41" t="s">
        <v>12</v>
      </c>
      <c r="D119" s="26">
        <v>26</v>
      </c>
      <c r="E119" s="27">
        <v>0.04</v>
      </c>
      <c r="F119" s="26">
        <v>3</v>
      </c>
      <c r="G119" s="27">
        <v>0.03</v>
      </c>
      <c r="H119" s="26">
        <v>7</v>
      </c>
      <c r="I119" s="27">
        <v>0.04</v>
      </c>
      <c r="J119" s="26">
        <v>5</v>
      </c>
      <c r="K119" s="27">
        <v>0.05</v>
      </c>
      <c r="L119" s="26">
        <v>8</v>
      </c>
      <c r="M119" s="27">
        <v>0.04</v>
      </c>
      <c r="N119" s="26">
        <v>3</v>
      </c>
      <c r="O119" s="27">
        <v>0.05</v>
      </c>
    </row>
    <row r="120" spans="1:15" ht="21">
      <c r="A120" s="40"/>
      <c r="B120" s="28" t="s">
        <v>134</v>
      </c>
      <c r="C120" s="41" t="s">
        <v>13</v>
      </c>
      <c r="D120" s="26">
        <v>16</v>
      </c>
      <c r="E120" s="27">
        <v>0.05</v>
      </c>
      <c r="F120" s="26">
        <v>0</v>
      </c>
      <c r="G120" s="27">
        <v>0</v>
      </c>
      <c r="H120" s="26">
        <v>6</v>
      </c>
      <c r="I120" s="27">
        <v>0.07</v>
      </c>
      <c r="J120" s="26">
        <v>3</v>
      </c>
      <c r="K120" s="27">
        <v>0.07</v>
      </c>
      <c r="L120" s="26">
        <v>6</v>
      </c>
      <c r="M120" s="27">
        <v>0.06</v>
      </c>
      <c r="N120" s="26">
        <v>1</v>
      </c>
      <c r="O120" s="27">
        <v>0.04</v>
      </c>
    </row>
    <row r="121" spans="1:15" ht="21">
      <c r="A121" s="40"/>
      <c r="B121" s="28"/>
      <c r="C121" s="41" t="s">
        <v>14</v>
      </c>
      <c r="D121" s="26">
        <v>10</v>
      </c>
      <c r="E121" s="27">
        <v>0.03</v>
      </c>
      <c r="F121" s="26">
        <v>3</v>
      </c>
      <c r="G121" s="27">
        <v>0.05</v>
      </c>
      <c r="H121" s="26">
        <v>1</v>
      </c>
      <c r="I121" s="27">
        <v>0.01</v>
      </c>
      <c r="J121" s="26">
        <v>2</v>
      </c>
      <c r="K121" s="27">
        <v>0.04</v>
      </c>
      <c r="L121" s="26">
        <v>2</v>
      </c>
      <c r="M121" s="27">
        <v>0.02</v>
      </c>
      <c r="N121" s="26">
        <v>2</v>
      </c>
      <c r="O121" s="27">
        <v>0.07</v>
      </c>
    </row>
    <row r="122" spans="1:15" ht="21">
      <c r="A122" s="38" t="s">
        <v>135</v>
      </c>
      <c r="B122" s="29" t="s">
        <v>136</v>
      </c>
      <c r="C122" s="39" t="s">
        <v>12</v>
      </c>
      <c r="D122" s="21">
        <v>1076</v>
      </c>
      <c r="E122" s="22">
        <v>1.65</v>
      </c>
      <c r="F122" s="21">
        <v>220</v>
      </c>
      <c r="G122" s="22">
        <v>1.87</v>
      </c>
      <c r="H122" s="21">
        <v>267</v>
      </c>
      <c r="I122" s="22">
        <v>1.61</v>
      </c>
      <c r="J122" s="21">
        <v>124</v>
      </c>
      <c r="K122" s="22">
        <v>1.34</v>
      </c>
      <c r="L122" s="21">
        <v>425</v>
      </c>
      <c r="M122" s="22">
        <v>1.94</v>
      </c>
      <c r="N122" s="21">
        <v>40</v>
      </c>
      <c r="O122" s="22">
        <v>0.71</v>
      </c>
    </row>
    <row r="123" spans="1:15" ht="21">
      <c r="A123" s="38"/>
      <c r="B123" s="30" t="s">
        <v>137</v>
      </c>
      <c r="C123" s="39" t="s">
        <v>13</v>
      </c>
      <c r="D123" s="21">
        <v>653</v>
      </c>
      <c r="E123" s="22">
        <v>2.04</v>
      </c>
      <c r="F123" s="21">
        <v>134</v>
      </c>
      <c r="G123" s="22">
        <v>2.32</v>
      </c>
      <c r="H123" s="21">
        <v>156</v>
      </c>
      <c r="I123" s="22">
        <v>1.94</v>
      </c>
      <c r="J123" s="21">
        <v>81</v>
      </c>
      <c r="K123" s="22">
        <v>1.78</v>
      </c>
      <c r="L123" s="21">
        <v>265</v>
      </c>
      <c r="M123" s="22">
        <v>2.43</v>
      </c>
      <c r="N123" s="21">
        <v>17</v>
      </c>
      <c r="O123" s="22">
        <v>0.64</v>
      </c>
    </row>
    <row r="124" spans="1:15" ht="21">
      <c r="A124" s="38"/>
      <c r="B124" s="30"/>
      <c r="C124" s="39" t="s">
        <v>14</v>
      </c>
      <c r="D124" s="21">
        <v>423</v>
      </c>
      <c r="E124" s="22">
        <v>1.28</v>
      </c>
      <c r="F124" s="21">
        <v>86</v>
      </c>
      <c r="G124" s="22">
        <v>1.44</v>
      </c>
      <c r="H124" s="21">
        <v>111</v>
      </c>
      <c r="I124" s="22">
        <v>1.31</v>
      </c>
      <c r="J124" s="21">
        <v>43</v>
      </c>
      <c r="K124" s="22">
        <v>0.92</v>
      </c>
      <c r="L124" s="21">
        <v>160</v>
      </c>
      <c r="M124" s="22">
        <v>1.46</v>
      </c>
      <c r="N124" s="21">
        <v>23</v>
      </c>
      <c r="O124" s="22">
        <v>0.77</v>
      </c>
    </row>
    <row r="125" spans="1:15" ht="21">
      <c r="A125" s="40" t="s">
        <v>138</v>
      </c>
      <c r="B125" s="24" t="s">
        <v>139</v>
      </c>
      <c r="C125" s="41" t="s">
        <v>12</v>
      </c>
      <c r="D125" s="26">
        <v>5113</v>
      </c>
      <c r="E125" s="27">
        <v>7.86</v>
      </c>
      <c r="F125" s="26">
        <v>1043</v>
      </c>
      <c r="G125" s="27">
        <v>8.87</v>
      </c>
      <c r="H125" s="26">
        <v>1180</v>
      </c>
      <c r="I125" s="27">
        <v>7.14</v>
      </c>
      <c r="J125" s="26">
        <v>494</v>
      </c>
      <c r="K125" s="27">
        <v>5.36</v>
      </c>
      <c r="L125" s="26">
        <v>2122</v>
      </c>
      <c r="M125" s="27">
        <v>9.71</v>
      </c>
      <c r="N125" s="26">
        <v>274</v>
      </c>
      <c r="O125" s="27">
        <v>4.85</v>
      </c>
    </row>
    <row r="126" spans="1:15" ht="21">
      <c r="A126" s="40"/>
      <c r="B126" s="28" t="s">
        <v>140</v>
      </c>
      <c r="C126" s="41" t="s">
        <v>13</v>
      </c>
      <c r="D126" s="26">
        <v>2966</v>
      </c>
      <c r="E126" s="27">
        <v>9.29</v>
      </c>
      <c r="F126" s="26">
        <v>571</v>
      </c>
      <c r="G126" s="27">
        <v>9.88</v>
      </c>
      <c r="H126" s="26">
        <v>653</v>
      </c>
      <c r="I126" s="27">
        <v>8.12</v>
      </c>
      <c r="J126" s="26">
        <v>278</v>
      </c>
      <c r="K126" s="27">
        <v>6.11</v>
      </c>
      <c r="L126" s="26">
        <v>1300</v>
      </c>
      <c r="M126" s="27">
        <v>11.94</v>
      </c>
      <c r="N126" s="26">
        <v>164</v>
      </c>
      <c r="O126" s="27">
        <v>6.14</v>
      </c>
    </row>
    <row r="127" spans="1:15" ht="21">
      <c r="A127" s="40"/>
      <c r="B127" s="28"/>
      <c r="C127" s="41" t="s">
        <v>14</v>
      </c>
      <c r="D127" s="26">
        <v>2147</v>
      </c>
      <c r="E127" s="27">
        <v>6.49</v>
      </c>
      <c r="F127" s="26">
        <v>472</v>
      </c>
      <c r="G127" s="27">
        <v>7.9</v>
      </c>
      <c r="H127" s="26">
        <v>527</v>
      </c>
      <c r="I127" s="27">
        <v>6.21</v>
      </c>
      <c r="J127" s="26">
        <v>216</v>
      </c>
      <c r="K127" s="27">
        <v>4.62</v>
      </c>
      <c r="L127" s="26">
        <v>822</v>
      </c>
      <c r="M127" s="27">
        <v>7.49</v>
      </c>
      <c r="N127" s="26">
        <v>110</v>
      </c>
      <c r="O127" s="27">
        <v>3.69</v>
      </c>
    </row>
    <row r="129" spans="1:15" ht="21">
      <c r="A129" s="38" t="s">
        <v>141</v>
      </c>
      <c r="B129" s="29" t="s">
        <v>142</v>
      </c>
      <c r="C129" s="39" t="s">
        <v>12</v>
      </c>
      <c r="D129" s="21">
        <v>29862</v>
      </c>
      <c r="E129" s="22">
        <v>45.92</v>
      </c>
      <c r="F129" s="21">
        <v>5217</v>
      </c>
      <c r="G129" s="22">
        <v>44.37</v>
      </c>
      <c r="H129" s="21">
        <v>8362</v>
      </c>
      <c r="I129" s="22">
        <v>50.58</v>
      </c>
      <c r="J129" s="21">
        <v>3853</v>
      </c>
      <c r="K129" s="22">
        <v>41.77</v>
      </c>
      <c r="L129" s="21">
        <v>9959</v>
      </c>
      <c r="M129" s="22">
        <v>45.56</v>
      </c>
      <c r="N129" s="21">
        <v>2471</v>
      </c>
      <c r="O129" s="22">
        <v>43.74</v>
      </c>
    </row>
    <row r="130" spans="1:15" ht="21">
      <c r="A130" s="38"/>
      <c r="B130" s="30" t="s">
        <v>143</v>
      </c>
      <c r="C130" s="39" t="s">
        <v>13</v>
      </c>
      <c r="D130" s="21">
        <v>18554</v>
      </c>
      <c r="E130" s="22">
        <v>58.1</v>
      </c>
      <c r="F130" s="21">
        <v>3319</v>
      </c>
      <c r="G130" s="22">
        <v>57.42</v>
      </c>
      <c r="H130" s="21">
        <v>4970</v>
      </c>
      <c r="I130" s="22">
        <v>61.79</v>
      </c>
      <c r="J130" s="21">
        <v>2408</v>
      </c>
      <c r="K130" s="22">
        <v>52.95</v>
      </c>
      <c r="L130" s="21">
        <v>6287</v>
      </c>
      <c r="M130" s="22">
        <v>57.72</v>
      </c>
      <c r="N130" s="21">
        <v>1570</v>
      </c>
      <c r="O130" s="22">
        <v>58.8</v>
      </c>
    </row>
    <row r="131" spans="1:15" ht="21">
      <c r="A131" s="38"/>
      <c r="B131" s="30" t="s">
        <v>144</v>
      </c>
      <c r="C131" s="39" t="s">
        <v>14</v>
      </c>
      <c r="D131" s="21">
        <v>11308</v>
      </c>
      <c r="E131" s="22">
        <v>34.17</v>
      </c>
      <c r="F131" s="21">
        <v>1898</v>
      </c>
      <c r="G131" s="22">
        <v>31.75</v>
      </c>
      <c r="H131" s="21">
        <v>3392</v>
      </c>
      <c r="I131" s="22">
        <v>39.95</v>
      </c>
      <c r="J131" s="21">
        <v>1445</v>
      </c>
      <c r="K131" s="22">
        <v>30.89</v>
      </c>
      <c r="L131" s="21">
        <v>3672</v>
      </c>
      <c r="M131" s="22">
        <v>33.47</v>
      </c>
      <c r="N131" s="21">
        <v>901</v>
      </c>
      <c r="O131" s="22">
        <v>30.25</v>
      </c>
    </row>
    <row r="132" spans="1:15" ht="21">
      <c r="A132" s="40" t="s">
        <v>145</v>
      </c>
      <c r="B132" s="24" t="s">
        <v>146</v>
      </c>
      <c r="C132" s="41" t="s">
        <v>12</v>
      </c>
      <c r="D132" s="26">
        <v>129</v>
      </c>
      <c r="E132" s="27">
        <v>0.2</v>
      </c>
      <c r="F132" s="26">
        <v>22</v>
      </c>
      <c r="G132" s="27">
        <v>0.19</v>
      </c>
      <c r="H132" s="26">
        <v>22</v>
      </c>
      <c r="I132" s="27">
        <v>0.13</v>
      </c>
      <c r="J132" s="26">
        <v>31</v>
      </c>
      <c r="K132" s="27">
        <v>0.34</v>
      </c>
      <c r="L132" s="26">
        <v>46</v>
      </c>
      <c r="M132" s="27">
        <v>0.21</v>
      </c>
      <c r="N132" s="26">
        <v>8</v>
      </c>
      <c r="O132" s="27">
        <v>0.14</v>
      </c>
    </row>
    <row r="133" spans="1:15" ht="21">
      <c r="A133" s="40"/>
      <c r="B133" s="28" t="s">
        <v>147</v>
      </c>
      <c r="C133" s="41" t="s">
        <v>13</v>
      </c>
      <c r="D133" s="26">
        <v>74</v>
      </c>
      <c r="E133" s="27">
        <v>0.23</v>
      </c>
      <c r="F133" s="26">
        <v>14</v>
      </c>
      <c r="G133" s="27">
        <v>0.24</v>
      </c>
      <c r="H133" s="26">
        <v>11</v>
      </c>
      <c r="I133" s="27">
        <v>0.14</v>
      </c>
      <c r="J133" s="26">
        <v>13</v>
      </c>
      <c r="K133" s="27">
        <v>0.29</v>
      </c>
      <c r="L133" s="26">
        <v>32</v>
      </c>
      <c r="M133" s="27">
        <v>0.29</v>
      </c>
      <c r="N133" s="26">
        <v>4</v>
      </c>
      <c r="O133" s="27">
        <v>0.15</v>
      </c>
    </row>
    <row r="134" spans="1:15" ht="21">
      <c r="A134" s="40"/>
      <c r="B134" s="28"/>
      <c r="C134" s="41" t="s">
        <v>14</v>
      </c>
      <c r="D134" s="26">
        <v>55</v>
      </c>
      <c r="E134" s="27">
        <v>0.17</v>
      </c>
      <c r="F134" s="26">
        <v>8</v>
      </c>
      <c r="G134" s="27">
        <v>0.13</v>
      </c>
      <c r="H134" s="26">
        <v>11</v>
      </c>
      <c r="I134" s="27">
        <v>0.13</v>
      </c>
      <c r="J134" s="26">
        <v>18</v>
      </c>
      <c r="K134" s="27">
        <v>0.38</v>
      </c>
      <c r="L134" s="26">
        <v>14</v>
      </c>
      <c r="M134" s="27">
        <v>0.13</v>
      </c>
      <c r="N134" s="26">
        <v>4</v>
      </c>
      <c r="O134" s="27">
        <v>0.13</v>
      </c>
    </row>
    <row r="135" spans="1:15" ht="21">
      <c r="A135" s="38" t="s">
        <v>148</v>
      </c>
      <c r="B135" s="29" t="s">
        <v>149</v>
      </c>
      <c r="C135" s="39" t="s">
        <v>12</v>
      </c>
      <c r="D135" s="21">
        <v>39216</v>
      </c>
      <c r="E135" s="22">
        <v>60.31</v>
      </c>
      <c r="F135" s="21">
        <v>6359</v>
      </c>
      <c r="G135" s="22">
        <v>54.08</v>
      </c>
      <c r="H135" s="21">
        <v>11529</v>
      </c>
      <c r="I135" s="22">
        <v>69.73</v>
      </c>
      <c r="J135" s="21">
        <v>7495</v>
      </c>
      <c r="K135" s="22">
        <v>81.25</v>
      </c>
      <c r="L135" s="21">
        <v>11839</v>
      </c>
      <c r="M135" s="22">
        <v>54.15</v>
      </c>
      <c r="N135" s="21">
        <v>1994</v>
      </c>
      <c r="O135" s="22">
        <v>35.3</v>
      </c>
    </row>
    <row r="136" spans="1:15" ht="21">
      <c r="A136" s="38"/>
      <c r="B136" s="30" t="s">
        <v>150</v>
      </c>
      <c r="C136" s="39" t="s">
        <v>13</v>
      </c>
      <c r="D136" s="21">
        <v>20072</v>
      </c>
      <c r="E136" s="22">
        <v>62.86</v>
      </c>
      <c r="F136" s="21">
        <v>3285</v>
      </c>
      <c r="G136" s="22">
        <v>56.83</v>
      </c>
      <c r="H136" s="21">
        <v>5920</v>
      </c>
      <c r="I136" s="22">
        <v>73.61</v>
      </c>
      <c r="J136" s="21">
        <v>3891</v>
      </c>
      <c r="K136" s="22">
        <v>85.56</v>
      </c>
      <c r="L136" s="21">
        <v>5949</v>
      </c>
      <c r="M136" s="22">
        <v>54.62</v>
      </c>
      <c r="N136" s="21">
        <v>1027</v>
      </c>
      <c r="O136" s="22">
        <v>38.46</v>
      </c>
    </row>
    <row r="137" spans="1:15" ht="21">
      <c r="A137" s="38"/>
      <c r="B137" s="30" t="s">
        <v>151</v>
      </c>
      <c r="C137" s="39" t="s">
        <v>14</v>
      </c>
      <c r="D137" s="21">
        <v>19144</v>
      </c>
      <c r="E137" s="22">
        <v>57.85</v>
      </c>
      <c r="F137" s="21">
        <v>3074</v>
      </c>
      <c r="G137" s="22">
        <v>51.42</v>
      </c>
      <c r="H137" s="21">
        <v>5609</v>
      </c>
      <c r="I137" s="22">
        <v>66.06</v>
      </c>
      <c r="J137" s="21">
        <v>3604</v>
      </c>
      <c r="K137" s="22">
        <v>77.05</v>
      </c>
      <c r="L137" s="21">
        <v>5890</v>
      </c>
      <c r="M137" s="22">
        <v>53.69</v>
      </c>
      <c r="N137" s="21">
        <v>967</v>
      </c>
      <c r="O137" s="22">
        <v>32.46</v>
      </c>
    </row>
    <row r="138" spans="1:15" ht="21">
      <c r="A138" s="40" t="s">
        <v>152</v>
      </c>
      <c r="B138" s="24" t="s">
        <v>153</v>
      </c>
      <c r="C138" s="41" t="s">
        <v>12</v>
      </c>
      <c r="D138" s="26">
        <v>2299</v>
      </c>
      <c r="E138" s="27">
        <v>3.54</v>
      </c>
      <c r="F138" s="26">
        <v>480</v>
      </c>
      <c r="G138" s="27">
        <v>4.08</v>
      </c>
      <c r="H138" s="26">
        <v>453</v>
      </c>
      <c r="I138" s="27">
        <v>2.74</v>
      </c>
      <c r="J138" s="26">
        <v>231</v>
      </c>
      <c r="K138" s="27">
        <v>2.5</v>
      </c>
      <c r="L138" s="26">
        <v>832</v>
      </c>
      <c r="M138" s="27">
        <v>3.81</v>
      </c>
      <c r="N138" s="26">
        <v>303</v>
      </c>
      <c r="O138" s="27">
        <v>5.36</v>
      </c>
    </row>
    <row r="139" spans="1:15" ht="21">
      <c r="A139" s="40"/>
      <c r="B139" s="28" t="s">
        <v>154</v>
      </c>
      <c r="C139" s="41" t="s">
        <v>13</v>
      </c>
      <c r="D139" s="26">
        <v>1263</v>
      </c>
      <c r="E139" s="27">
        <v>3.96</v>
      </c>
      <c r="F139" s="26">
        <v>282</v>
      </c>
      <c r="G139" s="27">
        <v>4.88</v>
      </c>
      <c r="H139" s="26">
        <v>239</v>
      </c>
      <c r="I139" s="27">
        <v>2.97</v>
      </c>
      <c r="J139" s="26">
        <v>117</v>
      </c>
      <c r="K139" s="27">
        <v>2.57</v>
      </c>
      <c r="L139" s="26">
        <v>462</v>
      </c>
      <c r="M139" s="27">
        <v>4.24</v>
      </c>
      <c r="N139" s="26">
        <v>163</v>
      </c>
      <c r="O139" s="27">
        <v>6.1</v>
      </c>
    </row>
    <row r="140" spans="1:15" ht="21">
      <c r="A140" s="40"/>
      <c r="B140" s="28"/>
      <c r="C140" s="41" t="s">
        <v>14</v>
      </c>
      <c r="D140" s="26">
        <v>1036</v>
      </c>
      <c r="E140" s="27">
        <v>3.13</v>
      </c>
      <c r="F140" s="26">
        <v>198</v>
      </c>
      <c r="G140" s="27">
        <v>3.31</v>
      </c>
      <c r="H140" s="26">
        <v>214</v>
      </c>
      <c r="I140" s="27">
        <v>2.52</v>
      </c>
      <c r="J140" s="26">
        <v>114</v>
      </c>
      <c r="K140" s="27">
        <v>2.44</v>
      </c>
      <c r="L140" s="26">
        <v>370</v>
      </c>
      <c r="M140" s="27">
        <v>3.37</v>
      </c>
      <c r="N140" s="26">
        <v>140</v>
      </c>
      <c r="O140" s="27">
        <v>4.7</v>
      </c>
    </row>
    <row r="141" spans="1:15" ht="21">
      <c r="A141" s="38" t="s">
        <v>155</v>
      </c>
      <c r="B141" s="29" t="s">
        <v>156</v>
      </c>
      <c r="C141" s="39" t="s">
        <v>12</v>
      </c>
      <c r="D141" s="21">
        <v>3943</v>
      </c>
      <c r="E141" s="22">
        <v>6.06</v>
      </c>
      <c r="F141" s="21">
        <v>425</v>
      </c>
      <c r="G141" s="22">
        <v>3.61</v>
      </c>
      <c r="H141" s="21">
        <v>721</v>
      </c>
      <c r="I141" s="22">
        <v>4.36</v>
      </c>
      <c r="J141" s="21">
        <v>980</v>
      </c>
      <c r="K141" s="22">
        <v>10.62</v>
      </c>
      <c r="L141" s="21">
        <v>1766</v>
      </c>
      <c r="M141" s="22">
        <v>8.08</v>
      </c>
      <c r="N141" s="21">
        <v>51</v>
      </c>
      <c r="O141" s="22">
        <v>0.9</v>
      </c>
    </row>
    <row r="142" spans="1:15" ht="21">
      <c r="A142" s="38"/>
      <c r="B142" s="30" t="s">
        <v>157</v>
      </c>
      <c r="C142" s="39" t="s">
        <v>13</v>
      </c>
      <c r="D142" s="21">
        <v>3053</v>
      </c>
      <c r="E142" s="22">
        <v>9.56</v>
      </c>
      <c r="F142" s="21">
        <v>290</v>
      </c>
      <c r="G142" s="22">
        <v>5.02</v>
      </c>
      <c r="H142" s="21">
        <v>548</v>
      </c>
      <c r="I142" s="22">
        <v>6.81</v>
      </c>
      <c r="J142" s="21">
        <v>577</v>
      </c>
      <c r="K142" s="22">
        <v>12.69</v>
      </c>
      <c r="L142" s="21">
        <v>1596</v>
      </c>
      <c r="M142" s="22">
        <v>14.65</v>
      </c>
      <c r="N142" s="21">
        <v>42</v>
      </c>
      <c r="O142" s="22">
        <v>1.57</v>
      </c>
    </row>
    <row r="143" spans="1:15" ht="21">
      <c r="A143" s="38"/>
      <c r="B143" s="30"/>
      <c r="C143" s="39" t="s">
        <v>14</v>
      </c>
      <c r="D143" s="21">
        <v>890</v>
      </c>
      <c r="E143" s="22">
        <v>2.69</v>
      </c>
      <c r="F143" s="21">
        <v>135</v>
      </c>
      <c r="G143" s="22">
        <v>2.26</v>
      </c>
      <c r="H143" s="21">
        <v>173</v>
      </c>
      <c r="I143" s="22">
        <v>2.04</v>
      </c>
      <c r="J143" s="21">
        <v>403</v>
      </c>
      <c r="K143" s="22">
        <v>8.62</v>
      </c>
      <c r="L143" s="21">
        <v>170</v>
      </c>
      <c r="M143" s="22">
        <v>1.55</v>
      </c>
      <c r="N143" s="21">
        <v>9</v>
      </c>
      <c r="O143" s="22">
        <v>0.3</v>
      </c>
    </row>
    <row r="144" spans="1:15" ht="21">
      <c r="A144" s="40" t="s">
        <v>158</v>
      </c>
      <c r="B144" s="24" t="s">
        <v>159</v>
      </c>
      <c r="C144" s="41" t="s">
        <v>12</v>
      </c>
      <c r="D144" s="26">
        <v>16</v>
      </c>
      <c r="E144" s="27">
        <v>0.02</v>
      </c>
      <c r="F144" s="26">
        <v>8</v>
      </c>
      <c r="G144" s="27">
        <v>0.07</v>
      </c>
      <c r="H144" s="26">
        <v>0</v>
      </c>
      <c r="I144" s="27">
        <v>0</v>
      </c>
      <c r="J144" s="26">
        <v>7</v>
      </c>
      <c r="K144" s="27">
        <v>0.08</v>
      </c>
      <c r="L144" s="26">
        <v>0</v>
      </c>
      <c r="M144" s="27">
        <v>0</v>
      </c>
      <c r="N144" s="26">
        <v>1</v>
      </c>
      <c r="O144" s="27">
        <v>0.02</v>
      </c>
    </row>
    <row r="145" spans="1:15" ht="21">
      <c r="A145" s="40"/>
      <c r="B145" s="28" t="s">
        <v>160</v>
      </c>
      <c r="C145" s="41" t="s">
        <v>13</v>
      </c>
      <c r="D145" s="26">
        <v>16</v>
      </c>
      <c r="E145" s="27">
        <v>0.05</v>
      </c>
      <c r="F145" s="26">
        <v>8</v>
      </c>
      <c r="G145" s="27">
        <v>0.14</v>
      </c>
      <c r="H145" s="26">
        <v>0</v>
      </c>
      <c r="I145" s="27">
        <v>0</v>
      </c>
      <c r="J145" s="26">
        <v>7</v>
      </c>
      <c r="K145" s="27">
        <v>0.15</v>
      </c>
      <c r="L145" s="26">
        <v>0</v>
      </c>
      <c r="M145" s="27">
        <v>0</v>
      </c>
      <c r="N145" s="26">
        <v>1</v>
      </c>
      <c r="O145" s="27">
        <v>0.04</v>
      </c>
    </row>
    <row r="146" spans="1:15" ht="21">
      <c r="A146" s="40"/>
      <c r="B146" s="28"/>
      <c r="C146" s="41" t="s">
        <v>14</v>
      </c>
      <c r="D146" s="26">
        <v>0</v>
      </c>
      <c r="E146" s="27">
        <v>0</v>
      </c>
      <c r="F146" s="26">
        <v>0</v>
      </c>
      <c r="G146" s="27">
        <v>0</v>
      </c>
      <c r="H146" s="26">
        <v>0</v>
      </c>
      <c r="I146" s="27">
        <v>0</v>
      </c>
      <c r="J146" s="26">
        <v>0</v>
      </c>
      <c r="K146" s="27">
        <v>0</v>
      </c>
      <c r="L146" s="26">
        <v>0</v>
      </c>
      <c r="M146" s="27">
        <v>0</v>
      </c>
      <c r="N146" s="26">
        <v>0</v>
      </c>
      <c r="O146" s="27">
        <v>0</v>
      </c>
    </row>
    <row r="147" spans="1:15" ht="21">
      <c r="A147" s="38" t="s">
        <v>161</v>
      </c>
      <c r="B147" s="29" t="s">
        <v>162</v>
      </c>
      <c r="C147" s="39" t="s">
        <v>12</v>
      </c>
      <c r="D147" s="21">
        <v>12</v>
      </c>
      <c r="E147" s="22">
        <v>0.02</v>
      </c>
      <c r="F147" s="21">
        <v>4</v>
      </c>
      <c r="G147" s="22">
        <v>0.03</v>
      </c>
      <c r="H147" s="21">
        <v>4</v>
      </c>
      <c r="I147" s="22">
        <v>0.02</v>
      </c>
      <c r="J147" s="21">
        <v>0</v>
      </c>
      <c r="K147" s="22">
        <v>0</v>
      </c>
      <c r="L147" s="21">
        <v>3</v>
      </c>
      <c r="M147" s="22">
        <v>0.01</v>
      </c>
      <c r="N147" s="21">
        <v>1</v>
      </c>
      <c r="O147" s="22">
        <v>0.02</v>
      </c>
    </row>
    <row r="148" spans="1:15" ht="21">
      <c r="A148" s="38"/>
      <c r="B148" s="30" t="s">
        <v>163</v>
      </c>
      <c r="C148" s="39" t="s">
        <v>13</v>
      </c>
      <c r="D148" s="21">
        <v>6</v>
      </c>
      <c r="E148" s="22">
        <v>0.02</v>
      </c>
      <c r="F148" s="21">
        <v>3</v>
      </c>
      <c r="G148" s="22">
        <v>0.05</v>
      </c>
      <c r="H148" s="21">
        <v>1</v>
      </c>
      <c r="I148" s="22">
        <v>0.01</v>
      </c>
      <c r="J148" s="21">
        <v>0</v>
      </c>
      <c r="K148" s="22">
        <v>0</v>
      </c>
      <c r="L148" s="21">
        <v>1</v>
      </c>
      <c r="M148" s="22">
        <v>0.01</v>
      </c>
      <c r="N148" s="21">
        <v>1</v>
      </c>
      <c r="O148" s="22">
        <v>0.04</v>
      </c>
    </row>
    <row r="149" spans="1:15" ht="21">
      <c r="A149" s="38"/>
      <c r="B149" s="30"/>
      <c r="C149" s="39" t="s">
        <v>14</v>
      </c>
      <c r="D149" s="21">
        <v>6</v>
      </c>
      <c r="E149" s="22">
        <v>0.02</v>
      </c>
      <c r="F149" s="21">
        <v>1</v>
      </c>
      <c r="G149" s="22">
        <v>0.02</v>
      </c>
      <c r="H149" s="21">
        <v>3</v>
      </c>
      <c r="I149" s="22">
        <v>0.04</v>
      </c>
      <c r="J149" s="21">
        <v>0</v>
      </c>
      <c r="K149" s="22">
        <v>0</v>
      </c>
      <c r="L149" s="21">
        <v>2</v>
      </c>
      <c r="M149" s="22">
        <v>0.02</v>
      </c>
      <c r="N149" s="21">
        <v>0</v>
      </c>
      <c r="O149" s="22">
        <v>0</v>
      </c>
    </row>
    <row r="150" spans="1:15" ht="21">
      <c r="A150" s="40" t="s">
        <v>164</v>
      </c>
      <c r="B150" s="24" t="s">
        <v>165</v>
      </c>
      <c r="C150" s="41" t="s">
        <v>12</v>
      </c>
      <c r="D150" s="26">
        <v>5</v>
      </c>
      <c r="E150" s="27">
        <v>0.01</v>
      </c>
      <c r="F150" s="26">
        <v>1</v>
      </c>
      <c r="G150" s="27">
        <v>0.01</v>
      </c>
      <c r="H150" s="26">
        <v>2</v>
      </c>
      <c r="I150" s="27">
        <v>0.01</v>
      </c>
      <c r="J150" s="26">
        <v>0</v>
      </c>
      <c r="K150" s="27">
        <v>0</v>
      </c>
      <c r="L150" s="26">
        <v>2</v>
      </c>
      <c r="M150" s="27">
        <v>0.01</v>
      </c>
      <c r="N150" s="26">
        <v>0</v>
      </c>
      <c r="O150" s="27">
        <v>0</v>
      </c>
    </row>
    <row r="151" spans="1:15" ht="21">
      <c r="A151" s="40"/>
      <c r="B151" s="28" t="s">
        <v>166</v>
      </c>
      <c r="C151" s="41" t="s">
        <v>13</v>
      </c>
      <c r="D151" s="26">
        <v>2</v>
      </c>
      <c r="E151" s="27">
        <v>0.01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7">
        <v>0</v>
      </c>
      <c r="L151" s="26">
        <v>2</v>
      </c>
      <c r="M151" s="27">
        <v>0.02</v>
      </c>
      <c r="N151" s="26">
        <v>0</v>
      </c>
      <c r="O151" s="27">
        <v>0</v>
      </c>
    </row>
    <row r="152" spans="1:15" ht="21">
      <c r="A152" s="40"/>
      <c r="B152" s="28"/>
      <c r="C152" s="41" t="s">
        <v>14</v>
      </c>
      <c r="D152" s="26">
        <v>3</v>
      </c>
      <c r="E152" s="27">
        <v>0.01</v>
      </c>
      <c r="F152" s="26">
        <v>1</v>
      </c>
      <c r="G152" s="27">
        <v>0.02</v>
      </c>
      <c r="H152" s="26">
        <v>2</v>
      </c>
      <c r="I152" s="27">
        <v>0.02</v>
      </c>
      <c r="J152" s="26">
        <v>0</v>
      </c>
      <c r="K152" s="27">
        <v>0</v>
      </c>
      <c r="L152" s="26">
        <v>0</v>
      </c>
      <c r="M152" s="27">
        <v>0</v>
      </c>
      <c r="N152" s="26">
        <v>0</v>
      </c>
      <c r="O152" s="27">
        <v>0</v>
      </c>
    </row>
    <row r="153" spans="1:15" ht="21">
      <c r="A153" s="38" t="s">
        <v>167</v>
      </c>
      <c r="B153" s="29" t="s">
        <v>168</v>
      </c>
      <c r="C153" s="39" t="s">
        <v>12</v>
      </c>
      <c r="D153" s="21">
        <v>71</v>
      </c>
      <c r="E153" s="22">
        <v>0.11</v>
      </c>
      <c r="F153" s="21">
        <v>30</v>
      </c>
      <c r="G153" s="22">
        <v>0.26</v>
      </c>
      <c r="H153" s="21">
        <v>3</v>
      </c>
      <c r="I153" s="22">
        <v>0.02</v>
      </c>
      <c r="J153" s="21">
        <v>1</v>
      </c>
      <c r="K153" s="22">
        <v>0.01</v>
      </c>
      <c r="L153" s="21">
        <v>36</v>
      </c>
      <c r="M153" s="22">
        <v>0.16</v>
      </c>
      <c r="N153" s="21">
        <v>1</v>
      </c>
      <c r="O153" s="22">
        <v>0.02</v>
      </c>
    </row>
    <row r="154" spans="1:15" ht="21">
      <c r="A154" s="38"/>
      <c r="B154" s="30" t="s">
        <v>169</v>
      </c>
      <c r="C154" s="39" t="s">
        <v>13</v>
      </c>
      <c r="D154" s="21">
        <v>32</v>
      </c>
      <c r="E154" s="22">
        <v>0.1</v>
      </c>
      <c r="F154" s="21">
        <v>19</v>
      </c>
      <c r="G154" s="22">
        <v>0.33</v>
      </c>
      <c r="H154" s="21">
        <v>1</v>
      </c>
      <c r="I154" s="22">
        <v>0.01</v>
      </c>
      <c r="J154" s="21">
        <v>0</v>
      </c>
      <c r="K154" s="22">
        <v>0</v>
      </c>
      <c r="L154" s="21">
        <v>12</v>
      </c>
      <c r="M154" s="22">
        <v>0.11</v>
      </c>
      <c r="N154" s="21">
        <v>0</v>
      </c>
      <c r="O154" s="22">
        <v>0</v>
      </c>
    </row>
    <row r="155" spans="1:15" ht="21">
      <c r="A155" s="38"/>
      <c r="B155" s="30"/>
      <c r="C155" s="39" t="s">
        <v>14</v>
      </c>
      <c r="D155" s="21">
        <v>39</v>
      </c>
      <c r="E155" s="22">
        <v>0.12</v>
      </c>
      <c r="F155" s="21">
        <v>11</v>
      </c>
      <c r="G155" s="22">
        <v>0.18</v>
      </c>
      <c r="H155" s="21">
        <v>2</v>
      </c>
      <c r="I155" s="22">
        <v>0.02</v>
      </c>
      <c r="J155" s="21">
        <v>1</v>
      </c>
      <c r="K155" s="22">
        <v>0.02</v>
      </c>
      <c r="L155" s="21">
        <v>24</v>
      </c>
      <c r="M155" s="22">
        <v>0.22</v>
      </c>
      <c r="N155" s="21">
        <v>1</v>
      </c>
      <c r="O155" s="22">
        <v>0.03</v>
      </c>
    </row>
    <row r="156" spans="1:15" ht="21">
      <c r="A156" s="40" t="s">
        <v>170</v>
      </c>
      <c r="B156" s="24" t="s">
        <v>171</v>
      </c>
      <c r="C156" s="41" t="s">
        <v>12</v>
      </c>
      <c r="D156" s="26">
        <v>9</v>
      </c>
      <c r="E156" s="27">
        <v>0.01</v>
      </c>
      <c r="F156" s="26">
        <v>2</v>
      </c>
      <c r="G156" s="27">
        <v>0.02</v>
      </c>
      <c r="H156" s="26">
        <v>1</v>
      </c>
      <c r="I156" s="27">
        <v>0.01</v>
      </c>
      <c r="J156" s="26">
        <v>3</v>
      </c>
      <c r="K156" s="27">
        <v>0.03</v>
      </c>
      <c r="L156" s="26">
        <v>2</v>
      </c>
      <c r="M156" s="27">
        <v>0.01</v>
      </c>
      <c r="N156" s="26">
        <v>1</v>
      </c>
      <c r="O156" s="27">
        <v>0.02</v>
      </c>
    </row>
    <row r="157" spans="1:15" ht="21">
      <c r="A157" s="40"/>
      <c r="B157" s="28" t="s">
        <v>172</v>
      </c>
      <c r="C157" s="41" t="s">
        <v>13</v>
      </c>
      <c r="D157" s="26">
        <v>5</v>
      </c>
      <c r="E157" s="27">
        <v>0.02</v>
      </c>
      <c r="F157" s="26">
        <v>2</v>
      </c>
      <c r="G157" s="27">
        <v>0.03</v>
      </c>
      <c r="H157" s="26">
        <v>1</v>
      </c>
      <c r="I157" s="27">
        <v>0.01</v>
      </c>
      <c r="J157" s="26">
        <v>0</v>
      </c>
      <c r="K157" s="27">
        <v>0</v>
      </c>
      <c r="L157" s="26">
        <v>2</v>
      </c>
      <c r="M157" s="27">
        <v>0.02</v>
      </c>
      <c r="N157" s="26">
        <v>0</v>
      </c>
      <c r="O157" s="27">
        <v>0</v>
      </c>
    </row>
    <row r="158" spans="1:15" ht="21">
      <c r="A158" s="40"/>
      <c r="B158" s="28"/>
      <c r="C158" s="41" t="s">
        <v>14</v>
      </c>
      <c r="D158" s="26">
        <v>4</v>
      </c>
      <c r="E158" s="27">
        <v>0.01</v>
      </c>
      <c r="F158" s="26">
        <v>0</v>
      </c>
      <c r="G158" s="27">
        <v>0</v>
      </c>
      <c r="H158" s="26">
        <v>0</v>
      </c>
      <c r="I158" s="27">
        <v>0</v>
      </c>
      <c r="J158" s="26">
        <v>3</v>
      </c>
      <c r="K158" s="27">
        <v>0.06</v>
      </c>
      <c r="L158" s="26">
        <v>0</v>
      </c>
      <c r="M158" s="27">
        <v>0</v>
      </c>
      <c r="N158" s="26">
        <v>1</v>
      </c>
      <c r="O158" s="27">
        <v>0.03</v>
      </c>
    </row>
    <row r="159" spans="1:15" ht="21">
      <c r="A159" s="38" t="s">
        <v>173</v>
      </c>
      <c r="B159" s="29" t="s">
        <v>174</v>
      </c>
      <c r="C159" s="39" t="s">
        <v>12</v>
      </c>
      <c r="D159" s="21">
        <v>0</v>
      </c>
      <c r="E159" s="22">
        <v>0</v>
      </c>
      <c r="F159" s="21">
        <v>0</v>
      </c>
      <c r="G159" s="22">
        <v>0</v>
      </c>
      <c r="H159" s="21">
        <v>0</v>
      </c>
      <c r="I159" s="22">
        <v>0</v>
      </c>
      <c r="J159" s="21">
        <v>0</v>
      </c>
      <c r="K159" s="22">
        <v>0</v>
      </c>
      <c r="L159" s="21">
        <v>0</v>
      </c>
      <c r="M159" s="22">
        <v>0</v>
      </c>
      <c r="N159" s="21">
        <v>0</v>
      </c>
      <c r="O159" s="22">
        <v>0</v>
      </c>
    </row>
    <row r="160" spans="1:15" ht="21">
      <c r="A160" s="38"/>
      <c r="B160" s="30" t="s">
        <v>175</v>
      </c>
      <c r="C160" s="39" t="s">
        <v>13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</row>
    <row r="161" spans="1:15" ht="21">
      <c r="A161" s="38"/>
      <c r="B161" s="30"/>
      <c r="C161" s="39" t="s">
        <v>14</v>
      </c>
      <c r="D161" s="21">
        <v>39</v>
      </c>
      <c r="E161" s="22">
        <v>0.12</v>
      </c>
      <c r="F161" s="21">
        <v>11</v>
      </c>
      <c r="G161" s="22">
        <v>0.18</v>
      </c>
      <c r="H161" s="21">
        <v>2</v>
      </c>
      <c r="I161" s="22">
        <v>0.02</v>
      </c>
      <c r="J161" s="21">
        <v>1</v>
      </c>
      <c r="K161" s="22">
        <v>0.02</v>
      </c>
      <c r="L161" s="21">
        <v>24</v>
      </c>
      <c r="M161" s="22">
        <v>0.22</v>
      </c>
      <c r="N161" s="21">
        <v>1</v>
      </c>
      <c r="O161" s="22">
        <v>0.03</v>
      </c>
    </row>
    <row r="162" spans="1:15" ht="21">
      <c r="A162" s="40" t="s">
        <v>176</v>
      </c>
      <c r="B162" s="24" t="s">
        <v>177</v>
      </c>
      <c r="C162" s="41" t="s">
        <v>12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  <c r="L162" s="26">
        <v>0</v>
      </c>
      <c r="M162" s="27">
        <v>0</v>
      </c>
      <c r="N162" s="26">
        <v>0</v>
      </c>
      <c r="O162" s="27">
        <v>0</v>
      </c>
    </row>
    <row r="163" spans="1:15" ht="21">
      <c r="A163" s="40"/>
      <c r="B163" s="28" t="s">
        <v>178</v>
      </c>
      <c r="C163" s="41" t="s">
        <v>13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  <c r="L163" s="26">
        <v>0</v>
      </c>
      <c r="M163" s="27">
        <v>0</v>
      </c>
      <c r="N163" s="26">
        <v>0</v>
      </c>
      <c r="O163" s="27">
        <v>0</v>
      </c>
    </row>
    <row r="164" spans="1:15" ht="21">
      <c r="A164" s="40"/>
      <c r="B164" s="28"/>
      <c r="C164" s="41" t="s">
        <v>14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  <c r="L164" s="26">
        <v>0</v>
      </c>
      <c r="M164" s="27">
        <v>0</v>
      </c>
      <c r="N164" s="26">
        <v>0</v>
      </c>
      <c r="O164" s="27">
        <v>0</v>
      </c>
    </row>
    <row r="165" spans="1:15" ht="21">
      <c r="A165" s="38" t="s">
        <v>179</v>
      </c>
      <c r="B165" s="29" t="s">
        <v>180</v>
      </c>
      <c r="C165" s="39" t="s">
        <v>12</v>
      </c>
      <c r="D165" s="21">
        <v>6</v>
      </c>
      <c r="E165" s="22">
        <v>0.01</v>
      </c>
      <c r="F165" s="21">
        <v>1</v>
      </c>
      <c r="G165" s="22">
        <v>0.01</v>
      </c>
      <c r="H165" s="21">
        <v>1</v>
      </c>
      <c r="I165" s="22">
        <v>0.01</v>
      </c>
      <c r="J165" s="21">
        <v>0</v>
      </c>
      <c r="K165" s="22">
        <v>0</v>
      </c>
      <c r="L165" s="21">
        <v>2</v>
      </c>
      <c r="M165" s="22">
        <v>0.01</v>
      </c>
      <c r="N165" s="21">
        <v>2</v>
      </c>
      <c r="O165" s="22">
        <v>0.04</v>
      </c>
    </row>
    <row r="166" spans="1:15" ht="21">
      <c r="A166" s="38"/>
      <c r="B166" s="30" t="s">
        <v>181</v>
      </c>
      <c r="C166" s="39" t="s">
        <v>13</v>
      </c>
      <c r="D166" s="21">
        <v>2</v>
      </c>
      <c r="E166" s="22">
        <v>0.01</v>
      </c>
      <c r="F166" s="21">
        <v>0</v>
      </c>
      <c r="G166" s="22">
        <v>0</v>
      </c>
      <c r="H166" s="21">
        <v>1</v>
      </c>
      <c r="I166" s="22">
        <v>0.01</v>
      </c>
      <c r="J166" s="21">
        <v>0</v>
      </c>
      <c r="K166" s="22">
        <v>0</v>
      </c>
      <c r="L166" s="21">
        <v>0</v>
      </c>
      <c r="M166" s="22">
        <v>0</v>
      </c>
      <c r="N166" s="21">
        <v>1</v>
      </c>
      <c r="O166" s="22">
        <v>0.04</v>
      </c>
    </row>
    <row r="167" spans="1:15" ht="21">
      <c r="A167" s="38"/>
      <c r="B167" s="30"/>
      <c r="C167" s="39" t="s">
        <v>14</v>
      </c>
      <c r="D167" s="21">
        <v>4</v>
      </c>
      <c r="E167" s="22">
        <v>0.01</v>
      </c>
      <c r="F167" s="21">
        <v>1</v>
      </c>
      <c r="G167" s="22">
        <v>0.02</v>
      </c>
      <c r="H167" s="21">
        <v>0</v>
      </c>
      <c r="I167" s="22">
        <v>0</v>
      </c>
      <c r="J167" s="21">
        <v>0</v>
      </c>
      <c r="K167" s="22">
        <v>0</v>
      </c>
      <c r="L167" s="21">
        <v>2</v>
      </c>
      <c r="M167" s="22">
        <v>0.02</v>
      </c>
      <c r="N167" s="21">
        <v>1</v>
      </c>
      <c r="O167" s="22">
        <v>0.03</v>
      </c>
    </row>
    <row r="168" spans="1:15" ht="21">
      <c r="A168" s="40" t="s">
        <v>182</v>
      </c>
      <c r="B168" s="24" t="s">
        <v>183</v>
      </c>
      <c r="C168" s="41" t="s">
        <v>12</v>
      </c>
      <c r="D168" s="26">
        <v>106</v>
      </c>
      <c r="E168" s="27">
        <v>0.16</v>
      </c>
      <c r="F168" s="26">
        <v>17</v>
      </c>
      <c r="G168" s="27">
        <v>0.14</v>
      </c>
      <c r="H168" s="26">
        <v>15</v>
      </c>
      <c r="I168" s="27">
        <v>0.09</v>
      </c>
      <c r="J168" s="26">
        <v>50</v>
      </c>
      <c r="K168" s="27">
        <v>0.54</v>
      </c>
      <c r="L168" s="26">
        <v>22</v>
      </c>
      <c r="M168" s="27">
        <v>0.1</v>
      </c>
      <c r="N168" s="26">
        <v>2</v>
      </c>
      <c r="O168" s="27">
        <v>0.04</v>
      </c>
    </row>
    <row r="169" spans="1:15" ht="21">
      <c r="A169" s="40"/>
      <c r="B169" s="28" t="s">
        <v>184</v>
      </c>
      <c r="C169" s="41" t="s">
        <v>13</v>
      </c>
      <c r="D169" s="26">
        <v>64</v>
      </c>
      <c r="E169" s="27">
        <v>0.2</v>
      </c>
      <c r="F169" s="26">
        <v>13</v>
      </c>
      <c r="G169" s="27">
        <v>0.22</v>
      </c>
      <c r="H169" s="26">
        <v>8</v>
      </c>
      <c r="I169" s="27">
        <v>0.1</v>
      </c>
      <c r="J169" s="26">
        <v>28</v>
      </c>
      <c r="K169" s="27">
        <v>0.62</v>
      </c>
      <c r="L169" s="26">
        <v>14</v>
      </c>
      <c r="M169" s="27">
        <v>0.13</v>
      </c>
      <c r="N169" s="26">
        <v>1</v>
      </c>
      <c r="O169" s="27">
        <v>0.04</v>
      </c>
    </row>
    <row r="170" spans="1:15" ht="21">
      <c r="A170" s="40"/>
      <c r="B170" s="28"/>
      <c r="C170" s="41" t="s">
        <v>14</v>
      </c>
      <c r="D170" s="26">
        <v>42</v>
      </c>
      <c r="E170" s="27">
        <v>0.13</v>
      </c>
      <c r="F170" s="26">
        <v>4</v>
      </c>
      <c r="G170" s="27">
        <v>0.07</v>
      </c>
      <c r="H170" s="26">
        <v>7</v>
      </c>
      <c r="I170" s="27">
        <v>0.08</v>
      </c>
      <c r="J170" s="26">
        <v>22</v>
      </c>
      <c r="K170" s="27">
        <v>0.47</v>
      </c>
      <c r="L170" s="26">
        <v>8</v>
      </c>
      <c r="M170" s="27">
        <v>0.07</v>
      </c>
      <c r="N170" s="26">
        <v>1</v>
      </c>
      <c r="O170" s="27">
        <v>0.03</v>
      </c>
    </row>
    <row r="171" spans="1:15" ht="21">
      <c r="A171" s="38" t="s">
        <v>185</v>
      </c>
      <c r="B171" s="29" t="s">
        <v>186</v>
      </c>
      <c r="C171" s="39" t="s">
        <v>12</v>
      </c>
      <c r="D171" s="21">
        <v>2437</v>
      </c>
      <c r="E171" s="22">
        <v>3.75</v>
      </c>
      <c r="F171" s="21">
        <v>494</v>
      </c>
      <c r="G171" s="22">
        <v>4.2</v>
      </c>
      <c r="H171" s="21">
        <v>161</v>
      </c>
      <c r="I171" s="22">
        <v>0.97</v>
      </c>
      <c r="J171" s="21">
        <v>161</v>
      </c>
      <c r="K171" s="22">
        <v>1.75</v>
      </c>
      <c r="L171" s="21">
        <v>1572</v>
      </c>
      <c r="M171" s="22">
        <v>7.19</v>
      </c>
      <c r="N171" s="21">
        <v>49</v>
      </c>
      <c r="O171" s="22">
        <v>0.87</v>
      </c>
    </row>
    <row r="172" spans="1:15" ht="21">
      <c r="A172" s="38"/>
      <c r="B172" s="30" t="s">
        <v>187</v>
      </c>
      <c r="C172" s="39" t="s">
        <v>13</v>
      </c>
      <c r="D172" s="21">
        <v>1531</v>
      </c>
      <c r="E172" s="22">
        <v>4.79</v>
      </c>
      <c r="F172" s="21">
        <v>330</v>
      </c>
      <c r="G172" s="22">
        <v>5.71</v>
      </c>
      <c r="H172" s="21">
        <v>98</v>
      </c>
      <c r="I172" s="22">
        <v>1.22</v>
      </c>
      <c r="J172" s="21">
        <v>81</v>
      </c>
      <c r="K172" s="22">
        <v>1.78</v>
      </c>
      <c r="L172" s="21">
        <v>987</v>
      </c>
      <c r="M172" s="22">
        <v>9.06</v>
      </c>
      <c r="N172" s="21">
        <v>35</v>
      </c>
      <c r="O172" s="22">
        <v>1.31</v>
      </c>
    </row>
    <row r="173" spans="1:15" ht="21">
      <c r="A173" s="38"/>
      <c r="B173" s="30" t="s">
        <v>188</v>
      </c>
      <c r="C173" s="39" t="s">
        <v>14</v>
      </c>
      <c r="D173" s="21">
        <v>906</v>
      </c>
      <c r="E173" s="22">
        <v>2.74</v>
      </c>
      <c r="F173" s="21">
        <v>164</v>
      </c>
      <c r="G173" s="22">
        <v>2.74</v>
      </c>
      <c r="H173" s="21">
        <v>63</v>
      </c>
      <c r="I173" s="22">
        <v>0.74</v>
      </c>
      <c r="J173" s="21">
        <v>80</v>
      </c>
      <c r="K173" s="22">
        <v>1.71</v>
      </c>
      <c r="L173" s="21">
        <v>585</v>
      </c>
      <c r="M173" s="22">
        <v>5.33</v>
      </c>
      <c r="N173" s="21">
        <v>14</v>
      </c>
      <c r="O173" s="22">
        <v>0.47</v>
      </c>
    </row>
    <row r="174" spans="1:15" ht="21">
      <c r="A174" s="40" t="s">
        <v>189</v>
      </c>
      <c r="B174" s="24" t="s">
        <v>190</v>
      </c>
      <c r="C174" s="41" t="s">
        <v>12</v>
      </c>
      <c r="D174" s="26">
        <v>395</v>
      </c>
      <c r="E174" s="27">
        <v>0.61</v>
      </c>
      <c r="F174" s="26">
        <v>50</v>
      </c>
      <c r="G174" s="27">
        <v>0.43</v>
      </c>
      <c r="H174" s="26">
        <v>82</v>
      </c>
      <c r="I174" s="27">
        <v>0.5</v>
      </c>
      <c r="J174" s="26">
        <v>74</v>
      </c>
      <c r="K174" s="27">
        <v>0.8</v>
      </c>
      <c r="L174" s="26">
        <v>165</v>
      </c>
      <c r="M174" s="27">
        <v>0.75</v>
      </c>
      <c r="N174" s="26">
        <v>24</v>
      </c>
      <c r="O174" s="27">
        <v>0.42</v>
      </c>
    </row>
    <row r="175" spans="1:15" ht="21">
      <c r="A175" s="40"/>
      <c r="B175" s="28" t="s">
        <v>191</v>
      </c>
      <c r="C175" s="41" t="s">
        <v>13</v>
      </c>
      <c r="D175" s="26">
        <v>254</v>
      </c>
      <c r="E175" s="27">
        <v>0.8</v>
      </c>
      <c r="F175" s="26">
        <v>39</v>
      </c>
      <c r="G175" s="27">
        <v>0.67</v>
      </c>
      <c r="H175" s="26">
        <v>55</v>
      </c>
      <c r="I175" s="27">
        <v>0.68</v>
      </c>
      <c r="J175" s="26">
        <v>46</v>
      </c>
      <c r="K175" s="27">
        <v>1.01</v>
      </c>
      <c r="L175" s="26">
        <v>96</v>
      </c>
      <c r="M175" s="27">
        <v>0.88</v>
      </c>
      <c r="N175" s="26">
        <v>18</v>
      </c>
      <c r="O175" s="27">
        <v>0.67</v>
      </c>
    </row>
    <row r="176" spans="1:15" ht="21">
      <c r="A176" s="40"/>
      <c r="B176" s="28"/>
      <c r="C176" s="41" t="s">
        <v>14</v>
      </c>
      <c r="D176" s="26">
        <v>141</v>
      </c>
      <c r="E176" s="27">
        <v>0.43</v>
      </c>
      <c r="F176" s="26">
        <v>11</v>
      </c>
      <c r="G176" s="27">
        <v>0.18</v>
      </c>
      <c r="H176" s="26">
        <v>27</v>
      </c>
      <c r="I176" s="27">
        <v>0.32</v>
      </c>
      <c r="J176" s="26">
        <v>28</v>
      </c>
      <c r="K176" s="27">
        <v>0.6</v>
      </c>
      <c r="L176" s="26">
        <v>69</v>
      </c>
      <c r="M176" s="27">
        <v>0.63</v>
      </c>
      <c r="N176" s="26">
        <v>6</v>
      </c>
      <c r="O176" s="27">
        <v>0.2</v>
      </c>
    </row>
    <row r="177" spans="1:15" ht="21">
      <c r="A177" s="38" t="s">
        <v>192</v>
      </c>
      <c r="B177" s="29" t="s">
        <v>193</v>
      </c>
      <c r="C177" s="39" t="s">
        <v>12</v>
      </c>
      <c r="D177" s="21">
        <v>1</v>
      </c>
      <c r="E177" s="22">
        <v>0</v>
      </c>
      <c r="F177" s="21">
        <v>1</v>
      </c>
      <c r="G177" s="22">
        <v>0.01</v>
      </c>
      <c r="H177" s="21">
        <v>0</v>
      </c>
      <c r="I177" s="22">
        <v>0</v>
      </c>
      <c r="J177" s="21">
        <v>0</v>
      </c>
      <c r="K177" s="22">
        <v>0</v>
      </c>
      <c r="L177" s="21">
        <v>0</v>
      </c>
      <c r="M177" s="22">
        <v>0</v>
      </c>
      <c r="N177" s="21">
        <v>0</v>
      </c>
      <c r="O177" s="22">
        <v>0</v>
      </c>
    </row>
    <row r="178" spans="1:15" ht="21">
      <c r="A178" s="38"/>
      <c r="B178" s="30" t="s">
        <v>194</v>
      </c>
      <c r="C178" s="39" t="s">
        <v>13</v>
      </c>
      <c r="D178" s="21">
        <v>1</v>
      </c>
      <c r="E178" s="22">
        <v>0</v>
      </c>
      <c r="F178" s="21">
        <v>1</v>
      </c>
      <c r="G178" s="22">
        <v>0.02</v>
      </c>
      <c r="H178" s="21">
        <v>0</v>
      </c>
      <c r="I178" s="22">
        <v>0</v>
      </c>
      <c r="J178" s="21">
        <v>0</v>
      </c>
      <c r="K178" s="22">
        <v>0</v>
      </c>
      <c r="L178" s="21">
        <v>0</v>
      </c>
      <c r="M178" s="22">
        <v>0</v>
      </c>
      <c r="N178" s="21">
        <v>0</v>
      </c>
      <c r="O178" s="22">
        <v>0</v>
      </c>
    </row>
    <row r="179" spans="1:15" ht="21">
      <c r="A179" s="38"/>
      <c r="B179" s="30"/>
      <c r="C179" s="39" t="s">
        <v>14</v>
      </c>
      <c r="D179" s="21">
        <v>0</v>
      </c>
      <c r="E179" s="22">
        <v>0</v>
      </c>
      <c r="F179" s="21">
        <v>0</v>
      </c>
      <c r="G179" s="22">
        <v>0</v>
      </c>
      <c r="H179" s="21">
        <v>0</v>
      </c>
      <c r="I179" s="22">
        <v>0</v>
      </c>
      <c r="J179" s="21">
        <v>0</v>
      </c>
      <c r="K179" s="22">
        <v>0</v>
      </c>
      <c r="L179" s="21">
        <v>0</v>
      </c>
      <c r="M179" s="22">
        <v>0</v>
      </c>
      <c r="N179" s="21">
        <v>0</v>
      </c>
      <c r="O179" s="22">
        <v>0</v>
      </c>
    </row>
    <row r="180" spans="1:15" ht="21">
      <c r="A180" s="40" t="s">
        <v>195</v>
      </c>
      <c r="B180" s="24" t="s">
        <v>196</v>
      </c>
      <c r="C180" s="41" t="s">
        <v>12</v>
      </c>
      <c r="D180" s="26">
        <v>1</v>
      </c>
      <c r="E180" s="27">
        <v>0</v>
      </c>
      <c r="F180" s="26">
        <v>0</v>
      </c>
      <c r="G180" s="27">
        <v>0</v>
      </c>
      <c r="H180" s="26">
        <v>0</v>
      </c>
      <c r="I180" s="27">
        <v>0</v>
      </c>
      <c r="J180" s="26">
        <v>0</v>
      </c>
      <c r="K180" s="27">
        <v>0</v>
      </c>
      <c r="L180" s="26">
        <v>1</v>
      </c>
      <c r="M180" s="27">
        <v>0</v>
      </c>
      <c r="N180" s="26">
        <v>0</v>
      </c>
      <c r="O180" s="27">
        <v>0</v>
      </c>
    </row>
    <row r="181" spans="1:15" ht="21">
      <c r="A181" s="40"/>
      <c r="B181" s="28" t="s">
        <v>197</v>
      </c>
      <c r="C181" s="41" t="s">
        <v>13</v>
      </c>
      <c r="D181" s="26">
        <v>1</v>
      </c>
      <c r="E181" s="27">
        <v>0</v>
      </c>
      <c r="F181" s="26">
        <v>0</v>
      </c>
      <c r="G181" s="27">
        <v>0</v>
      </c>
      <c r="H181" s="26">
        <v>0</v>
      </c>
      <c r="I181" s="27">
        <v>0</v>
      </c>
      <c r="J181" s="26">
        <v>0</v>
      </c>
      <c r="K181" s="27">
        <v>0</v>
      </c>
      <c r="L181" s="26">
        <v>1</v>
      </c>
      <c r="M181" s="27">
        <v>0.01</v>
      </c>
      <c r="N181" s="26">
        <v>0</v>
      </c>
      <c r="O181" s="27">
        <v>0</v>
      </c>
    </row>
    <row r="182" spans="1:15" ht="21">
      <c r="A182" s="40"/>
      <c r="B182" s="28"/>
      <c r="C182" s="41" t="s">
        <v>14</v>
      </c>
      <c r="D182" s="26">
        <v>0</v>
      </c>
      <c r="E182" s="27">
        <v>0</v>
      </c>
      <c r="F182" s="26">
        <v>0</v>
      </c>
      <c r="G182" s="27">
        <v>0</v>
      </c>
      <c r="H182" s="26">
        <v>0</v>
      </c>
      <c r="I182" s="27">
        <v>0</v>
      </c>
      <c r="J182" s="26">
        <v>0</v>
      </c>
      <c r="K182" s="27">
        <v>0</v>
      </c>
      <c r="L182" s="26">
        <v>0</v>
      </c>
      <c r="M182" s="27">
        <v>0</v>
      </c>
      <c r="N182" s="26">
        <v>0</v>
      </c>
      <c r="O182" s="27">
        <v>0</v>
      </c>
    </row>
    <row r="183" spans="1:15" ht="21">
      <c r="A183" s="38" t="s">
        <v>198</v>
      </c>
      <c r="B183" s="29" t="s">
        <v>199</v>
      </c>
      <c r="C183" s="39" t="s">
        <v>12</v>
      </c>
      <c r="D183" s="21">
        <v>3416</v>
      </c>
      <c r="E183" s="22">
        <v>5.25</v>
      </c>
      <c r="F183" s="21">
        <v>802</v>
      </c>
      <c r="G183" s="22">
        <v>6.82</v>
      </c>
      <c r="H183" s="21">
        <v>446</v>
      </c>
      <c r="I183" s="22">
        <v>2.7</v>
      </c>
      <c r="J183" s="21">
        <v>1380</v>
      </c>
      <c r="K183" s="22">
        <v>14.96</v>
      </c>
      <c r="L183" s="21">
        <v>677</v>
      </c>
      <c r="M183" s="22">
        <v>3.1</v>
      </c>
      <c r="N183" s="21">
        <v>111</v>
      </c>
      <c r="O183" s="22">
        <v>1.96</v>
      </c>
    </row>
    <row r="184" spans="1:15" ht="21">
      <c r="A184" s="38"/>
      <c r="B184" s="30" t="s">
        <v>200</v>
      </c>
      <c r="C184" s="39" t="s">
        <v>13</v>
      </c>
      <c r="D184" s="21">
        <v>1989</v>
      </c>
      <c r="E184" s="22">
        <v>6.23</v>
      </c>
      <c r="F184" s="21">
        <v>461</v>
      </c>
      <c r="G184" s="22">
        <v>7.98</v>
      </c>
      <c r="H184" s="21">
        <v>266</v>
      </c>
      <c r="I184" s="22">
        <v>3.31</v>
      </c>
      <c r="J184" s="21">
        <v>822</v>
      </c>
      <c r="K184" s="22">
        <v>18.08</v>
      </c>
      <c r="L184" s="21">
        <v>375</v>
      </c>
      <c r="M184" s="22">
        <v>3.44</v>
      </c>
      <c r="N184" s="21">
        <v>65</v>
      </c>
      <c r="O184" s="22">
        <v>2.43</v>
      </c>
    </row>
    <row r="185" spans="1:15" ht="21">
      <c r="A185" s="38"/>
      <c r="B185" s="30" t="s">
        <v>201</v>
      </c>
      <c r="C185" s="39" t="s">
        <v>14</v>
      </c>
      <c r="D185" s="21">
        <v>1427</v>
      </c>
      <c r="E185" s="22">
        <v>4.31</v>
      </c>
      <c r="F185" s="21">
        <v>341</v>
      </c>
      <c r="G185" s="22">
        <v>5.7</v>
      </c>
      <c r="H185" s="21">
        <v>180</v>
      </c>
      <c r="I185" s="22">
        <v>2.12</v>
      </c>
      <c r="J185" s="21">
        <v>558</v>
      </c>
      <c r="K185" s="22">
        <v>11.93</v>
      </c>
      <c r="L185" s="21">
        <v>302</v>
      </c>
      <c r="M185" s="22">
        <v>2.75</v>
      </c>
      <c r="N185" s="21">
        <v>46</v>
      </c>
      <c r="O185" s="22">
        <v>1.54</v>
      </c>
    </row>
    <row r="186" spans="1:15" ht="21">
      <c r="A186" s="42"/>
      <c r="B186" s="43" t="s">
        <v>202</v>
      </c>
      <c r="C186" s="44"/>
      <c r="D186" s="45"/>
      <c r="E186" s="46"/>
      <c r="F186" s="45"/>
      <c r="G186" s="46"/>
      <c r="H186" s="45"/>
      <c r="I186" s="46"/>
      <c r="J186" s="45"/>
      <c r="K186" s="46"/>
      <c r="L186" s="45"/>
      <c r="M186" s="46"/>
      <c r="N186" s="45"/>
      <c r="O186" s="22"/>
    </row>
    <row r="187" spans="1:15" ht="21">
      <c r="A187" s="141" t="s">
        <v>203</v>
      </c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3"/>
    </row>
    <row r="188" spans="1:15" ht="21">
      <c r="A188" s="40" t="s">
        <v>204</v>
      </c>
      <c r="B188" s="24" t="s">
        <v>205</v>
      </c>
      <c r="C188" s="41" t="s">
        <v>12</v>
      </c>
      <c r="D188" s="26">
        <v>18592</v>
      </c>
      <c r="E188" s="27">
        <v>28.59</v>
      </c>
      <c r="F188" s="26">
        <v>2903</v>
      </c>
      <c r="G188" s="27">
        <v>24.69</v>
      </c>
      <c r="H188" s="26">
        <v>4345</v>
      </c>
      <c r="I188" s="27">
        <v>26.28</v>
      </c>
      <c r="J188" s="26">
        <v>2150</v>
      </c>
      <c r="K188" s="27">
        <v>23.31</v>
      </c>
      <c r="L188" s="26">
        <v>5397</v>
      </c>
      <c r="M188" s="27">
        <v>24.69</v>
      </c>
      <c r="N188" s="26">
        <v>3797</v>
      </c>
      <c r="O188" s="27">
        <v>67.22</v>
      </c>
    </row>
    <row r="189" spans="1:15" ht="21">
      <c r="A189" s="40"/>
      <c r="B189" s="28" t="s">
        <v>206</v>
      </c>
      <c r="C189" s="41" t="s">
        <v>13</v>
      </c>
      <c r="D189" s="26">
        <v>13356</v>
      </c>
      <c r="E189" s="27">
        <v>41.83</v>
      </c>
      <c r="F189" s="26">
        <v>2048</v>
      </c>
      <c r="G189" s="27">
        <v>35.43</v>
      </c>
      <c r="H189" s="26">
        <v>3388</v>
      </c>
      <c r="I189" s="27">
        <v>42.12</v>
      </c>
      <c r="J189" s="26">
        <v>1625</v>
      </c>
      <c r="K189" s="27">
        <v>35.73</v>
      </c>
      <c r="L189" s="26">
        <v>3404</v>
      </c>
      <c r="M189" s="27">
        <v>31.25</v>
      </c>
      <c r="N189" s="26">
        <v>2891</v>
      </c>
      <c r="O189" s="27">
        <v>108.27</v>
      </c>
    </row>
    <row r="190" spans="1:15" ht="21">
      <c r="A190" s="40"/>
      <c r="B190" s="28" t="s">
        <v>207</v>
      </c>
      <c r="C190" s="41" t="s">
        <v>14</v>
      </c>
      <c r="D190" s="26">
        <v>5236</v>
      </c>
      <c r="E190" s="27">
        <v>15.82</v>
      </c>
      <c r="F190" s="26">
        <v>855</v>
      </c>
      <c r="G190" s="27">
        <v>14.3</v>
      </c>
      <c r="H190" s="26">
        <v>957</v>
      </c>
      <c r="I190" s="27">
        <v>11.27</v>
      </c>
      <c r="J190" s="26">
        <v>525</v>
      </c>
      <c r="K190" s="27">
        <v>11.22</v>
      </c>
      <c r="L190" s="26">
        <v>1993</v>
      </c>
      <c r="M190" s="27">
        <v>18.17</v>
      </c>
      <c r="N190" s="26">
        <v>906</v>
      </c>
      <c r="O190" s="27">
        <v>30.41</v>
      </c>
    </row>
    <row r="191" spans="1:15" ht="21">
      <c r="A191" s="38" t="s">
        <v>208</v>
      </c>
      <c r="B191" s="29" t="s">
        <v>209</v>
      </c>
      <c r="C191" s="39" t="s">
        <v>12</v>
      </c>
      <c r="D191" s="21">
        <v>7339</v>
      </c>
      <c r="E191" s="22">
        <v>11.29</v>
      </c>
      <c r="F191" s="21">
        <v>1131</v>
      </c>
      <c r="G191" s="22">
        <v>9.62</v>
      </c>
      <c r="H191" s="21">
        <v>2350</v>
      </c>
      <c r="I191" s="22">
        <v>14.21</v>
      </c>
      <c r="J191" s="21">
        <v>1299</v>
      </c>
      <c r="K191" s="22">
        <v>14.08</v>
      </c>
      <c r="L191" s="21">
        <v>1336</v>
      </c>
      <c r="M191" s="22">
        <v>6.11</v>
      </c>
      <c r="N191" s="21">
        <v>1223</v>
      </c>
      <c r="O191" s="22">
        <v>21.65</v>
      </c>
    </row>
    <row r="192" spans="1:15" ht="21">
      <c r="A192" s="38"/>
      <c r="B192" s="30" t="s">
        <v>210</v>
      </c>
      <c r="C192" s="39" t="s">
        <v>13</v>
      </c>
      <c r="D192" s="21">
        <v>6436</v>
      </c>
      <c r="E192" s="22">
        <v>20.16</v>
      </c>
      <c r="F192" s="21">
        <v>989</v>
      </c>
      <c r="G192" s="22">
        <v>17.11</v>
      </c>
      <c r="H192" s="21">
        <v>2022</v>
      </c>
      <c r="I192" s="22">
        <v>25.14</v>
      </c>
      <c r="J192" s="21">
        <v>1121</v>
      </c>
      <c r="K192" s="22">
        <v>24.65</v>
      </c>
      <c r="L192" s="21">
        <v>1193</v>
      </c>
      <c r="M192" s="22">
        <v>10.95</v>
      </c>
      <c r="N192" s="21">
        <v>1111</v>
      </c>
      <c r="O192" s="22">
        <v>41.61</v>
      </c>
    </row>
    <row r="193" spans="1:15" ht="21">
      <c r="A193" s="38"/>
      <c r="B193" s="30" t="s">
        <v>211</v>
      </c>
      <c r="C193" s="39" t="s">
        <v>14</v>
      </c>
      <c r="D193" s="21">
        <v>903</v>
      </c>
      <c r="E193" s="22">
        <v>2.73</v>
      </c>
      <c r="F193" s="21">
        <v>142</v>
      </c>
      <c r="G193" s="22">
        <v>2.38</v>
      </c>
      <c r="H193" s="21">
        <v>328</v>
      </c>
      <c r="I193" s="22">
        <v>3.86</v>
      </c>
      <c r="J193" s="21">
        <v>178</v>
      </c>
      <c r="K193" s="22">
        <v>3.81</v>
      </c>
      <c r="L193" s="21">
        <v>143</v>
      </c>
      <c r="M193" s="22">
        <v>1.3</v>
      </c>
      <c r="N193" s="21">
        <v>112</v>
      </c>
      <c r="O193" s="22">
        <v>3.76</v>
      </c>
    </row>
    <row r="194" spans="1:15" ht="21">
      <c r="A194" s="40" t="s">
        <v>212</v>
      </c>
      <c r="B194" s="24" t="s">
        <v>213</v>
      </c>
      <c r="C194" s="41" t="s">
        <v>12</v>
      </c>
      <c r="D194" s="26">
        <v>8806</v>
      </c>
      <c r="E194" s="27">
        <v>13.54</v>
      </c>
      <c r="F194" s="26">
        <v>2493</v>
      </c>
      <c r="G194" s="27">
        <v>21.2</v>
      </c>
      <c r="H194" s="26">
        <v>1561</v>
      </c>
      <c r="I194" s="27">
        <v>9.44</v>
      </c>
      <c r="J194" s="26">
        <v>640</v>
      </c>
      <c r="K194" s="27">
        <v>6.94</v>
      </c>
      <c r="L194" s="26">
        <v>2849</v>
      </c>
      <c r="M194" s="27">
        <v>13.03</v>
      </c>
      <c r="N194" s="26">
        <v>1263</v>
      </c>
      <c r="O194" s="27">
        <v>22.36</v>
      </c>
    </row>
    <row r="195" spans="1:15" ht="21">
      <c r="A195" s="40"/>
      <c r="B195" s="47" t="s">
        <v>214</v>
      </c>
      <c r="C195" s="41" t="s">
        <v>13</v>
      </c>
      <c r="D195" s="26">
        <v>5100</v>
      </c>
      <c r="E195" s="27">
        <v>15.97</v>
      </c>
      <c r="F195" s="26">
        <v>1394</v>
      </c>
      <c r="G195" s="27">
        <v>24.12</v>
      </c>
      <c r="H195" s="26">
        <v>875</v>
      </c>
      <c r="I195" s="27">
        <v>10.88</v>
      </c>
      <c r="J195" s="26">
        <v>395</v>
      </c>
      <c r="K195" s="27">
        <v>8.69</v>
      </c>
      <c r="L195" s="26">
        <v>1767</v>
      </c>
      <c r="M195" s="27">
        <v>16.22</v>
      </c>
      <c r="N195" s="26">
        <v>669</v>
      </c>
      <c r="O195" s="27">
        <v>25.05</v>
      </c>
    </row>
    <row r="196" spans="1:15" ht="21">
      <c r="A196" s="40"/>
      <c r="B196" s="28" t="s">
        <v>215</v>
      </c>
      <c r="C196" s="41" t="s">
        <v>14</v>
      </c>
      <c r="D196" s="26">
        <v>3706</v>
      </c>
      <c r="E196" s="27">
        <v>11.2</v>
      </c>
      <c r="F196" s="26">
        <v>1099</v>
      </c>
      <c r="G196" s="27">
        <v>18.38</v>
      </c>
      <c r="H196" s="26">
        <v>686</v>
      </c>
      <c r="I196" s="27">
        <v>8.08</v>
      </c>
      <c r="J196" s="26">
        <v>245</v>
      </c>
      <c r="K196" s="27">
        <v>5.24</v>
      </c>
      <c r="L196" s="26">
        <v>1082</v>
      </c>
      <c r="M196" s="27">
        <v>9.86</v>
      </c>
      <c r="N196" s="26">
        <v>594</v>
      </c>
      <c r="O196" s="27">
        <v>19.94</v>
      </c>
    </row>
    <row r="197" spans="1:15" ht="21">
      <c r="A197" s="38" t="s">
        <v>216</v>
      </c>
      <c r="B197" s="29" t="s">
        <v>217</v>
      </c>
      <c r="C197" s="39" t="s">
        <v>12</v>
      </c>
      <c r="D197" s="21">
        <v>40612</v>
      </c>
      <c r="E197" s="22">
        <v>62.45</v>
      </c>
      <c r="F197" s="21">
        <v>8684</v>
      </c>
      <c r="G197" s="22">
        <v>73.85</v>
      </c>
      <c r="H197" s="21">
        <v>8687</v>
      </c>
      <c r="I197" s="22">
        <v>52.54</v>
      </c>
      <c r="J197" s="21">
        <v>4588</v>
      </c>
      <c r="K197" s="22">
        <v>49.73</v>
      </c>
      <c r="L197" s="21">
        <v>11912</v>
      </c>
      <c r="M197" s="22">
        <v>54.49</v>
      </c>
      <c r="N197" s="21">
        <v>6741</v>
      </c>
      <c r="O197" s="22">
        <v>119.33</v>
      </c>
    </row>
    <row r="198" spans="1:15" ht="21">
      <c r="A198" s="38"/>
      <c r="B198" s="30" t="s">
        <v>218</v>
      </c>
      <c r="C198" s="39" t="s">
        <v>13</v>
      </c>
      <c r="D198" s="21">
        <v>21088</v>
      </c>
      <c r="E198" s="22">
        <v>66.04</v>
      </c>
      <c r="F198" s="21">
        <v>4556</v>
      </c>
      <c r="G198" s="22">
        <v>78.82</v>
      </c>
      <c r="H198" s="21">
        <v>4497</v>
      </c>
      <c r="I198" s="22">
        <v>55.91</v>
      </c>
      <c r="J198" s="21">
        <v>2468</v>
      </c>
      <c r="K198" s="22">
        <v>54.27</v>
      </c>
      <c r="L198" s="21">
        <v>5839</v>
      </c>
      <c r="M198" s="22">
        <v>53.61</v>
      </c>
      <c r="N198" s="21">
        <v>3728</v>
      </c>
      <c r="O198" s="22">
        <v>139.62</v>
      </c>
    </row>
    <row r="199" spans="1:15" ht="21">
      <c r="A199" s="38"/>
      <c r="B199" s="30"/>
      <c r="C199" s="39" t="s">
        <v>14</v>
      </c>
      <c r="D199" s="21">
        <v>19524</v>
      </c>
      <c r="E199" s="22">
        <v>58.99</v>
      </c>
      <c r="F199" s="21">
        <v>4128</v>
      </c>
      <c r="G199" s="22">
        <v>69.05</v>
      </c>
      <c r="H199" s="21">
        <v>4190</v>
      </c>
      <c r="I199" s="22">
        <v>49.35</v>
      </c>
      <c r="J199" s="21">
        <v>2120</v>
      </c>
      <c r="K199" s="22">
        <v>45.32</v>
      </c>
      <c r="L199" s="21">
        <v>6073</v>
      </c>
      <c r="M199" s="22">
        <v>55.36</v>
      </c>
      <c r="N199" s="21">
        <v>3013</v>
      </c>
      <c r="O199" s="22">
        <v>101.15</v>
      </c>
    </row>
    <row r="200" spans="1:15" ht="21">
      <c r="A200" s="40" t="s">
        <v>219</v>
      </c>
      <c r="B200" s="24" t="s">
        <v>220</v>
      </c>
      <c r="C200" s="41" t="s">
        <v>12</v>
      </c>
      <c r="D200" s="26">
        <v>29326</v>
      </c>
      <c r="E200" s="27">
        <v>45.1</v>
      </c>
      <c r="F200" s="26">
        <v>6291</v>
      </c>
      <c r="G200" s="27">
        <v>53.5</v>
      </c>
      <c r="H200" s="26">
        <v>5519</v>
      </c>
      <c r="I200" s="27">
        <v>33.38</v>
      </c>
      <c r="J200" s="26">
        <v>2865</v>
      </c>
      <c r="K200" s="27">
        <v>31.06</v>
      </c>
      <c r="L200" s="26">
        <v>9334</v>
      </c>
      <c r="M200" s="27">
        <v>42.7</v>
      </c>
      <c r="N200" s="26">
        <v>5317</v>
      </c>
      <c r="O200" s="27">
        <v>94.12</v>
      </c>
    </row>
    <row r="201" spans="1:15" ht="21">
      <c r="A201" s="40"/>
      <c r="B201" s="28" t="s">
        <v>221</v>
      </c>
      <c r="C201" s="41" t="s">
        <v>13</v>
      </c>
      <c r="D201" s="26">
        <v>16928</v>
      </c>
      <c r="E201" s="27">
        <v>53.01</v>
      </c>
      <c r="F201" s="26">
        <v>3736</v>
      </c>
      <c r="G201" s="27">
        <v>64.64</v>
      </c>
      <c r="H201" s="26">
        <v>3187</v>
      </c>
      <c r="I201" s="27">
        <v>39.62</v>
      </c>
      <c r="J201" s="26">
        <v>1639</v>
      </c>
      <c r="K201" s="27">
        <v>36.04</v>
      </c>
      <c r="L201" s="26">
        <v>5275</v>
      </c>
      <c r="M201" s="27">
        <v>48.43</v>
      </c>
      <c r="N201" s="26">
        <v>3091</v>
      </c>
      <c r="O201" s="27">
        <v>115.76</v>
      </c>
    </row>
    <row r="202" spans="1:15" ht="21">
      <c r="A202" s="40"/>
      <c r="B202" s="28" t="s">
        <v>222</v>
      </c>
      <c r="C202" s="41" t="s">
        <v>14</v>
      </c>
      <c r="D202" s="26">
        <v>12398</v>
      </c>
      <c r="E202" s="27">
        <v>37.46</v>
      </c>
      <c r="F202" s="26">
        <v>2555</v>
      </c>
      <c r="G202" s="27">
        <v>42.74</v>
      </c>
      <c r="H202" s="26">
        <v>2332</v>
      </c>
      <c r="I202" s="27">
        <v>27.47</v>
      </c>
      <c r="J202" s="26">
        <v>1226</v>
      </c>
      <c r="K202" s="27">
        <v>26.21</v>
      </c>
      <c r="L202" s="26">
        <v>4059</v>
      </c>
      <c r="M202" s="27">
        <v>37</v>
      </c>
      <c r="N202" s="26">
        <v>2226</v>
      </c>
      <c r="O202" s="27">
        <v>74.73</v>
      </c>
    </row>
    <row r="203" spans="1:15" ht="21">
      <c r="A203" s="40"/>
      <c r="B203" s="28" t="s">
        <v>223</v>
      </c>
      <c r="C203" s="41"/>
      <c r="D203" s="26"/>
      <c r="E203" s="27"/>
      <c r="F203" s="26"/>
      <c r="G203" s="27"/>
      <c r="H203" s="26"/>
      <c r="I203" s="27"/>
      <c r="J203" s="26"/>
      <c r="K203" s="27"/>
      <c r="L203" s="26"/>
      <c r="M203" s="27"/>
      <c r="N203" s="26"/>
      <c r="O203" s="27"/>
    </row>
    <row r="204" spans="1:15" ht="21">
      <c r="A204" s="40"/>
      <c r="B204" s="28" t="s">
        <v>224</v>
      </c>
      <c r="C204" s="41"/>
      <c r="D204" s="26"/>
      <c r="E204" s="27"/>
      <c r="F204" s="26"/>
      <c r="G204" s="27"/>
      <c r="H204" s="26"/>
      <c r="I204" s="27"/>
      <c r="J204" s="26"/>
      <c r="K204" s="27"/>
      <c r="L204" s="26"/>
      <c r="M204" s="27"/>
      <c r="N204" s="26"/>
      <c r="O204" s="27"/>
    </row>
    <row r="205" spans="1:15" ht="21">
      <c r="A205" s="38" t="s">
        <v>225</v>
      </c>
      <c r="B205" s="29" t="s">
        <v>226</v>
      </c>
      <c r="C205" s="39" t="s">
        <v>12</v>
      </c>
      <c r="D205" s="21">
        <v>40787</v>
      </c>
      <c r="E205" s="22">
        <v>62.72</v>
      </c>
      <c r="F205" s="21">
        <v>8910</v>
      </c>
      <c r="G205" s="22">
        <v>75.78</v>
      </c>
      <c r="H205" s="21">
        <v>5627</v>
      </c>
      <c r="I205" s="22">
        <v>34.03</v>
      </c>
      <c r="J205" s="21">
        <v>2368</v>
      </c>
      <c r="K205" s="22">
        <v>25.67</v>
      </c>
      <c r="L205" s="21">
        <v>17586</v>
      </c>
      <c r="M205" s="22">
        <v>80.44</v>
      </c>
      <c r="N205" s="21">
        <v>6296</v>
      </c>
      <c r="O205" s="22">
        <v>111.45</v>
      </c>
    </row>
    <row r="206" spans="1:15" ht="21">
      <c r="A206" s="38"/>
      <c r="B206" s="30" t="s">
        <v>227</v>
      </c>
      <c r="C206" s="39" t="s">
        <v>13</v>
      </c>
      <c r="D206" s="21">
        <v>27966</v>
      </c>
      <c r="E206" s="22">
        <v>87.58</v>
      </c>
      <c r="F206" s="21">
        <v>6186</v>
      </c>
      <c r="G206" s="22">
        <v>107.02</v>
      </c>
      <c r="H206" s="21">
        <v>3999</v>
      </c>
      <c r="I206" s="22">
        <v>49.72</v>
      </c>
      <c r="J206" s="21">
        <v>1645</v>
      </c>
      <c r="K206" s="22">
        <v>36.17</v>
      </c>
      <c r="L206" s="21">
        <v>11740</v>
      </c>
      <c r="M206" s="22">
        <v>107.79</v>
      </c>
      <c r="N206" s="21">
        <v>4396</v>
      </c>
      <c r="O206" s="22">
        <v>164.63</v>
      </c>
    </row>
    <row r="207" spans="1:15" ht="21">
      <c r="A207" s="38"/>
      <c r="B207" s="30" t="s">
        <v>228</v>
      </c>
      <c r="C207" s="39" t="s">
        <v>14</v>
      </c>
      <c r="D207" s="21">
        <v>12821</v>
      </c>
      <c r="E207" s="22">
        <v>38.74</v>
      </c>
      <c r="F207" s="21">
        <v>2724</v>
      </c>
      <c r="G207" s="22">
        <v>45.56</v>
      </c>
      <c r="H207" s="21">
        <v>1628</v>
      </c>
      <c r="I207" s="22">
        <v>19.17</v>
      </c>
      <c r="J207" s="21">
        <v>723</v>
      </c>
      <c r="K207" s="22">
        <v>15.46</v>
      </c>
      <c r="L207" s="21">
        <v>5846</v>
      </c>
      <c r="M207" s="22">
        <v>53.29</v>
      </c>
      <c r="N207" s="21">
        <v>1900</v>
      </c>
      <c r="O207" s="22">
        <v>63.78</v>
      </c>
    </row>
    <row r="208" spans="1:15" ht="21">
      <c r="A208" s="40" t="s">
        <v>229</v>
      </c>
      <c r="B208" s="24" t="s">
        <v>230</v>
      </c>
      <c r="C208" s="41" t="s">
        <v>12</v>
      </c>
      <c r="D208" s="26">
        <v>4290</v>
      </c>
      <c r="E208" s="27">
        <v>6.6</v>
      </c>
      <c r="F208" s="26">
        <v>971</v>
      </c>
      <c r="G208" s="27">
        <v>8.26</v>
      </c>
      <c r="H208" s="26">
        <v>891</v>
      </c>
      <c r="I208" s="27">
        <v>5.39</v>
      </c>
      <c r="J208" s="26">
        <v>470</v>
      </c>
      <c r="K208" s="27">
        <v>5.09</v>
      </c>
      <c r="L208" s="26">
        <v>1071</v>
      </c>
      <c r="M208" s="27">
        <v>4.9</v>
      </c>
      <c r="N208" s="26">
        <v>887</v>
      </c>
      <c r="O208" s="27">
        <v>15.7</v>
      </c>
    </row>
    <row r="209" spans="1:15" ht="21">
      <c r="A209" s="40"/>
      <c r="B209" s="28" t="s">
        <v>231</v>
      </c>
      <c r="C209" s="41" t="s">
        <v>13</v>
      </c>
      <c r="D209" s="26">
        <v>2301</v>
      </c>
      <c r="E209" s="27">
        <v>7.21</v>
      </c>
      <c r="F209" s="26">
        <v>549</v>
      </c>
      <c r="G209" s="27">
        <v>9.5</v>
      </c>
      <c r="H209" s="26">
        <v>503</v>
      </c>
      <c r="I209" s="27">
        <v>6.25</v>
      </c>
      <c r="J209" s="26">
        <v>221</v>
      </c>
      <c r="K209" s="27">
        <v>4.86</v>
      </c>
      <c r="L209" s="26">
        <v>558</v>
      </c>
      <c r="M209" s="27">
        <v>5.12</v>
      </c>
      <c r="N209" s="26">
        <v>470</v>
      </c>
      <c r="O209" s="27">
        <v>17.6</v>
      </c>
    </row>
    <row r="210" spans="1:15" ht="21">
      <c r="A210" s="40"/>
      <c r="B210" s="28" t="s">
        <v>232</v>
      </c>
      <c r="C210" s="41" t="s">
        <v>14</v>
      </c>
      <c r="D210" s="26">
        <v>1989</v>
      </c>
      <c r="E210" s="27">
        <v>6.01</v>
      </c>
      <c r="F210" s="26">
        <v>422</v>
      </c>
      <c r="G210" s="27">
        <v>7.06</v>
      </c>
      <c r="H210" s="26">
        <v>388</v>
      </c>
      <c r="I210" s="27">
        <v>4.57</v>
      </c>
      <c r="J210" s="26">
        <v>249</v>
      </c>
      <c r="K210" s="27">
        <v>5.32</v>
      </c>
      <c r="L210" s="26">
        <v>513</v>
      </c>
      <c r="M210" s="27">
        <v>4.68</v>
      </c>
      <c r="N210" s="26">
        <v>417</v>
      </c>
      <c r="O210" s="27">
        <v>14</v>
      </c>
    </row>
    <row r="211" spans="1:15" ht="21">
      <c r="A211" s="38" t="s">
        <v>233</v>
      </c>
      <c r="B211" s="29" t="s">
        <v>234</v>
      </c>
      <c r="C211" s="39" t="s">
        <v>12</v>
      </c>
      <c r="D211" s="21">
        <v>5227</v>
      </c>
      <c r="E211" s="22">
        <v>8.04</v>
      </c>
      <c r="F211" s="21">
        <v>1145</v>
      </c>
      <c r="G211" s="22">
        <v>9.74</v>
      </c>
      <c r="H211" s="21">
        <v>779</v>
      </c>
      <c r="I211" s="22">
        <v>4.71</v>
      </c>
      <c r="J211" s="21">
        <v>469</v>
      </c>
      <c r="K211" s="22">
        <v>5.08</v>
      </c>
      <c r="L211" s="21">
        <v>2053</v>
      </c>
      <c r="M211" s="22">
        <v>9.39</v>
      </c>
      <c r="N211" s="21">
        <v>781</v>
      </c>
      <c r="O211" s="22">
        <v>13.83</v>
      </c>
    </row>
    <row r="212" spans="1:15" ht="21">
      <c r="A212" s="38"/>
      <c r="B212" s="30" t="s">
        <v>235</v>
      </c>
      <c r="C212" s="39" t="s">
        <v>13</v>
      </c>
      <c r="D212" s="21">
        <v>2637</v>
      </c>
      <c r="E212" s="22">
        <v>8.26</v>
      </c>
      <c r="F212" s="21">
        <v>445</v>
      </c>
      <c r="G212" s="22">
        <v>7.7</v>
      </c>
      <c r="H212" s="21">
        <v>362</v>
      </c>
      <c r="I212" s="22">
        <v>4.5</v>
      </c>
      <c r="J212" s="21">
        <v>258</v>
      </c>
      <c r="K212" s="22">
        <v>5.67</v>
      </c>
      <c r="L212" s="21">
        <v>1147</v>
      </c>
      <c r="M212" s="22">
        <v>10.53</v>
      </c>
      <c r="N212" s="21">
        <v>425</v>
      </c>
      <c r="O212" s="22">
        <v>15.92</v>
      </c>
    </row>
    <row r="213" spans="1:15" ht="21">
      <c r="A213" s="38"/>
      <c r="B213" s="30" t="s">
        <v>236</v>
      </c>
      <c r="C213" s="39" t="s">
        <v>14</v>
      </c>
      <c r="D213" s="21">
        <v>2590</v>
      </c>
      <c r="E213" s="22">
        <v>7.83</v>
      </c>
      <c r="F213" s="21">
        <v>700</v>
      </c>
      <c r="G213" s="22">
        <v>11.71</v>
      </c>
      <c r="H213" s="21">
        <v>417</v>
      </c>
      <c r="I213" s="22">
        <v>4.91</v>
      </c>
      <c r="J213" s="21">
        <v>211</v>
      </c>
      <c r="K213" s="22">
        <v>4.51</v>
      </c>
      <c r="L213" s="21">
        <v>906</v>
      </c>
      <c r="M213" s="22">
        <v>8.26</v>
      </c>
      <c r="N213" s="21">
        <v>356</v>
      </c>
      <c r="O213" s="22">
        <v>11.95</v>
      </c>
    </row>
    <row r="214" spans="1:15" ht="21">
      <c r="A214" s="40" t="s">
        <v>237</v>
      </c>
      <c r="B214" s="24" t="s">
        <v>238</v>
      </c>
      <c r="C214" s="41" t="s">
        <v>12</v>
      </c>
      <c r="D214" s="26">
        <v>3548</v>
      </c>
      <c r="E214" s="27">
        <v>5.46</v>
      </c>
      <c r="F214" s="26">
        <v>538</v>
      </c>
      <c r="G214" s="27">
        <v>4.58</v>
      </c>
      <c r="H214" s="26">
        <v>1029</v>
      </c>
      <c r="I214" s="27">
        <v>6.22</v>
      </c>
      <c r="J214" s="26">
        <v>383</v>
      </c>
      <c r="K214" s="27">
        <v>4.15</v>
      </c>
      <c r="L214" s="26">
        <v>774</v>
      </c>
      <c r="M214" s="27">
        <v>3.54</v>
      </c>
      <c r="N214" s="26">
        <v>824</v>
      </c>
      <c r="O214" s="27">
        <v>14.59</v>
      </c>
    </row>
    <row r="215" spans="1:15" ht="21">
      <c r="A215" s="40"/>
      <c r="B215" s="28" t="s">
        <v>239</v>
      </c>
      <c r="C215" s="41" t="s">
        <v>13</v>
      </c>
      <c r="D215" s="26">
        <v>3308</v>
      </c>
      <c r="E215" s="27">
        <v>10.36</v>
      </c>
      <c r="F215" s="26">
        <v>488</v>
      </c>
      <c r="G215" s="27">
        <v>8.44</v>
      </c>
      <c r="H215" s="26">
        <v>970</v>
      </c>
      <c r="I215" s="27">
        <v>12.06</v>
      </c>
      <c r="J215" s="26">
        <v>355</v>
      </c>
      <c r="K215" s="27">
        <v>7.81</v>
      </c>
      <c r="L215" s="26">
        <v>714</v>
      </c>
      <c r="M215" s="27">
        <v>6.56</v>
      </c>
      <c r="N215" s="26">
        <v>781</v>
      </c>
      <c r="O215" s="27">
        <v>29.25</v>
      </c>
    </row>
    <row r="216" spans="1:15" ht="21">
      <c r="A216" s="40"/>
      <c r="B216" s="28"/>
      <c r="C216" s="41" t="s">
        <v>14</v>
      </c>
      <c r="D216" s="26">
        <v>240</v>
      </c>
      <c r="E216" s="27">
        <v>0.73</v>
      </c>
      <c r="F216" s="26">
        <v>50</v>
      </c>
      <c r="G216" s="27">
        <v>0.84</v>
      </c>
      <c r="H216" s="26">
        <v>59</v>
      </c>
      <c r="I216" s="27">
        <v>0.69</v>
      </c>
      <c r="J216" s="26">
        <v>28</v>
      </c>
      <c r="K216" s="27">
        <v>0.6</v>
      </c>
      <c r="L216" s="26">
        <v>60</v>
      </c>
      <c r="M216" s="27">
        <v>0.55</v>
      </c>
      <c r="N216" s="26">
        <v>43</v>
      </c>
      <c r="O216" s="27">
        <v>1.44</v>
      </c>
    </row>
    <row r="217" spans="1:15" ht="21">
      <c r="A217" s="38" t="s">
        <v>240</v>
      </c>
      <c r="B217" s="29" t="s">
        <v>241</v>
      </c>
      <c r="C217" s="39" t="s">
        <v>12</v>
      </c>
      <c r="D217" s="21">
        <v>31122</v>
      </c>
      <c r="E217" s="22">
        <v>47.86</v>
      </c>
      <c r="F217" s="21">
        <v>9119</v>
      </c>
      <c r="G217" s="22">
        <v>77.55</v>
      </c>
      <c r="H217" s="21">
        <v>6220</v>
      </c>
      <c r="I217" s="22">
        <v>37.62</v>
      </c>
      <c r="J217" s="21">
        <v>3244</v>
      </c>
      <c r="K217" s="22">
        <v>35.17</v>
      </c>
      <c r="L217" s="21">
        <v>8822</v>
      </c>
      <c r="M217" s="22">
        <v>40.35</v>
      </c>
      <c r="N217" s="21">
        <v>3717</v>
      </c>
      <c r="O217" s="22">
        <v>65.8</v>
      </c>
    </row>
    <row r="218" spans="1:15" ht="21">
      <c r="A218" s="38"/>
      <c r="B218" s="30" t="s">
        <v>242</v>
      </c>
      <c r="C218" s="39" t="s">
        <v>13</v>
      </c>
      <c r="D218" s="21">
        <v>19616</v>
      </c>
      <c r="E218" s="22">
        <v>61.43</v>
      </c>
      <c r="F218" s="21">
        <v>5522</v>
      </c>
      <c r="G218" s="22">
        <v>95.54</v>
      </c>
      <c r="H218" s="21">
        <v>3950</v>
      </c>
      <c r="I218" s="22">
        <v>49.11</v>
      </c>
      <c r="J218" s="21">
        <v>2121</v>
      </c>
      <c r="K218" s="22">
        <v>46.64</v>
      </c>
      <c r="L218" s="21">
        <v>5798</v>
      </c>
      <c r="M218" s="22">
        <v>53.23</v>
      </c>
      <c r="N218" s="21">
        <v>2225</v>
      </c>
      <c r="O218" s="22">
        <v>83.33</v>
      </c>
    </row>
    <row r="219" spans="1:15" ht="21">
      <c r="A219" s="38"/>
      <c r="B219" s="30" t="s">
        <v>243</v>
      </c>
      <c r="C219" s="39" t="s">
        <v>14</v>
      </c>
      <c r="D219" s="21">
        <v>11506</v>
      </c>
      <c r="E219" s="22">
        <v>34.77</v>
      </c>
      <c r="F219" s="21">
        <v>3597</v>
      </c>
      <c r="G219" s="22">
        <v>60.17</v>
      </c>
      <c r="H219" s="21">
        <v>2270</v>
      </c>
      <c r="I219" s="22">
        <v>26.74</v>
      </c>
      <c r="J219" s="21">
        <v>1123</v>
      </c>
      <c r="K219" s="22">
        <v>24.01</v>
      </c>
      <c r="L219" s="21">
        <v>3024</v>
      </c>
      <c r="M219" s="22">
        <v>27.57</v>
      </c>
      <c r="N219" s="21">
        <v>1492</v>
      </c>
      <c r="O219" s="22">
        <v>50.09</v>
      </c>
    </row>
    <row r="220" spans="1:15" ht="21">
      <c r="A220" s="40" t="s">
        <v>244</v>
      </c>
      <c r="B220" s="24" t="s">
        <v>245</v>
      </c>
      <c r="C220" s="41" t="s">
        <v>12</v>
      </c>
      <c r="D220" s="26">
        <v>1921</v>
      </c>
      <c r="E220" s="27">
        <v>2.95</v>
      </c>
      <c r="F220" s="26">
        <v>377</v>
      </c>
      <c r="G220" s="27">
        <v>3.21</v>
      </c>
      <c r="H220" s="26">
        <v>298</v>
      </c>
      <c r="I220" s="27">
        <v>1.8</v>
      </c>
      <c r="J220" s="26">
        <v>154</v>
      </c>
      <c r="K220" s="27">
        <v>1.67</v>
      </c>
      <c r="L220" s="26">
        <v>572</v>
      </c>
      <c r="M220" s="27">
        <v>2.62</v>
      </c>
      <c r="N220" s="26">
        <v>520</v>
      </c>
      <c r="O220" s="27">
        <v>9.21</v>
      </c>
    </row>
    <row r="221" spans="1:15" ht="21">
      <c r="A221" s="40"/>
      <c r="B221" s="28" t="s">
        <v>246</v>
      </c>
      <c r="C221" s="41" t="s">
        <v>13</v>
      </c>
      <c r="D221" s="26">
        <v>1285</v>
      </c>
      <c r="E221" s="27">
        <v>4.02</v>
      </c>
      <c r="F221" s="26">
        <v>269</v>
      </c>
      <c r="G221" s="27">
        <v>4.65</v>
      </c>
      <c r="H221" s="26">
        <v>195</v>
      </c>
      <c r="I221" s="27">
        <v>2.42</v>
      </c>
      <c r="J221" s="26">
        <v>103</v>
      </c>
      <c r="K221" s="27">
        <v>2.26</v>
      </c>
      <c r="L221" s="26">
        <v>389</v>
      </c>
      <c r="M221" s="27">
        <v>3.57</v>
      </c>
      <c r="N221" s="26">
        <v>329</v>
      </c>
      <c r="O221" s="27">
        <v>12.32</v>
      </c>
    </row>
    <row r="222" spans="1:15" ht="21">
      <c r="A222" s="40"/>
      <c r="B222" s="28" t="s">
        <v>247</v>
      </c>
      <c r="C222" s="41" t="s">
        <v>14</v>
      </c>
      <c r="D222" s="26">
        <v>636</v>
      </c>
      <c r="E222" s="27">
        <v>1.92</v>
      </c>
      <c r="F222" s="26">
        <v>108</v>
      </c>
      <c r="G222" s="27">
        <v>1.81</v>
      </c>
      <c r="H222" s="26">
        <v>103</v>
      </c>
      <c r="I222" s="27">
        <v>1.21</v>
      </c>
      <c r="J222" s="26">
        <v>51</v>
      </c>
      <c r="K222" s="27">
        <v>1.09</v>
      </c>
      <c r="L222" s="26">
        <v>183</v>
      </c>
      <c r="M222" s="27">
        <v>1.67</v>
      </c>
      <c r="N222" s="26">
        <v>191</v>
      </c>
      <c r="O222" s="27">
        <v>6.41</v>
      </c>
    </row>
    <row r="223" spans="1:15" ht="21">
      <c r="A223" s="40"/>
      <c r="B223" s="28" t="s">
        <v>248</v>
      </c>
      <c r="C223" s="41"/>
      <c r="D223" s="26"/>
      <c r="E223" s="27"/>
      <c r="F223" s="26"/>
      <c r="G223" s="27"/>
      <c r="H223" s="26"/>
      <c r="I223" s="27"/>
      <c r="J223" s="26"/>
      <c r="K223" s="27"/>
      <c r="L223" s="26"/>
      <c r="M223" s="27"/>
      <c r="N223" s="26"/>
      <c r="O223" s="27"/>
    </row>
    <row r="224" spans="1:15" ht="21">
      <c r="A224" s="38" t="s">
        <v>249</v>
      </c>
      <c r="B224" s="29" t="s">
        <v>250</v>
      </c>
      <c r="C224" s="39" t="s">
        <v>12</v>
      </c>
      <c r="D224" s="21">
        <v>2804</v>
      </c>
      <c r="E224" s="22">
        <v>4.31</v>
      </c>
      <c r="F224" s="21">
        <v>425</v>
      </c>
      <c r="G224" s="22">
        <v>3.61</v>
      </c>
      <c r="H224" s="21">
        <v>254</v>
      </c>
      <c r="I224" s="22">
        <v>1.54</v>
      </c>
      <c r="J224" s="21">
        <v>259</v>
      </c>
      <c r="K224" s="22">
        <v>2.81</v>
      </c>
      <c r="L224" s="21">
        <v>938</v>
      </c>
      <c r="M224" s="22">
        <v>4.29</v>
      </c>
      <c r="N224" s="21">
        <v>928</v>
      </c>
      <c r="O224" s="22">
        <v>16.43</v>
      </c>
    </row>
    <row r="225" spans="1:15" ht="21">
      <c r="A225" s="38"/>
      <c r="B225" s="30" t="s">
        <v>251</v>
      </c>
      <c r="C225" s="39" t="s">
        <v>13</v>
      </c>
      <c r="D225" s="21">
        <v>1593</v>
      </c>
      <c r="E225" s="22">
        <v>4.99</v>
      </c>
      <c r="F225" s="21">
        <v>245</v>
      </c>
      <c r="G225" s="22">
        <v>4.24</v>
      </c>
      <c r="H225" s="21">
        <v>126</v>
      </c>
      <c r="I225" s="22">
        <v>1.57</v>
      </c>
      <c r="J225" s="21">
        <v>161</v>
      </c>
      <c r="K225" s="22">
        <v>3.54</v>
      </c>
      <c r="L225" s="21">
        <v>537</v>
      </c>
      <c r="M225" s="22">
        <v>4.93</v>
      </c>
      <c r="N225" s="21">
        <v>524</v>
      </c>
      <c r="O225" s="22">
        <v>19.62</v>
      </c>
    </row>
    <row r="226" spans="1:15" ht="21">
      <c r="A226" s="38"/>
      <c r="B226" s="30" t="s">
        <v>252</v>
      </c>
      <c r="C226" s="39" t="s">
        <v>14</v>
      </c>
      <c r="D226" s="21">
        <v>1211</v>
      </c>
      <c r="E226" s="22">
        <v>3.66</v>
      </c>
      <c r="F226" s="21">
        <v>180</v>
      </c>
      <c r="G226" s="22">
        <v>3.01</v>
      </c>
      <c r="H226" s="21">
        <v>128</v>
      </c>
      <c r="I226" s="22">
        <v>1.51</v>
      </c>
      <c r="J226" s="21">
        <v>98</v>
      </c>
      <c r="K226" s="22">
        <v>2.1</v>
      </c>
      <c r="L226" s="21">
        <v>401</v>
      </c>
      <c r="M226" s="22">
        <v>3.66</v>
      </c>
      <c r="N226" s="21">
        <v>404</v>
      </c>
      <c r="O226" s="22">
        <v>13.56</v>
      </c>
    </row>
    <row r="227" spans="1:15" ht="21">
      <c r="A227" s="40" t="s">
        <v>253</v>
      </c>
      <c r="B227" s="24" t="s">
        <v>254</v>
      </c>
      <c r="C227" s="41" t="s">
        <v>12</v>
      </c>
      <c r="D227" s="26">
        <v>616</v>
      </c>
      <c r="E227" s="27">
        <v>0.95</v>
      </c>
      <c r="F227" s="26">
        <v>128</v>
      </c>
      <c r="G227" s="27">
        <v>1.09</v>
      </c>
      <c r="H227" s="26">
        <v>77</v>
      </c>
      <c r="I227" s="27">
        <v>0.47</v>
      </c>
      <c r="J227" s="26">
        <v>58</v>
      </c>
      <c r="K227" s="27">
        <v>0.63</v>
      </c>
      <c r="L227" s="26">
        <v>244</v>
      </c>
      <c r="M227" s="27">
        <v>1.12</v>
      </c>
      <c r="N227" s="26">
        <v>109</v>
      </c>
      <c r="O227" s="27">
        <v>1.93</v>
      </c>
    </row>
    <row r="228" spans="1:15" ht="21">
      <c r="A228" s="40"/>
      <c r="B228" s="28" t="s">
        <v>255</v>
      </c>
      <c r="C228" s="41" t="s">
        <v>13</v>
      </c>
      <c r="D228" s="26">
        <v>294</v>
      </c>
      <c r="E228" s="27">
        <v>0.92</v>
      </c>
      <c r="F228" s="26">
        <v>59</v>
      </c>
      <c r="G228" s="27">
        <v>1.02</v>
      </c>
      <c r="H228" s="26">
        <v>37</v>
      </c>
      <c r="I228" s="27">
        <v>0.46</v>
      </c>
      <c r="J228" s="26">
        <v>23</v>
      </c>
      <c r="K228" s="27">
        <v>0.51</v>
      </c>
      <c r="L228" s="26">
        <v>127</v>
      </c>
      <c r="M228" s="27">
        <v>1.17</v>
      </c>
      <c r="N228" s="26">
        <v>48</v>
      </c>
      <c r="O228" s="27">
        <v>1.8</v>
      </c>
    </row>
    <row r="229" spans="1:15" ht="21">
      <c r="A229" s="40"/>
      <c r="B229" s="28"/>
      <c r="C229" s="41" t="s">
        <v>14</v>
      </c>
      <c r="D229" s="26">
        <v>322</v>
      </c>
      <c r="E229" s="27">
        <v>0.97</v>
      </c>
      <c r="F229" s="26">
        <v>69</v>
      </c>
      <c r="G229" s="27">
        <v>1.15</v>
      </c>
      <c r="H229" s="26">
        <v>40</v>
      </c>
      <c r="I229" s="27">
        <v>0.47</v>
      </c>
      <c r="J229" s="26">
        <v>35</v>
      </c>
      <c r="K229" s="27">
        <v>0.75</v>
      </c>
      <c r="L229" s="26">
        <v>117</v>
      </c>
      <c r="M229" s="27">
        <v>1.07</v>
      </c>
      <c r="N229" s="26">
        <v>61</v>
      </c>
      <c r="O229" s="27">
        <v>2.05</v>
      </c>
    </row>
    <row r="230" spans="1:15" ht="21">
      <c r="A230" s="38" t="s">
        <v>256</v>
      </c>
      <c r="B230" s="29" t="s">
        <v>257</v>
      </c>
      <c r="C230" s="39" t="s">
        <v>12</v>
      </c>
      <c r="D230" s="21">
        <v>2033</v>
      </c>
      <c r="E230" s="22">
        <v>3.13</v>
      </c>
      <c r="F230" s="21">
        <v>414</v>
      </c>
      <c r="G230" s="22">
        <v>3.52</v>
      </c>
      <c r="H230" s="21">
        <v>391</v>
      </c>
      <c r="I230" s="22">
        <v>2.36</v>
      </c>
      <c r="J230" s="21">
        <v>211</v>
      </c>
      <c r="K230" s="22">
        <v>2.29</v>
      </c>
      <c r="L230" s="21">
        <v>644</v>
      </c>
      <c r="M230" s="22">
        <v>2.95</v>
      </c>
      <c r="N230" s="21">
        <v>373</v>
      </c>
      <c r="O230" s="22">
        <v>6.6</v>
      </c>
    </row>
    <row r="231" spans="1:15" ht="21">
      <c r="A231" s="38"/>
      <c r="B231" s="30" t="s">
        <v>258</v>
      </c>
      <c r="C231" s="39" t="s">
        <v>13</v>
      </c>
      <c r="D231" s="21">
        <v>998</v>
      </c>
      <c r="E231" s="22">
        <v>3.13</v>
      </c>
      <c r="F231" s="21">
        <v>216</v>
      </c>
      <c r="G231" s="22">
        <v>3.74</v>
      </c>
      <c r="H231" s="21">
        <v>192</v>
      </c>
      <c r="I231" s="22">
        <v>2.39</v>
      </c>
      <c r="J231" s="21">
        <v>116</v>
      </c>
      <c r="K231" s="22">
        <v>2.55</v>
      </c>
      <c r="L231" s="21">
        <v>310</v>
      </c>
      <c r="M231" s="22">
        <v>2.85</v>
      </c>
      <c r="N231" s="21">
        <v>164</v>
      </c>
      <c r="O231" s="22">
        <v>6.14</v>
      </c>
    </row>
    <row r="232" spans="1:15" ht="21">
      <c r="A232" s="38"/>
      <c r="B232" s="30" t="s">
        <v>259</v>
      </c>
      <c r="C232" s="39" t="s">
        <v>14</v>
      </c>
      <c r="D232" s="21">
        <v>1035</v>
      </c>
      <c r="E232" s="22">
        <v>3.13</v>
      </c>
      <c r="F232" s="21">
        <v>198</v>
      </c>
      <c r="G232" s="22">
        <v>3.31</v>
      </c>
      <c r="H232" s="21">
        <v>199</v>
      </c>
      <c r="I232" s="22">
        <v>2.34</v>
      </c>
      <c r="J232" s="21">
        <v>95</v>
      </c>
      <c r="K232" s="22">
        <v>2.03</v>
      </c>
      <c r="L232" s="21">
        <v>334</v>
      </c>
      <c r="M232" s="22">
        <v>3.04</v>
      </c>
      <c r="N232" s="21">
        <v>209</v>
      </c>
      <c r="O232" s="22">
        <v>7.02</v>
      </c>
    </row>
    <row r="233" spans="1:15" ht="21">
      <c r="A233" s="40" t="s">
        <v>260</v>
      </c>
      <c r="B233" s="24" t="s">
        <v>261</v>
      </c>
      <c r="C233" s="41" t="s">
        <v>12</v>
      </c>
      <c r="D233" s="26">
        <v>3937</v>
      </c>
      <c r="E233" s="27">
        <v>6.05</v>
      </c>
      <c r="F233" s="26">
        <v>724</v>
      </c>
      <c r="G233" s="27">
        <v>6.16</v>
      </c>
      <c r="H233" s="26">
        <v>527</v>
      </c>
      <c r="I233" s="27">
        <v>3.19</v>
      </c>
      <c r="J233" s="26">
        <v>347</v>
      </c>
      <c r="K233" s="27">
        <v>3.76</v>
      </c>
      <c r="L233" s="26">
        <v>1064</v>
      </c>
      <c r="M233" s="27">
        <v>4.87</v>
      </c>
      <c r="N233" s="26">
        <v>1275</v>
      </c>
      <c r="O233" s="27">
        <v>22.57</v>
      </c>
    </row>
    <row r="234" spans="1:15" ht="21">
      <c r="A234" s="40"/>
      <c r="B234" s="28" t="s">
        <v>262</v>
      </c>
      <c r="C234" s="41" t="s">
        <v>13</v>
      </c>
      <c r="D234" s="26">
        <v>1611</v>
      </c>
      <c r="E234" s="27">
        <v>5.05</v>
      </c>
      <c r="F234" s="26">
        <v>265</v>
      </c>
      <c r="G234" s="27">
        <v>4.58</v>
      </c>
      <c r="H234" s="26">
        <v>238</v>
      </c>
      <c r="I234" s="27">
        <v>2.96</v>
      </c>
      <c r="J234" s="26">
        <v>130</v>
      </c>
      <c r="K234" s="27">
        <v>2.86</v>
      </c>
      <c r="L234" s="26">
        <v>489</v>
      </c>
      <c r="M234" s="27">
        <v>4.49</v>
      </c>
      <c r="N234" s="26">
        <v>489</v>
      </c>
      <c r="O234" s="27">
        <v>18.31</v>
      </c>
    </row>
    <row r="235" spans="1:15" ht="21">
      <c r="A235" s="40"/>
      <c r="B235" s="28" t="s">
        <v>263</v>
      </c>
      <c r="C235" s="41" t="s">
        <v>14</v>
      </c>
      <c r="D235" s="26">
        <v>2326</v>
      </c>
      <c r="E235" s="27">
        <v>7.03</v>
      </c>
      <c r="F235" s="26">
        <v>459</v>
      </c>
      <c r="G235" s="27">
        <v>7.68</v>
      </c>
      <c r="H235" s="26">
        <v>289</v>
      </c>
      <c r="I235" s="27">
        <v>3.4</v>
      </c>
      <c r="J235" s="26">
        <v>217</v>
      </c>
      <c r="K235" s="27">
        <v>4.64</v>
      </c>
      <c r="L235" s="26">
        <v>575</v>
      </c>
      <c r="M235" s="27">
        <v>5.24</v>
      </c>
      <c r="N235" s="26">
        <v>786</v>
      </c>
      <c r="O235" s="27">
        <v>26.39</v>
      </c>
    </row>
    <row r="236" spans="1:15" ht="21">
      <c r="A236" s="38" t="s">
        <v>264</v>
      </c>
      <c r="B236" s="29" t="s">
        <v>265</v>
      </c>
      <c r="C236" s="39" t="s">
        <v>12</v>
      </c>
      <c r="D236" s="21">
        <v>30977</v>
      </c>
      <c r="E236" s="22">
        <v>47.64</v>
      </c>
      <c r="F236" s="21">
        <v>7677</v>
      </c>
      <c r="G236" s="22">
        <v>65.29</v>
      </c>
      <c r="H236" s="21">
        <v>6478</v>
      </c>
      <c r="I236" s="22">
        <v>39.18</v>
      </c>
      <c r="J236" s="21">
        <v>3108</v>
      </c>
      <c r="K236" s="22">
        <v>33.69</v>
      </c>
      <c r="L236" s="21">
        <v>8919</v>
      </c>
      <c r="M236" s="22">
        <v>40.8</v>
      </c>
      <c r="N236" s="21">
        <v>4795</v>
      </c>
      <c r="O236" s="22">
        <v>84.88</v>
      </c>
    </row>
    <row r="237" spans="1:15" ht="21">
      <c r="A237" s="38"/>
      <c r="B237" s="30" t="s">
        <v>266</v>
      </c>
      <c r="C237" s="39" t="s">
        <v>13</v>
      </c>
      <c r="D237" s="21">
        <v>255</v>
      </c>
      <c r="E237" s="22">
        <v>0.8</v>
      </c>
      <c r="F237" s="21">
        <v>74</v>
      </c>
      <c r="G237" s="22">
        <v>1.28</v>
      </c>
      <c r="H237" s="21">
        <v>64</v>
      </c>
      <c r="I237" s="22">
        <v>0.8</v>
      </c>
      <c r="J237" s="21">
        <v>32</v>
      </c>
      <c r="K237" s="22">
        <v>0.7</v>
      </c>
      <c r="L237" s="21">
        <v>56</v>
      </c>
      <c r="M237" s="22">
        <v>0.51</v>
      </c>
      <c r="N237" s="21">
        <v>29</v>
      </c>
      <c r="O237" s="22">
        <v>1.09</v>
      </c>
    </row>
    <row r="238" spans="1:15" ht="21">
      <c r="A238" s="38"/>
      <c r="B238" s="30"/>
      <c r="C238" s="39" t="s">
        <v>14</v>
      </c>
      <c r="D238" s="21">
        <v>30722</v>
      </c>
      <c r="E238" s="22">
        <v>92.83</v>
      </c>
      <c r="F238" s="21">
        <v>7603</v>
      </c>
      <c r="G238" s="22">
        <v>127.17</v>
      </c>
      <c r="H238" s="21">
        <v>6414</v>
      </c>
      <c r="I238" s="22">
        <v>75.54</v>
      </c>
      <c r="J238" s="21">
        <v>3076</v>
      </c>
      <c r="K238" s="22">
        <v>65.76</v>
      </c>
      <c r="L238" s="21">
        <v>8863</v>
      </c>
      <c r="M238" s="22">
        <v>80.79</v>
      </c>
      <c r="N238" s="21">
        <v>4766</v>
      </c>
      <c r="O238" s="22">
        <v>160</v>
      </c>
    </row>
    <row r="239" spans="1:15" ht="21">
      <c r="A239" s="40" t="s">
        <v>267</v>
      </c>
      <c r="B239" s="24" t="s">
        <v>268</v>
      </c>
      <c r="C239" s="41" t="s">
        <v>12</v>
      </c>
      <c r="D239" s="26">
        <v>15797</v>
      </c>
      <c r="E239" s="27">
        <v>47.73</v>
      </c>
      <c r="F239" s="26">
        <v>3388</v>
      </c>
      <c r="G239" s="27">
        <v>56.67</v>
      </c>
      <c r="H239" s="26">
        <v>3658</v>
      </c>
      <c r="I239" s="27">
        <v>43.08</v>
      </c>
      <c r="J239" s="26">
        <v>1682</v>
      </c>
      <c r="K239" s="27">
        <v>35.96</v>
      </c>
      <c r="L239" s="26">
        <v>4090</v>
      </c>
      <c r="M239" s="27">
        <v>37.28</v>
      </c>
      <c r="N239" s="26">
        <v>2979</v>
      </c>
      <c r="O239" s="27">
        <v>100.01</v>
      </c>
    </row>
    <row r="240" spans="1:15" ht="21">
      <c r="A240" s="40"/>
      <c r="B240" s="28" t="s">
        <v>269</v>
      </c>
      <c r="C240" s="41" t="s">
        <v>13</v>
      </c>
      <c r="D240" s="26">
        <v>0</v>
      </c>
      <c r="E240" s="27">
        <v>0</v>
      </c>
      <c r="F240" s="26">
        <v>0</v>
      </c>
      <c r="G240" s="27">
        <v>0</v>
      </c>
      <c r="H240" s="26">
        <v>0</v>
      </c>
      <c r="I240" s="27">
        <v>0</v>
      </c>
      <c r="J240" s="26">
        <v>0</v>
      </c>
      <c r="K240" s="27">
        <v>0</v>
      </c>
      <c r="L240" s="26">
        <v>0</v>
      </c>
      <c r="M240" s="27">
        <v>0</v>
      </c>
      <c r="N240" s="26">
        <v>0</v>
      </c>
      <c r="O240" s="27">
        <v>0</v>
      </c>
    </row>
    <row r="241" spans="1:15" ht="21">
      <c r="A241" s="40"/>
      <c r="B241" s="28" t="s">
        <v>270</v>
      </c>
      <c r="C241" s="41" t="s">
        <v>14</v>
      </c>
      <c r="D241" s="26">
        <v>15797</v>
      </c>
      <c r="E241" s="27">
        <v>47.73</v>
      </c>
      <c r="F241" s="26">
        <v>3388</v>
      </c>
      <c r="G241" s="27">
        <v>56.67</v>
      </c>
      <c r="H241" s="26">
        <v>3658</v>
      </c>
      <c r="I241" s="27">
        <v>43.08</v>
      </c>
      <c r="J241" s="26">
        <v>1682</v>
      </c>
      <c r="K241" s="27">
        <v>35.96</v>
      </c>
      <c r="L241" s="26">
        <v>4090</v>
      </c>
      <c r="M241" s="27">
        <v>37.28</v>
      </c>
      <c r="N241" s="26">
        <v>2979</v>
      </c>
      <c r="O241" s="27">
        <v>100.01</v>
      </c>
    </row>
    <row r="242" spans="1:15" ht="21">
      <c r="A242" s="38" t="s">
        <v>271</v>
      </c>
      <c r="B242" s="29" t="s">
        <v>272</v>
      </c>
      <c r="C242" s="39" t="s">
        <v>12</v>
      </c>
      <c r="D242" s="21">
        <v>7259</v>
      </c>
      <c r="E242" s="22">
        <v>21.93</v>
      </c>
      <c r="F242" s="21">
        <v>1294</v>
      </c>
      <c r="G242" s="22">
        <v>21.64</v>
      </c>
      <c r="H242" s="21">
        <v>1152</v>
      </c>
      <c r="I242" s="22">
        <v>13.57</v>
      </c>
      <c r="J242" s="21">
        <v>505</v>
      </c>
      <c r="K242" s="22">
        <v>10.8</v>
      </c>
      <c r="L242" s="21">
        <v>1917</v>
      </c>
      <c r="M242" s="22">
        <v>17.47</v>
      </c>
      <c r="N242" s="21">
        <v>2391</v>
      </c>
      <c r="O242" s="22">
        <v>80.27</v>
      </c>
    </row>
    <row r="243" spans="1:15" ht="21">
      <c r="A243" s="38"/>
      <c r="B243" s="30" t="s">
        <v>273</v>
      </c>
      <c r="C243" s="39" t="s">
        <v>13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</row>
    <row r="244" spans="1:15" ht="21">
      <c r="A244" s="38"/>
      <c r="B244" s="30" t="s">
        <v>274</v>
      </c>
      <c r="C244" s="39" t="s">
        <v>14</v>
      </c>
      <c r="D244" s="21">
        <v>7259</v>
      </c>
      <c r="E244" s="22">
        <v>21.93</v>
      </c>
      <c r="F244" s="21">
        <v>1294</v>
      </c>
      <c r="G244" s="22">
        <v>21.64</v>
      </c>
      <c r="H244" s="21">
        <v>1152</v>
      </c>
      <c r="I244" s="22">
        <v>13.57</v>
      </c>
      <c r="J244" s="21">
        <v>505</v>
      </c>
      <c r="K244" s="22">
        <v>10.8</v>
      </c>
      <c r="L244" s="21">
        <v>1917</v>
      </c>
      <c r="M244" s="22">
        <v>17.47</v>
      </c>
      <c r="N244" s="21">
        <v>2391</v>
      </c>
      <c r="O244" s="22">
        <v>80.27</v>
      </c>
    </row>
    <row r="245" spans="1:15" ht="21">
      <c r="A245" s="40" t="s">
        <v>275</v>
      </c>
      <c r="B245" s="24" t="s">
        <v>276</v>
      </c>
      <c r="C245" s="41" t="s">
        <v>12</v>
      </c>
      <c r="D245" s="26">
        <v>16591</v>
      </c>
      <c r="E245" s="27">
        <v>50.13</v>
      </c>
      <c r="F245" s="26">
        <v>2546</v>
      </c>
      <c r="G245" s="27">
        <v>42.59</v>
      </c>
      <c r="H245" s="26">
        <v>2493</v>
      </c>
      <c r="I245" s="27">
        <v>29.36</v>
      </c>
      <c r="J245" s="26">
        <v>1173</v>
      </c>
      <c r="K245" s="27">
        <v>25.08</v>
      </c>
      <c r="L245" s="26">
        <v>5676</v>
      </c>
      <c r="M245" s="27">
        <v>51.74</v>
      </c>
      <c r="N245" s="26">
        <v>4703</v>
      </c>
      <c r="O245" s="27">
        <v>157.88</v>
      </c>
    </row>
    <row r="246" spans="1:15" ht="21">
      <c r="A246" s="40"/>
      <c r="B246" s="28" t="s">
        <v>277</v>
      </c>
      <c r="C246" s="41" t="s">
        <v>13</v>
      </c>
      <c r="D246" s="26">
        <v>0</v>
      </c>
      <c r="E246" s="27">
        <v>0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  <c r="L246" s="26">
        <v>0</v>
      </c>
      <c r="M246" s="27">
        <v>0</v>
      </c>
      <c r="N246" s="26">
        <v>0</v>
      </c>
      <c r="O246" s="27">
        <v>0</v>
      </c>
    </row>
    <row r="247" spans="1:15" ht="21">
      <c r="A247" s="40"/>
      <c r="B247" s="28" t="s">
        <v>278</v>
      </c>
      <c r="C247" s="41" t="s">
        <v>14</v>
      </c>
      <c r="D247" s="26">
        <v>16591</v>
      </c>
      <c r="E247" s="27">
        <v>50.13</v>
      </c>
      <c r="F247" s="26">
        <v>2546</v>
      </c>
      <c r="G247" s="27">
        <v>42.59</v>
      </c>
      <c r="H247" s="26">
        <v>2493</v>
      </c>
      <c r="I247" s="27">
        <v>29.36</v>
      </c>
      <c r="J247" s="26">
        <v>1173</v>
      </c>
      <c r="K247" s="27">
        <v>25.08</v>
      </c>
      <c r="L247" s="26">
        <v>5676</v>
      </c>
      <c r="M247" s="27">
        <v>51.74</v>
      </c>
      <c r="N247" s="26">
        <v>4703</v>
      </c>
      <c r="O247" s="27">
        <v>157.88</v>
      </c>
    </row>
    <row r="248" spans="1:15" ht="28.5" customHeight="1">
      <c r="A248" s="38" t="s">
        <v>279</v>
      </c>
      <c r="B248" s="29" t="s">
        <v>280</v>
      </c>
      <c r="C248" s="39" t="s">
        <v>12</v>
      </c>
      <c r="D248" s="21">
        <v>5708</v>
      </c>
      <c r="E248" s="22">
        <v>17.88</v>
      </c>
      <c r="F248" s="21">
        <v>1159</v>
      </c>
      <c r="G248" s="22">
        <v>20.05</v>
      </c>
      <c r="H248" s="21">
        <v>1220</v>
      </c>
      <c r="I248" s="22">
        <v>15.17</v>
      </c>
      <c r="J248" s="21">
        <v>818</v>
      </c>
      <c r="K248" s="22">
        <v>17.99</v>
      </c>
      <c r="L248" s="21">
        <v>1282</v>
      </c>
      <c r="M248" s="22">
        <v>11.77</v>
      </c>
      <c r="N248" s="21">
        <v>1229</v>
      </c>
      <c r="O248" s="22">
        <v>46.03</v>
      </c>
    </row>
    <row r="249" spans="1:15" ht="21">
      <c r="A249" s="38"/>
      <c r="B249" s="30" t="s">
        <v>281</v>
      </c>
      <c r="C249" s="39" t="s">
        <v>13</v>
      </c>
      <c r="D249" s="21">
        <v>5708</v>
      </c>
      <c r="E249" s="22">
        <v>17.88</v>
      </c>
      <c r="F249" s="21">
        <v>1159</v>
      </c>
      <c r="G249" s="22">
        <v>20.05</v>
      </c>
      <c r="H249" s="21">
        <v>1220</v>
      </c>
      <c r="I249" s="22">
        <v>15.17</v>
      </c>
      <c r="J249" s="21">
        <v>818</v>
      </c>
      <c r="K249" s="22">
        <v>17.99</v>
      </c>
      <c r="L249" s="21">
        <v>1282</v>
      </c>
      <c r="M249" s="22">
        <v>11.77</v>
      </c>
      <c r="N249" s="21">
        <v>1229</v>
      </c>
      <c r="O249" s="22">
        <v>46.03</v>
      </c>
    </row>
    <row r="250" spans="1:15" ht="21">
      <c r="A250" s="38"/>
      <c r="B250" s="30"/>
      <c r="C250" s="39" t="s">
        <v>14</v>
      </c>
      <c r="D250" s="21">
        <v>0</v>
      </c>
      <c r="E250" s="22">
        <v>0</v>
      </c>
      <c r="F250" s="21">
        <v>0</v>
      </c>
      <c r="G250" s="22">
        <v>0</v>
      </c>
      <c r="H250" s="21">
        <v>0</v>
      </c>
      <c r="I250" s="22">
        <v>0</v>
      </c>
      <c r="J250" s="21">
        <v>0</v>
      </c>
      <c r="K250" s="22">
        <v>0</v>
      </c>
      <c r="L250" s="21">
        <v>0</v>
      </c>
      <c r="M250" s="22">
        <v>0</v>
      </c>
      <c r="N250" s="21">
        <v>0</v>
      </c>
      <c r="O250" s="22">
        <v>0</v>
      </c>
    </row>
    <row r="251" spans="1:15" ht="21">
      <c r="A251" s="40" t="s">
        <v>282</v>
      </c>
      <c r="B251" s="24" t="s">
        <v>283</v>
      </c>
      <c r="C251" s="41" t="s">
        <v>12</v>
      </c>
      <c r="D251" s="26">
        <v>1647</v>
      </c>
      <c r="E251" s="27">
        <v>5.16</v>
      </c>
      <c r="F251" s="26">
        <v>200</v>
      </c>
      <c r="G251" s="27">
        <v>3.46</v>
      </c>
      <c r="H251" s="26">
        <v>298</v>
      </c>
      <c r="I251" s="27">
        <v>3.71</v>
      </c>
      <c r="J251" s="26">
        <v>209</v>
      </c>
      <c r="K251" s="27">
        <v>4.6</v>
      </c>
      <c r="L251" s="26">
        <v>650</v>
      </c>
      <c r="M251" s="27">
        <v>5.97</v>
      </c>
      <c r="N251" s="26">
        <v>290</v>
      </c>
      <c r="O251" s="27">
        <v>10.86</v>
      </c>
    </row>
    <row r="252" spans="1:15" ht="21">
      <c r="A252" s="40"/>
      <c r="B252" s="28" t="s">
        <v>284</v>
      </c>
      <c r="C252" s="41" t="s">
        <v>13</v>
      </c>
      <c r="D252" s="26">
        <v>1647</v>
      </c>
      <c r="E252" s="27">
        <v>5.16</v>
      </c>
      <c r="F252" s="26">
        <v>200</v>
      </c>
      <c r="G252" s="27">
        <v>3.46</v>
      </c>
      <c r="H252" s="26">
        <v>298</v>
      </c>
      <c r="I252" s="27">
        <v>3.71</v>
      </c>
      <c r="J252" s="26">
        <v>209</v>
      </c>
      <c r="K252" s="27">
        <v>4.6</v>
      </c>
      <c r="L252" s="26">
        <v>650</v>
      </c>
      <c r="M252" s="27">
        <v>5.97</v>
      </c>
      <c r="N252" s="26">
        <v>290</v>
      </c>
      <c r="O252" s="27">
        <v>10.86</v>
      </c>
    </row>
    <row r="253" spans="1:15" ht="21">
      <c r="A253" s="40"/>
      <c r="B253" s="28" t="s">
        <v>285</v>
      </c>
      <c r="C253" s="41" t="s">
        <v>14</v>
      </c>
      <c r="D253" s="26">
        <v>0</v>
      </c>
      <c r="E253" s="27">
        <v>0</v>
      </c>
      <c r="F253" s="26">
        <v>0</v>
      </c>
      <c r="G253" s="27">
        <v>0</v>
      </c>
      <c r="H253" s="26">
        <v>0</v>
      </c>
      <c r="I253" s="27">
        <v>0</v>
      </c>
      <c r="J253" s="26">
        <v>0</v>
      </c>
      <c r="K253" s="27">
        <v>0</v>
      </c>
      <c r="L253" s="26">
        <v>0</v>
      </c>
      <c r="M253" s="27">
        <v>0</v>
      </c>
      <c r="N253" s="26">
        <v>0</v>
      </c>
      <c r="O253" s="27">
        <v>0</v>
      </c>
    </row>
    <row r="254" spans="1:15" ht="21">
      <c r="A254" s="38" t="s">
        <v>286</v>
      </c>
      <c r="B254" s="29" t="s">
        <v>287</v>
      </c>
      <c r="C254" s="39" t="s">
        <v>12</v>
      </c>
      <c r="D254" s="21">
        <v>8054</v>
      </c>
      <c r="E254" s="22">
        <v>12.39</v>
      </c>
      <c r="F254" s="21">
        <v>1798</v>
      </c>
      <c r="G254" s="22">
        <v>15.29</v>
      </c>
      <c r="H254" s="21">
        <v>1505</v>
      </c>
      <c r="I254" s="22">
        <v>9.1</v>
      </c>
      <c r="J254" s="21">
        <v>1224</v>
      </c>
      <c r="K254" s="22">
        <v>13.27</v>
      </c>
      <c r="L254" s="21">
        <v>2069</v>
      </c>
      <c r="M254" s="22">
        <v>9.46</v>
      </c>
      <c r="N254" s="21">
        <v>1458</v>
      </c>
      <c r="O254" s="22">
        <v>25.81</v>
      </c>
    </row>
    <row r="255" spans="1:15" ht="21">
      <c r="A255" s="38"/>
      <c r="B255" s="30" t="s">
        <v>288</v>
      </c>
      <c r="C255" s="39" t="s">
        <v>13</v>
      </c>
      <c r="D255" s="21">
        <v>6312</v>
      </c>
      <c r="E255" s="22">
        <v>19.77</v>
      </c>
      <c r="F255" s="21">
        <v>1382</v>
      </c>
      <c r="G255" s="22">
        <v>23.91</v>
      </c>
      <c r="H255" s="21">
        <v>1196</v>
      </c>
      <c r="I255" s="22">
        <v>14.87</v>
      </c>
      <c r="J255" s="21">
        <v>1022</v>
      </c>
      <c r="K255" s="22">
        <v>22.47</v>
      </c>
      <c r="L255" s="21">
        <v>1622</v>
      </c>
      <c r="M255" s="22">
        <v>14.89</v>
      </c>
      <c r="N255" s="21">
        <v>1090</v>
      </c>
      <c r="O255" s="22">
        <v>40.82</v>
      </c>
    </row>
    <row r="256" spans="1:15" ht="21">
      <c r="A256" s="38"/>
      <c r="B256" s="30"/>
      <c r="C256" s="39" t="s">
        <v>14</v>
      </c>
      <c r="D256" s="21">
        <v>1742</v>
      </c>
      <c r="E256" s="22">
        <v>5.26</v>
      </c>
      <c r="F256" s="21">
        <v>416</v>
      </c>
      <c r="G256" s="22">
        <v>6.96</v>
      </c>
      <c r="H256" s="21">
        <v>309</v>
      </c>
      <c r="I256" s="22">
        <v>3.64</v>
      </c>
      <c r="J256" s="21">
        <v>202</v>
      </c>
      <c r="K256" s="22">
        <v>4.32</v>
      </c>
      <c r="L256" s="21">
        <v>447</v>
      </c>
      <c r="M256" s="22">
        <v>4.07</v>
      </c>
      <c r="N256" s="21">
        <v>368</v>
      </c>
      <c r="O256" s="22">
        <v>12.35</v>
      </c>
    </row>
    <row r="257" spans="1:15" ht="21">
      <c r="A257" s="40" t="s">
        <v>289</v>
      </c>
      <c r="B257" s="24" t="s">
        <v>290</v>
      </c>
      <c r="C257" s="41" t="s">
        <v>12</v>
      </c>
      <c r="D257" s="26">
        <v>2529</v>
      </c>
      <c r="E257" s="27">
        <v>3.89</v>
      </c>
      <c r="F257" s="26">
        <v>536</v>
      </c>
      <c r="G257" s="27">
        <v>4.56</v>
      </c>
      <c r="H257" s="26">
        <v>444</v>
      </c>
      <c r="I257" s="27">
        <v>2.69</v>
      </c>
      <c r="J257" s="26">
        <v>361</v>
      </c>
      <c r="K257" s="27">
        <v>3.91</v>
      </c>
      <c r="L257" s="26">
        <v>648</v>
      </c>
      <c r="M257" s="27">
        <v>2.96</v>
      </c>
      <c r="N257" s="26">
        <v>540</v>
      </c>
      <c r="O257" s="27">
        <v>9.56</v>
      </c>
    </row>
    <row r="258" spans="1:15" ht="21">
      <c r="A258" s="40"/>
      <c r="B258" s="28" t="s">
        <v>291</v>
      </c>
      <c r="C258" s="41" t="s">
        <v>13</v>
      </c>
      <c r="D258" s="26">
        <v>1641</v>
      </c>
      <c r="E258" s="27">
        <v>5.14</v>
      </c>
      <c r="F258" s="26">
        <v>360</v>
      </c>
      <c r="G258" s="27">
        <v>6.23</v>
      </c>
      <c r="H258" s="26">
        <v>269</v>
      </c>
      <c r="I258" s="27">
        <v>3.34</v>
      </c>
      <c r="J258" s="26">
        <v>204</v>
      </c>
      <c r="K258" s="27">
        <v>4.49</v>
      </c>
      <c r="L258" s="26">
        <v>472</v>
      </c>
      <c r="M258" s="27">
        <v>4.33</v>
      </c>
      <c r="N258" s="26">
        <v>336</v>
      </c>
      <c r="O258" s="27">
        <v>12.58</v>
      </c>
    </row>
    <row r="259" spans="1:15" ht="21">
      <c r="A259" s="40"/>
      <c r="B259" s="28" t="s">
        <v>292</v>
      </c>
      <c r="C259" s="41" t="s">
        <v>14</v>
      </c>
      <c r="D259" s="26">
        <v>888</v>
      </c>
      <c r="E259" s="27">
        <v>2.68</v>
      </c>
      <c r="F259" s="26">
        <v>176</v>
      </c>
      <c r="G259" s="27">
        <v>2.94</v>
      </c>
      <c r="H259" s="26">
        <v>175</v>
      </c>
      <c r="I259" s="27">
        <v>2.06</v>
      </c>
      <c r="J259" s="26">
        <v>157</v>
      </c>
      <c r="K259" s="27">
        <v>3.36</v>
      </c>
      <c r="L259" s="26">
        <v>176</v>
      </c>
      <c r="M259" s="27">
        <v>1.6</v>
      </c>
      <c r="N259" s="26">
        <v>204</v>
      </c>
      <c r="O259" s="27">
        <v>6.85</v>
      </c>
    </row>
    <row r="260" spans="1:15" ht="21">
      <c r="A260" s="38" t="s">
        <v>293</v>
      </c>
      <c r="B260" s="29" t="s">
        <v>294</v>
      </c>
      <c r="C260" s="39" t="s">
        <v>12</v>
      </c>
      <c r="D260" s="21">
        <v>840</v>
      </c>
      <c r="E260" s="22">
        <v>1.29</v>
      </c>
      <c r="F260" s="21">
        <v>143</v>
      </c>
      <c r="G260" s="22">
        <v>1.22</v>
      </c>
      <c r="H260" s="21">
        <v>36</v>
      </c>
      <c r="I260" s="22">
        <v>0.22</v>
      </c>
      <c r="J260" s="21">
        <v>63</v>
      </c>
      <c r="K260" s="22">
        <v>0.68</v>
      </c>
      <c r="L260" s="21">
        <v>165</v>
      </c>
      <c r="M260" s="22">
        <v>0.75</v>
      </c>
      <c r="N260" s="21">
        <v>433</v>
      </c>
      <c r="O260" s="22">
        <v>7.67</v>
      </c>
    </row>
    <row r="261" spans="1:15" ht="21">
      <c r="A261" s="38"/>
      <c r="B261" s="30" t="s">
        <v>295</v>
      </c>
      <c r="C261" s="39" t="s">
        <v>13</v>
      </c>
      <c r="D261" s="21">
        <v>420</v>
      </c>
      <c r="E261" s="22">
        <v>1.32</v>
      </c>
      <c r="F261" s="21">
        <v>97</v>
      </c>
      <c r="G261" s="22">
        <v>1.68</v>
      </c>
      <c r="H261" s="21">
        <v>11</v>
      </c>
      <c r="I261" s="22">
        <v>0.14</v>
      </c>
      <c r="J261" s="21">
        <v>43</v>
      </c>
      <c r="K261" s="22">
        <v>0.95</v>
      </c>
      <c r="L261" s="21">
        <v>91</v>
      </c>
      <c r="M261" s="22">
        <v>0.84</v>
      </c>
      <c r="N261" s="21">
        <v>178</v>
      </c>
      <c r="O261" s="22">
        <v>6.67</v>
      </c>
    </row>
    <row r="262" spans="1:15" ht="21">
      <c r="A262" s="38"/>
      <c r="B262" s="30" t="s">
        <v>296</v>
      </c>
      <c r="C262" s="39" t="s">
        <v>14</v>
      </c>
      <c r="D262" s="21">
        <v>420</v>
      </c>
      <c r="E262" s="22">
        <v>1.27</v>
      </c>
      <c r="F262" s="21">
        <v>46</v>
      </c>
      <c r="G262" s="22">
        <v>0.77</v>
      </c>
      <c r="H262" s="21">
        <v>25</v>
      </c>
      <c r="I262" s="22">
        <v>0.29</v>
      </c>
      <c r="J262" s="21">
        <v>20</v>
      </c>
      <c r="K262" s="22">
        <v>0.43</v>
      </c>
      <c r="L262" s="21">
        <v>74</v>
      </c>
      <c r="M262" s="22">
        <v>0.67</v>
      </c>
      <c r="N262" s="21">
        <v>255</v>
      </c>
      <c r="O262" s="22">
        <v>8.56</v>
      </c>
    </row>
    <row r="263" spans="1:15" ht="21">
      <c r="A263" s="40" t="s">
        <v>297</v>
      </c>
      <c r="B263" s="24" t="s">
        <v>298</v>
      </c>
      <c r="C263" s="41" t="s">
        <v>12</v>
      </c>
      <c r="D263" s="26">
        <v>3577</v>
      </c>
      <c r="E263" s="27">
        <v>5.5</v>
      </c>
      <c r="F263" s="26">
        <v>602</v>
      </c>
      <c r="G263" s="27">
        <v>5.12</v>
      </c>
      <c r="H263" s="26">
        <v>442</v>
      </c>
      <c r="I263" s="27">
        <v>2.67</v>
      </c>
      <c r="J263" s="26">
        <v>506</v>
      </c>
      <c r="K263" s="27">
        <v>5.49</v>
      </c>
      <c r="L263" s="26">
        <v>1046</v>
      </c>
      <c r="M263" s="27">
        <v>4.78</v>
      </c>
      <c r="N263" s="26">
        <v>981</v>
      </c>
      <c r="O263" s="27">
        <v>17.37</v>
      </c>
    </row>
    <row r="264" spans="1:15" ht="21">
      <c r="A264" s="40"/>
      <c r="B264" s="28" t="s">
        <v>299</v>
      </c>
      <c r="C264" s="41" t="s">
        <v>13</v>
      </c>
      <c r="D264" s="26">
        <v>1932</v>
      </c>
      <c r="E264" s="27">
        <v>6.05</v>
      </c>
      <c r="F264" s="26">
        <v>328</v>
      </c>
      <c r="G264" s="27">
        <v>5.67</v>
      </c>
      <c r="H264" s="26">
        <v>242</v>
      </c>
      <c r="I264" s="27">
        <v>3.01</v>
      </c>
      <c r="J264" s="26">
        <v>272</v>
      </c>
      <c r="K264" s="27">
        <v>5.98</v>
      </c>
      <c r="L264" s="26">
        <v>503</v>
      </c>
      <c r="M264" s="27">
        <v>4.62</v>
      </c>
      <c r="N264" s="26">
        <v>587</v>
      </c>
      <c r="O264" s="27">
        <v>21.98</v>
      </c>
    </row>
    <row r="265" spans="1:15" ht="21">
      <c r="A265" s="40"/>
      <c r="B265" s="28"/>
      <c r="C265" s="41" t="s">
        <v>14</v>
      </c>
      <c r="D265" s="26">
        <v>1645</v>
      </c>
      <c r="E265" s="27">
        <v>4.97</v>
      </c>
      <c r="F265" s="26">
        <v>274</v>
      </c>
      <c r="G265" s="27">
        <v>4.58</v>
      </c>
      <c r="H265" s="26">
        <v>200</v>
      </c>
      <c r="I265" s="27">
        <v>2.36</v>
      </c>
      <c r="J265" s="26">
        <v>234</v>
      </c>
      <c r="K265" s="27">
        <v>5</v>
      </c>
      <c r="L265" s="26">
        <v>543</v>
      </c>
      <c r="M265" s="27">
        <v>4.95</v>
      </c>
      <c r="N265" s="26">
        <v>394</v>
      </c>
      <c r="O265" s="27">
        <v>13.23</v>
      </c>
    </row>
    <row r="266" spans="1:15" ht="21">
      <c r="A266" s="38" t="s">
        <v>300</v>
      </c>
      <c r="B266" s="29" t="s">
        <v>301</v>
      </c>
      <c r="C266" s="39" t="s">
        <v>12</v>
      </c>
      <c r="D266" s="21">
        <v>322</v>
      </c>
      <c r="E266" s="22">
        <v>0.5</v>
      </c>
      <c r="F266" s="21">
        <v>56</v>
      </c>
      <c r="G266" s="22">
        <v>0.48</v>
      </c>
      <c r="H266" s="21">
        <v>52</v>
      </c>
      <c r="I266" s="22">
        <v>0.31</v>
      </c>
      <c r="J266" s="21">
        <v>40</v>
      </c>
      <c r="K266" s="22">
        <v>0.43</v>
      </c>
      <c r="L266" s="21">
        <v>87</v>
      </c>
      <c r="M266" s="22">
        <v>0.4</v>
      </c>
      <c r="N266" s="21">
        <v>87</v>
      </c>
      <c r="O266" s="22">
        <v>1.54</v>
      </c>
    </row>
    <row r="267" spans="1:15" ht="21">
      <c r="A267" s="38"/>
      <c r="B267" s="30" t="s">
        <v>302</v>
      </c>
      <c r="C267" s="39" t="s">
        <v>13</v>
      </c>
      <c r="D267" s="21">
        <v>156</v>
      </c>
      <c r="E267" s="22">
        <v>0.49</v>
      </c>
      <c r="F267" s="21">
        <v>25</v>
      </c>
      <c r="G267" s="22">
        <v>0.43</v>
      </c>
      <c r="H267" s="21">
        <v>28</v>
      </c>
      <c r="I267" s="22">
        <v>0.35</v>
      </c>
      <c r="J267" s="21">
        <v>15</v>
      </c>
      <c r="K267" s="22">
        <v>0.33</v>
      </c>
      <c r="L267" s="21">
        <v>47</v>
      </c>
      <c r="M267" s="22">
        <v>0.43</v>
      </c>
      <c r="N267" s="21">
        <v>41</v>
      </c>
      <c r="O267" s="22">
        <v>1.54</v>
      </c>
    </row>
    <row r="268" spans="1:15" ht="21">
      <c r="A268" s="38"/>
      <c r="B268" s="30" t="s">
        <v>303</v>
      </c>
      <c r="C268" s="39" t="s">
        <v>14</v>
      </c>
      <c r="D268" s="21">
        <v>166</v>
      </c>
      <c r="E268" s="22">
        <v>0.5</v>
      </c>
      <c r="F268" s="21">
        <v>31</v>
      </c>
      <c r="G268" s="22">
        <v>0.52</v>
      </c>
      <c r="H268" s="21">
        <v>24</v>
      </c>
      <c r="I268" s="22">
        <v>0.28</v>
      </c>
      <c r="J268" s="21">
        <v>25</v>
      </c>
      <c r="K268" s="22">
        <v>0.53</v>
      </c>
      <c r="L268" s="21">
        <v>40</v>
      </c>
      <c r="M268" s="22">
        <v>0.36</v>
      </c>
      <c r="N268" s="21">
        <v>46</v>
      </c>
      <c r="O268" s="22">
        <v>1.54</v>
      </c>
    </row>
    <row r="269" spans="1:15" ht="21">
      <c r="A269" s="38"/>
      <c r="B269" s="30" t="s">
        <v>304</v>
      </c>
      <c r="C269" s="39"/>
      <c r="D269" s="21"/>
      <c r="E269" s="22"/>
      <c r="F269" s="21"/>
      <c r="G269" s="22"/>
      <c r="H269" s="21"/>
      <c r="I269" s="22"/>
      <c r="J269" s="21"/>
      <c r="K269" s="22"/>
      <c r="L269" s="21"/>
      <c r="M269" s="22"/>
      <c r="N269" s="21"/>
      <c r="O269" s="22"/>
    </row>
    <row r="270" spans="1:15" ht="21">
      <c r="A270" s="40" t="s">
        <v>305</v>
      </c>
      <c r="B270" s="24" t="s">
        <v>306</v>
      </c>
      <c r="C270" s="41" t="s">
        <v>12</v>
      </c>
      <c r="D270" s="26">
        <v>27740</v>
      </c>
      <c r="E270" s="27">
        <v>42.66</v>
      </c>
      <c r="F270" s="26">
        <v>5522</v>
      </c>
      <c r="G270" s="27">
        <v>46.96</v>
      </c>
      <c r="H270" s="26">
        <v>4918</v>
      </c>
      <c r="I270" s="27">
        <v>29.75</v>
      </c>
      <c r="J270" s="26">
        <v>2327</v>
      </c>
      <c r="K270" s="27">
        <v>25.22</v>
      </c>
      <c r="L270" s="26">
        <v>8618</v>
      </c>
      <c r="M270" s="27">
        <v>39.42</v>
      </c>
      <c r="N270" s="26">
        <v>6355</v>
      </c>
      <c r="O270" s="27">
        <v>112.5</v>
      </c>
    </row>
    <row r="271" spans="1:15" ht="21">
      <c r="A271" s="40"/>
      <c r="B271" s="28" t="s">
        <v>307</v>
      </c>
      <c r="C271" s="41" t="s">
        <v>13</v>
      </c>
      <c r="D271" s="26">
        <v>12279</v>
      </c>
      <c r="E271" s="27">
        <v>38.45</v>
      </c>
      <c r="F271" s="26">
        <v>2478</v>
      </c>
      <c r="G271" s="27">
        <v>42.87</v>
      </c>
      <c r="H271" s="26">
        <v>2174</v>
      </c>
      <c r="I271" s="27">
        <v>27.03</v>
      </c>
      <c r="J271" s="26">
        <v>1061</v>
      </c>
      <c r="K271" s="27">
        <v>23.33</v>
      </c>
      <c r="L271" s="26">
        <v>4029</v>
      </c>
      <c r="M271" s="27">
        <v>36.99</v>
      </c>
      <c r="N271" s="26">
        <v>2537</v>
      </c>
      <c r="O271" s="27">
        <v>95.01</v>
      </c>
    </row>
    <row r="272" spans="1:15" ht="21">
      <c r="A272" s="40"/>
      <c r="B272" s="28" t="s">
        <v>308</v>
      </c>
      <c r="C272" s="41" t="s">
        <v>14</v>
      </c>
      <c r="D272" s="26">
        <v>15461</v>
      </c>
      <c r="E272" s="27">
        <v>46.72</v>
      </c>
      <c r="F272" s="26">
        <v>3044</v>
      </c>
      <c r="G272" s="27">
        <v>50.92</v>
      </c>
      <c r="H272" s="26">
        <v>2744</v>
      </c>
      <c r="I272" s="27">
        <v>32.32</v>
      </c>
      <c r="J272" s="26">
        <v>1266</v>
      </c>
      <c r="K272" s="27">
        <v>27.07</v>
      </c>
      <c r="L272" s="26">
        <v>4589</v>
      </c>
      <c r="M272" s="27">
        <v>41.83</v>
      </c>
      <c r="N272" s="26">
        <v>3818</v>
      </c>
      <c r="O272" s="27">
        <v>128.17</v>
      </c>
    </row>
    <row r="273" spans="1:15" ht="21">
      <c r="A273" s="40"/>
      <c r="B273" s="28" t="s">
        <v>309</v>
      </c>
      <c r="C273" s="41"/>
      <c r="D273" s="26"/>
      <c r="E273" s="27"/>
      <c r="F273" s="26"/>
      <c r="G273" s="27"/>
      <c r="H273" s="26"/>
      <c r="I273" s="27"/>
      <c r="J273" s="26"/>
      <c r="K273" s="27"/>
      <c r="L273" s="26"/>
      <c r="M273" s="27"/>
      <c r="N273" s="26"/>
      <c r="O273" s="27"/>
    </row>
    <row r="274" spans="1:15" ht="21">
      <c r="A274" s="40"/>
      <c r="B274" s="28" t="s">
        <v>310</v>
      </c>
      <c r="C274" s="41"/>
      <c r="D274" s="26"/>
      <c r="E274" s="27"/>
      <c r="F274" s="26"/>
      <c r="G274" s="27"/>
      <c r="H274" s="26"/>
      <c r="I274" s="27"/>
      <c r="J274" s="26"/>
      <c r="K274" s="27"/>
      <c r="L274" s="26"/>
      <c r="M274" s="27"/>
      <c r="N274" s="26"/>
      <c r="O274" s="27"/>
    </row>
    <row r="275" spans="1:15" ht="21">
      <c r="A275" s="40"/>
      <c r="B275" s="28" t="s">
        <v>311</v>
      </c>
      <c r="C275" s="41"/>
      <c r="D275" s="26"/>
      <c r="E275" s="27"/>
      <c r="F275" s="26"/>
      <c r="G275" s="27"/>
      <c r="H275" s="26"/>
      <c r="I275" s="27"/>
      <c r="J275" s="26"/>
      <c r="K275" s="27"/>
      <c r="L275" s="26"/>
      <c r="M275" s="27"/>
      <c r="N275" s="26"/>
      <c r="O275" s="27"/>
    </row>
    <row r="276" spans="1:15" ht="21">
      <c r="A276" s="38" t="s">
        <v>312</v>
      </c>
      <c r="B276" s="29" t="s">
        <v>313</v>
      </c>
      <c r="C276" s="39" t="s">
        <v>12</v>
      </c>
      <c r="D276" s="21">
        <v>1538</v>
      </c>
      <c r="E276" s="22">
        <v>2.37</v>
      </c>
      <c r="F276" s="21">
        <v>261</v>
      </c>
      <c r="G276" s="22">
        <v>2.22</v>
      </c>
      <c r="H276" s="21">
        <v>244</v>
      </c>
      <c r="I276" s="22">
        <v>1.48</v>
      </c>
      <c r="J276" s="21">
        <v>127</v>
      </c>
      <c r="K276" s="22">
        <v>1.38</v>
      </c>
      <c r="L276" s="21">
        <v>416</v>
      </c>
      <c r="M276" s="22">
        <v>1.9</v>
      </c>
      <c r="N276" s="21">
        <v>490</v>
      </c>
      <c r="O276" s="22">
        <v>8.67</v>
      </c>
    </row>
    <row r="277" spans="1:15" ht="21">
      <c r="A277" s="38"/>
      <c r="B277" s="30" t="s">
        <v>314</v>
      </c>
      <c r="C277" s="39" t="s">
        <v>13</v>
      </c>
      <c r="D277" s="21">
        <v>1004</v>
      </c>
      <c r="E277" s="22">
        <v>3.14</v>
      </c>
      <c r="F277" s="21">
        <v>189</v>
      </c>
      <c r="G277" s="22">
        <v>3.27</v>
      </c>
      <c r="H277" s="21">
        <v>158</v>
      </c>
      <c r="I277" s="22">
        <v>1.96</v>
      </c>
      <c r="J277" s="21">
        <v>96</v>
      </c>
      <c r="K277" s="22">
        <v>2.11</v>
      </c>
      <c r="L277" s="21">
        <v>262</v>
      </c>
      <c r="M277" s="22">
        <v>2.41</v>
      </c>
      <c r="N277" s="21">
        <v>299</v>
      </c>
      <c r="O277" s="22">
        <v>11.2</v>
      </c>
    </row>
    <row r="278" spans="1:15" ht="21">
      <c r="A278" s="38"/>
      <c r="B278" s="30"/>
      <c r="C278" s="39" t="s">
        <v>14</v>
      </c>
      <c r="D278" s="21">
        <v>534</v>
      </c>
      <c r="E278" s="22">
        <v>1.61</v>
      </c>
      <c r="F278" s="21">
        <v>72</v>
      </c>
      <c r="G278" s="22">
        <v>1.2</v>
      </c>
      <c r="H278" s="21">
        <v>86</v>
      </c>
      <c r="I278" s="22">
        <v>1.01</v>
      </c>
      <c r="J278" s="21">
        <v>31</v>
      </c>
      <c r="K278" s="22">
        <v>0.66</v>
      </c>
      <c r="L278" s="21">
        <v>154</v>
      </c>
      <c r="M278" s="22">
        <v>1.4</v>
      </c>
      <c r="N278" s="21">
        <v>191</v>
      </c>
      <c r="O278" s="22">
        <v>6.41</v>
      </c>
    </row>
    <row r="279" spans="1:15" ht="21">
      <c r="A279" s="40" t="s">
        <v>315</v>
      </c>
      <c r="B279" s="24" t="s">
        <v>316</v>
      </c>
      <c r="C279" s="41" t="s">
        <v>12</v>
      </c>
      <c r="D279" s="26">
        <v>15464</v>
      </c>
      <c r="E279" s="27">
        <v>23.78</v>
      </c>
      <c r="F279" s="26">
        <v>2931</v>
      </c>
      <c r="G279" s="27">
        <v>24.93</v>
      </c>
      <c r="H279" s="26">
        <v>2595</v>
      </c>
      <c r="I279" s="27">
        <v>15.7</v>
      </c>
      <c r="J279" s="26">
        <v>1576</v>
      </c>
      <c r="K279" s="27">
        <v>17.08</v>
      </c>
      <c r="L279" s="26">
        <v>5111</v>
      </c>
      <c r="M279" s="27">
        <v>23.38</v>
      </c>
      <c r="N279" s="26">
        <v>3251</v>
      </c>
      <c r="O279" s="27">
        <v>57.55</v>
      </c>
    </row>
    <row r="280" spans="1:15" ht="21">
      <c r="A280" s="40"/>
      <c r="B280" s="28" t="s">
        <v>317</v>
      </c>
      <c r="C280" s="41" t="s">
        <v>13</v>
      </c>
      <c r="D280" s="26">
        <v>8687</v>
      </c>
      <c r="E280" s="27">
        <v>27.2</v>
      </c>
      <c r="F280" s="26">
        <v>1657</v>
      </c>
      <c r="G280" s="27">
        <v>28.67</v>
      </c>
      <c r="H280" s="26">
        <v>1447</v>
      </c>
      <c r="I280" s="27">
        <v>17.99</v>
      </c>
      <c r="J280" s="26">
        <v>959</v>
      </c>
      <c r="K280" s="27">
        <v>21.09</v>
      </c>
      <c r="L280" s="26">
        <v>2874</v>
      </c>
      <c r="M280" s="27">
        <v>26.39</v>
      </c>
      <c r="N280" s="26">
        <v>1750</v>
      </c>
      <c r="O280" s="27">
        <v>65.54</v>
      </c>
    </row>
    <row r="281" spans="1:15" ht="21">
      <c r="A281" s="40"/>
      <c r="B281" s="28"/>
      <c r="C281" s="41" t="s">
        <v>14</v>
      </c>
      <c r="D281" s="26">
        <v>6777</v>
      </c>
      <c r="E281" s="27">
        <v>20.48</v>
      </c>
      <c r="F281" s="26">
        <v>1274</v>
      </c>
      <c r="G281" s="27">
        <v>21.31</v>
      </c>
      <c r="H281" s="26">
        <v>1148</v>
      </c>
      <c r="I281" s="27">
        <v>13.52</v>
      </c>
      <c r="J281" s="26">
        <v>617</v>
      </c>
      <c r="K281" s="27">
        <v>13.19</v>
      </c>
      <c r="L281" s="26">
        <v>2237</v>
      </c>
      <c r="M281" s="27">
        <v>20.39</v>
      </c>
      <c r="N281" s="26">
        <v>1501</v>
      </c>
      <c r="O281" s="27">
        <v>50.39</v>
      </c>
    </row>
    <row r="282" spans="1:15" ht="21">
      <c r="A282" s="38" t="s">
        <v>318</v>
      </c>
      <c r="B282" s="29" t="s">
        <v>319</v>
      </c>
      <c r="C282" s="39" t="s">
        <v>12</v>
      </c>
      <c r="D282" s="21">
        <v>18497</v>
      </c>
      <c r="E282" s="22">
        <v>28.44</v>
      </c>
      <c r="F282" s="21">
        <v>3028</v>
      </c>
      <c r="G282" s="22">
        <v>25.75</v>
      </c>
      <c r="H282" s="21">
        <v>3325</v>
      </c>
      <c r="I282" s="22">
        <v>20.11</v>
      </c>
      <c r="J282" s="21">
        <v>2601</v>
      </c>
      <c r="K282" s="22">
        <v>28.2</v>
      </c>
      <c r="L282" s="21">
        <v>6831</v>
      </c>
      <c r="M282" s="22">
        <v>31.25</v>
      </c>
      <c r="N282" s="21">
        <v>2712</v>
      </c>
      <c r="O282" s="22">
        <v>48.01</v>
      </c>
    </row>
    <row r="283" spans="1:15" ht="21">
      <c r="A283" s="38"/>
      <c r="B283" s="30" t="s">
        <v>320</v>
      </c>
      <c r="C283" s="39" t="s">
        <v>13</v>
      </c>
      <c r="D283" s="21">
        <v>10464</v>
      </c>
      <c r="E283" s="22">
        <v>32.77</v>
      </c>
      <c r="F283" s="21">
        <v>1709</v>
      </c>
      <c r="G283" s="22">
        <v>29.57</v>
      </c>
      <c r="H283" s="21">
        <v>1894</v>
      </c>
      <c r="I283" s="22">
        <v>23.55</v>
      </c>
      <c r="J283" s="21">
        <v>1423</v>
      </c>
      <c r="K283" s="22">
        <v>31.29</v>
      </c>
      <c r="L283" s="21">
        <v>3886</v>
      </c>
      <c r="M283" s="22">
        <v>35.68</v>
      </c>
      <c r="N283" s="21">
        <v>1552</v>
      </c>
      <c r="O283" s="22">
        <v>58.12</v>
      </c>
    </row>
    <row r="284" spans="1:15" ht="21">
      <c r="A284" s="38"/>
      <c r="B284" s="30"/>
      <c r="C284" s="39" t="s">
        <v>14</v>
      </c>
      <c r="D284" s="21">
        <v>8033</v>
      </c>
      <c r="E284" s="22">
        <v>24.27</v>
      </c>
      <c r="F284" s="21">
        <v>1319</v>
      </c>
      <c r="G284" s="22">
        <v>22.06</v>
      </c>
      <c r="H284" s="21">
        <v>1431</v>
      </c>
      <c r="I284" s="22">
        <v>16.85</v>
      </c>
      <c r="J284" s="21">
        <v>1178</v>
      </c>
      <c r="K284" s="22">
        <v>25.18</v>
      </c>
      <c r="L284" s="21">
        <v>2945</v>
      </c>
      <c r="M284" s="22">
        <v>26.85</v>
      </c>
      <c r="N284" s="21">
        <v>1160</v>
      </c>
      <c r="O284" s="22">
        <v>38.94</v>
      </c>
    </row>
    <row r="285" spans="1:15" ht="21">
      <c r="A285" s="40" t="s">
        <v>321</v>
      </c>
      <c r="B285" s="24" t="s">
        <v>245</v>
      </c>
      <c r="C285" s="41" t="s">
        <v>12</v>
      </c>
      <c r="D285" s="26">
        <v>4342</v>
      </c>
      <c r="E285" s="27">
        <v>6.68</v>
      </c>
      <c r="F285" s="26">
        <v>686</v>
      </c>
      <c r="G285" s="27">
        <v>5.83</v>
      </c>
      <c r="H285" s="26">
        <v>752</v>
      </c>
      <c r="I285" s="27">
        <v>4.55</v>
      </c>
      <c r="J285" s="26">
        <v>478</v>
      </c>
      <c r="K285" s="27">
        <v>5.18</v>
      </c>
      <c r="L285" s="26">
        <v>1659</v>
      </c>
      <c r="M285" s="27">
        <v>7.59</v>
      </c>
      <c r="N285" s="26">
        <v>767</v>
      </c>
      <c r="O285" s="27">
        <v>13.58</v>
      </c>
    </row>
    <row r="286" spans="1:15" ht="21">
      <c r="A286" s="40"/>
      <c r="B286" s="28" t="s">
        <v>322</v>
      </c>
      <c r="C286" s="41" t="s">
        <v>13</v>
      </c>
      <c r="D286" s="26">
        <v>2248</v>
      </c>
      <c r="E286" s="27">
        <v>7.04</v>
      </c>
      <c r="F286" s="26">
        <v>374</v>
      </c>
      <c r="G286" s="27">
        <v>6.47</v>
      </c>
      <c r="H286" s="26">
        <v>354</v>
      </c>
      <c r="I286" s="27">
        <v>4.4</v>
      </c>
      <c r="J286" s="26">
        <v>237</v>
      </c>
      <c r="K286" s="27">
        <v>5.21</v>
      </c>
      <c r="L286" s="26">
        <v>887</v>
      </c>
      <c r="M286" s="27">
        <v>8.14</v>
      </c>
      <c r="N286" s="26">
        <v>396</v>
      </c>
      <c r="O286" s="27">
        <v>14.83</v>
      </c>
    </row>
    <row r="287" spans="1:15" ht="21">
      <c r="A287" s="40"/>
      <c r="B287" s="28" t="s">
        <v>323</v>
      </c>
      <c r="C287" s="41" t="s">
        <v>14</v>
      </c>
      <c r="D287" s="26">
        <v>2094</v>
      </c>
      <c r="E287" s="27">
        <v>6.33</v>
      </c>
      <c r="F287" s="26">
        <v>312</v>
      </c>
      <c r="G287" s="27">
        <v>5.22</v>
      </c>
      <c r="H287" s="26">
        <v>398</v>
      </c>
      <c r="I287" s="27">
        <v>4.69</v>
      </c>
      <c r="J287" s="26">
        <v>241</v>
      </c>
      <c r="K287" s="27">
        <v>5.15</v>
      </c>
      <c r="L287" s="26">
        <v>772</v>
      </c>
      <c r="M287" s="27">
        <v>7.04</v>
      </c>
      <c r="N287" s="26">
        <v>371</v>
      </c>
      <c r="O287" s="27">
        <v>12.45</v>
      </c>
    </row>
    <row r="288" spans="1:15" ht="21">
      <c r="A288" s="40"/>
      <c r="B288" s="28" t="s">
        <v>324</v>
      </c>
      <c r="C288" s="41"/>
      <c r="D288" s="26"/>
      <c r="E288" s="27"/>
      <c r="F288" s="26"/>
      <c r="G288" s="27"/>
      <c r="H288" s="26"/>
      <c r="I288" s="27"/>
      <c r="J288" s="26"/>
      <c r="K288" s="27"/>
      <c r="L288" s="26"/>
      <c r="M288" s="27"/>
      <c r="N288" s="26"/>
      <c r="O288" s="27"/>
    </row>
    <row r="289" spans="1:15" ht="21">
      <c r="A289" s="40"/>
      <c r="B289" s="28" t="s">
        <v>325</v>
      </c>
      <c r="C289" s="41"/>
      <c r="D289" s="26"/>
      <c r="E289" s="27"/>
      <c r="F289" s="26"/>
      <c r="G289" s="27"/>
      <c r="H289" s="26"/>
      <c r="I289" s="27"/>
      <c r="J289" s="26"/>
      <c r="K289" s="27"/>
      <c r="L289" s="26"/>
      <c r="M289" s="27"/>
      <c r="N289" s="26"/>
      <c r="O289" s="27"/>
    </row>
    <row r="290" spans="1:15" ht="24" customHeight="1">
      <c r="A290" s="38" t="s">
        <v>326</v>
      </c>
      <c r="B290" s="29" t="s">
        <v>327</v>
      </c>
      <c r="C290" s="39" t="s">
        <v>12</v>
      </c>
      <c r="D290" s="21">
        <v>1715</v>
      </c>
      <c r="E290" s="22">
        <v>5.18</v>
      </c>
      <c r="F290" s="21">
        <v>284</v>
      </c>
      <c r="G290" s="22">
        <v>4.75</v>
      </c>
      <c r="H290" s="21">
        <v>505</v>
      </c>
      <c r="I290" s="22">
        <v>5.95</v>
      </c>
      <c r="J290" s="21">
        <v>155</v>
      </c>
      <c r="K290" s="22">
        <v>3.31</v>
      </c>
      <c r="L290" s="21">
        <v>608</v>
      </c>
      <c r="M290" s="22">
        <v>5.54</v>
      </c>
      <c r="N290" s="21">
        <v>163</v>
      </c>
      <c r="O290" s="22">
        <v>5.47</v>
      </c>
    </row>
    <row r="291" spans="1:15" ht="21">
      <c r="A291" s="38"/>
      <c r="B291" s="30" t="s">
        <v>328</v>
      </c>
      <c r="C291" s="39" t="s">
        <v>13</v>
      </c>
      <c r="D291" s="21">
        <v>0</v>
      </c>
      <c r="E291" s="22">
        <v>0</v>
      </c>
      <c r="F291" s="21">
        <v>0</v>
      </c>
      <c r="G291" s="22">
        <v>0</v>
      </c>
      <c r="H291" s="21">
        <v>0</v>
      </c>
      <c r="I291" s="22">
        <v>0</v>
      </c>
      <c r="J291" s="21">
        <v>0</v>
      </c>
      <c r="K291" s="22">
        <v>0</v>
      </c>
      <c r="L291" s="21">
        <v>0</v>
      </c>
      <c r="M291" s="22">
        <v>0</v>
      </c>
      <c r="N291" s="21">
        <v>0</v>
      </c>
      <c r="O291" s="22">
        <v>0</v>
      </c>
    </row>
    <row r="292" spans="1:15" ht="21">
      <c r="A292" s="38"/>
      <c r="B292" s="30"/>
      <c r="C292" s="39" t="s">
        <v>14</v>
      </c>
      <c r="D292" s="21">
        <v>1715</v>
      </c>
      <c r="E292" s="22">
        <v>5.18</v>
      </c>
      <c r="F292" s="21">
        <v>284</v>
      </c>
      <c r="G292" s="22">
        <v>4.75</v>
      </c>
      <c r="H292" s="21">
        <v>505</v>
      </c>
      <c r="I292" s="22">
        <v>5.95</v>
      </c>
      <c r="J292" s="21">
        <v>155</v>
      </c>
      <c r="K292" s="22">
        <v>3.31</v>
      </c>
      <c r="L292" s="21">
        <v>608</v>
      </c>
      <c r="M292" s="22">
        <v>5.54</v>
      </c>
      <c r="N292" s="21">
        <v>163</v>
      </c>
      <c r="O292" s="22">
        <v>5.47</v>
      </c>
    </row>
    <row r="293" spans="1:15" ht="21">
      <c r="A293" s="40" t="s">
        <v>329</v>
      </c>
      <c r="B293" s="24" t="s">
        <v>330</v>
      </c>
      <c r="C293" s="41" t="s">
        <v>12</v>
      </c>
      <c r="D293" s="26">
        <v>665</v>
      </c>
      <c r="E293" s="27">
        <v>1.02</v>
      </c>
      <c r="F293" s="26">
        <v>72</v>
      </c>
      <c r="G293" s="27">
        <v>0.61</v>
      </c>
      <c r="H293" s="26">
        <v>87</v>
      </c>
      <c r="I293" s="27">
        <v>0.53</v>
      </c>
      <c r="J293" s="26">
        <v>85</v>
      </c>
      <c r="K293" s="27">
        <v>0.92</v>
      </c>
      <c r="L293" s="26">
        <v>267</v>
      </c>
      <c r="M293" s="27">
        <v>1.22</v>
      </c>
      <c r="N293" s="26">
        <v>154</v>
      </c>
      <c r="O293" s="27">
        <v>2.73</v>
      </c>
    </row>
    <row r="294" spans="1:15" ht="21">
      <c r="A294" s="40"/>
      <c r="B294" s="28" t="s">
        <v>331</v>
      </c>
      <c r="C294" s="41" t="s">
        <v>13</v>
      </c>
      <c r="D294" s="26">
        <v>272</v>
      </c>
      <c r="E294" s="27">
        <v>0.85</v>
      </c>
      <c r="F294" s="26">
        <v>29</v>
      </c>
      <c r="G294" s="27">
        <v>0.5</v>
      </c>
      <c r="H294" s="26">
        <v>40</v>
      </c>
      <c r="I294" s="27">
        <v>0.5</v>
      </c>
      <c r="J294" s="26">
        <v>34</v>
      </c>
      <c r="K294" s="27">
        <v>0.75</v>
      </c>
      <c r="L294" s="26">
        <v>107</v>
      </c>
      <c r="M294" s="27">
        <v>0.98</v>
      </c>
      <c r="N294" s="26">
        <v>62</v>
      </c>
      <c r="O294" s="27">
        <v>2.32</v>
      </c>
    </row>
    <row r="295" spans="1:15" ht="21">
      <c r="A295" s="40"/>
      <c r="B295" s="28"/>
      <c r="C295" s="41" t="s">
        <v>14</v>
      </c>
      <c r="D295" s="26">
        <v>393</v>
      </c>
      <c r="E295" s="27">
        <v>1.19</v>
      </c>
      <c r="F295" s="26">
        <v>43</v>
      </c>
      <c r="G295" s="27">
        <v>0.72</v>
      </c>
      <c r="H295" s="26">
        <v>47</v>
      </c>
      <c r="I295" s="27">
        <v>0.55</v>
      </c>
      <c r="J295" s="26">
        <v>51</v>
      </c>
      <c r="K295" s="27">
        <v>1.09</v>
      </c>
      <c r="L295" s="26">
        <v>160</v>
      </c>
      <c r="M295" s="27">
        <v>1.46</v>
      </c>
      <c r="N295" s="26">
        <v>92</v>
      </c>
      <c r="O295" s="27">
        <v>3.09</v>
      </c>
    </row>
    <row r="296" spans="1:15" ht="21">
      <c r="A296" s="38" t="s">
        <v>332</v>
      </c>
      <c r="B296" s="29" t="s">
        <v>333</v>
      </c>
      <c r="C296" s="39" t="s">
        <v>12</v>
      </c>
      <c r="D296" s="21">
        <v>1296</v>
      </c>
      <c r="E296" s="22">
        <v>1.99</v>
      </c>
      <c r="F296" s="21">
        <v>251</v>
      </c>
      <c r="G296" s="22">
        <v>2.13</v>
      </c>
      <c r="H296" s="21">
        <v>250</v>
      </c>
      <c r="I296" s="22">
        <v>1.51</v>
      </c>
      <c r="J296" s="21">
        <v>223</v>
      </c>
      <c r="K296" s="22">
        <v>2.42</v>
      </c>
      <c r="L296" s="21">
        <v>417</v>
      </c>
      <c r="M296" s="22">
        <v>1.91</v>
      </c>
      <c r="N296" s="21">
        <v>155</v>
      </c>
      <c r="O296" s="22">
        <v>2.74</v>
      </c>
    </row>
    <row r="297" spans="1:15" ht="21">
      <c r="A297" s="38"/>
      <c r="B297" s="30" t="s">
        <v>334</v>
      </c>
      <c r="C297" s="39" t="s">
        <v>13</v>
      </c>
      <c r="D297" s="21">
        <v>10</v>
      </c>
      <c r="E297" s="22">
        <v>0.03</v>
      </c>
      <c r="F297" s="21">
        <v>0</v>
      </c>
      <c r="G297" s="22">
        <v>0</v>
      </c>
      <c r="H297" s="21">
        <v>3</v>
      </c>
      <c r="I297" s="22">
        <v>0.04</v>
      </c>
      <c r="J297" s="21">
        <v>2</v>
      </c>
      <c r="K297" s="22">
        <v>0.04</v>
      </c>
      <c r="L297" s="21">
        <v>3</v>
      </c>
      <c r="M297" s="22">
        <v>0.03</v>
      </c>
      <c r="N297" s="21">
        <v>2</v>
      </c>
      <c r="O297" s="22">
        <v>0.07</v>
      </c>
    </row>
    <row r="298" spans="1:15" ht="21">
      <c r="A298" s="38"/>
      <c r="B298" s="30"/>
      <c r="C298" s="39" t="s">
        <v>14</v>
      </c>
      <c r="D298" s="21">
        <v>1286</v>
      </c>
      <c r="E298" s="22">
        <v>3.89</v>
      </c>
      <c r="F298" s="21">
        <v>251</v>
      </c>
      <c r="G298" s="22">
        <v>4.2</v>
      </c>
      <c r="H298" s="21">
        <v>247</v>
      </c>
      <c r="I298" s="22">
        <v>2.91</v>
      </c>
      <c r="J298" s="21">
        <v>221</v>
      </c>
      <c r="K298" s="22">
        <v>4.72</v>
      </c>
      <c r="L298" s="21">
        <v>414</v>
      </c>
      <c r="M298" s="22">
        <v>3.77</v>
      </c>
      <c r="N298" s="21">
        <v>153</v>
      </c>
      <c r="O298" s="22">
        <v>5.14</v>
      </c>
    </row>
    <row r="299" spans="1:15" ht="21">
      <c r="A299" s="40" t="s">
        <v>335</v>
      </c>
      <c r="B299" s="24" t="s">
        <v>336</v>
      </c>
      <c r="C299" s="41" t="s">
        <v>12</v>
      </c>
      <c r="D299" s="26">
        <v>17485</v>
      </c>
      <c r="E299" s="27">
        <v>52.83</v>
      </c>
      <c r="F299" s="26">
        <v>2509</v>
      </c>
      <c r="G299" s="27">
        <v>41.97</v>
      </c>
      <c r="H299" s="26">
        <v>3167</v>
      </c>
      <c r="I299" s="27">
        <v>37.3</v>
      </c>
      <c r="J299" s="26">
        <v>2179</v>
      </c>
      <c r="K299" s="27">
        <v>46.58</v>
      </c>
      <c r="L299" s="26">
        <v>7435</v>
      </c>
      <c r="M299" s="27">
        <v>67.78</v>
      </c>
      <c r="N299" s="26">
        <v>2195</v>
      </c>
      <c r="O299" s="27">
        <v>73.69</v>
      </c>
    </row>
    <row r="300" spans="1:15" ht="21">
      <c r="A300" s="40"/>
      <c r="B300" s="28" t="s">
        <v>337</v>
      </c>
      <c r="C300" s="41" t="s">
        <v>13</v>
      </c>
      <c r="D300" s="26">
        <v>0</v>
      </c>
      <c r="E300" s="27">
        <v>0</v>
      </c>
      <c r="F300" s="26">
        <v>0</v>
      </c>
      <c r="G300" s="27">
        <v>0</v>
      </c>
      <c r="H300" s="26">
        <v>0</v>
      </c>
      <c r="I300" s="27">
        <v>0</v>
      </c>
      <c r="J300" s="26">
        <v>0</v>
      </c>
      <c r="K300" s="27">
        <v>0</v>
      </c>
      <c r="L300" s="26">
        <v>0</v>
      </c>
      <c r="M300" s="27">
        <v>0</v>
      </c>
      <c r="N300" s="26">
        <v>0</v>
      </c>
      <c r="O300" s="27">
        <v>0</v>
      </c>
    </row>
    <row r="301" spans="1:15" ht="21">
      <c r="A301" s="40"/>
      <c r="B301" s="28"/>
      <c r="C301" s="41" t="s">
        <v>14</v>
      </c>
      <c r="D301" s="26">
        <v>17485</v>
      </c>
      <c r="E301" s="27">
        <v>52.83</v>
      </c>
      <c r="F301" s="26">
        <v>2509</v>
      </c>
      <c r="G301" s="27">
        <v>41.97</v>
      </c>
      <c r="H301" s="26">
        <v>3167</v>
      </c>
      <c r="I301" s="27">
        <v>37.3</v>
      </c>
      <c r="J301" s="26">
        <v>2179</v>
      </c>
      <c r="K301" s="27">
        <v>46.58</v>
      </c>
      <c r="L301" s="26">
        <v>7435</v>
      </c>
      <c r="M301" s="27">
        <v>67.78</v>
      </c>
      <c r="N301" s="26">
        <v>2195</v>
      </c>
      <c r="O301" s="27">
        <v>73.69</v>
      </c>
    </row>
    <row r="302" spans="1:15" ht="21">
      <c r="A302" s="38" t="s">
        <v>338</v>
      </c>
      <c r="B302" s="29" t="s">
        <v>339</v>
      </c>
      <c r="C302" s="39" t="s">
        <v>12</v>
      </c>
      <c r="D302" s="21">
        <v>2131</v>
      </c>
      <c r="E302" s="22">
        <v>6.44</v>
      </c>
      <c r="F302" s="21">
        <v>395</v>
      </c>
      <c r="G302" s="22">
        <v>6.61</v>
      </c>
      <c r="H302" s="21">
        <v>282</v>
      </c>
      <c r="I302" s="22">
        <v>3.32</v>
      </c>
      <c r="J302" s="21">
        <v>344</v>
      </c>
      <c r="K302" s="22">
        <v>7.35</v>
      </c>
      <c r="L302" s="21">
        <v>689</v>
      </c>
      <c r="M302" s="22">
        <v>6.28</v>
      </c>
      <c r="N302" s="21">
        <v>421</v>
      </c>
      <c r="O302" s="22">
        <v>14.13</v>
      </c>
    </row>
    <row r="303" spans="1:15" ht="21">
      <c r="A303" s="38"/>
      <c r="B303" s="30" t="s">
        <v>340</v>
      </c>
      <c r="C303" s="39" t="s">
        <v>13</v>
      </c>
      <c r="D303" s="21">
        <v>0</v>
      </c>
      <c r="E303" s="22">
        <v>0</v>
      </c>
      <c r="F303" s="21">
        <v>0</v>
      </c>
      <c r="G303" s="22">
        <v>0</v>
      </c>
      <c r="H303" s="21">
        <v>0</v>
      </c>
      <c r="I303" s="22">
        <v>0</v>
      </c>
      <c r="J303" s="21">
        <v>0</v>
      </c>
      <c r="K303" s="22">
        <v>0</v>
      </c>
      <c r="L303" s="21">
        <v>0</v>
      </c>
      <c r="M303" s="22">
        <v>0</v>
      </c>
      <c r="N303" s="21">
        <v>0</v>
      </c>
      <c r="O303" s="22">
        <v>0</v>
      </c>
    </row>
    <row r="304" spans="1:15" ht="21">
      <c r="A304" s="38"/>
      <c r="B304" s="30"/>
      <c r="C304" s="39" t="s">
        <v>14</v>
      </c>
      <c r="D304" s="21">
        <v>2131</v>
      </c>
      <c r="E304" s="22">
        <v>6.44</v>
      </c>
      <c r="F304" s="21">
        <v>395</v>
      </c>
      <c r="G304" s="22">
        <v>6.61</v>
      </c>
      <c r="H304" s="21">
        <v>282</v>
      </c>
      <c r="I304" s="22">
        <v>3.32</v>
      </c>
      <c r="J304" s="21">
        <v>344</v>
      </c>
      <c r="K304" s="22">
        <v>7.35</v>
      </c>
      <c r="L304" s="21">
        <v>689</v>
      </c>
      <c r="M304" s="22">
        <v>6.28</v>
      </c>
      <c r="N304" s="21">
        <v>421</v>
      </c>
      <c r="O304" s="22">
        <v>14.13</v>
      </c>
    </row>
    <row r="305" spans="1:15" ht="21">
      <c r="A305" s="40" t="s">
        <v>341</v>
      </c>
      <c r="B305" s="24" t="s">
        <v>342</v>
      </c>
      <c r="C305" s="41" t="s">
        <v>12</v>
      </c>
      <c r="D305" s="26">
        <v>136</v>
      </c>
      <c r="E305" s="27">
        <v>0.21</v>
      </c>
      <c r="F305" s="26">
        <v>22</v>
      </c>
      <c r="G305" s="27">
        <v>0.19</v>
      </c>
      <c r="H305" s="26">
        <v>29</v>
      </c>
      <c r="I305" s="27">
        <v>0.18</v>
      </c>
      <c r="J305" s="26">
        <v>15</v>
      </c>
      <c r="K305" s="27">
        <v>0.16</v>
      </c>
      <c r="L305" s="26">
        <v>34</v>
      </c>
      <c r="M305" s="27">
        <v>0.16</v>
      </c>
      <c r="N305" s="26">
        <v>36</v>
      </c>
      <c r="O305" s="27">
        <v>0.64</v>
      </c>
    </row>
    <row r="306" spans="1:15" ht="21">
      <c r="A306" s="40"/>
      <c r="B306" s="28" t="s">
        <v>343</v>
      </c>
      <c r="C306" s="41" t="s">
        <v>13</v>
      </c>
      <c r="D306" s="26">
        <v>65</v>
      </c>
      <c r="E306" s="27">
        <v>0.2</v>
      </c>
      <c r="F306" s="26">
        <v>14</v>
      </c>
      <c r="G306" s="27">
        <v>0.24</v>
      </c>
      <c r="H306" s="26">
        <v>12</v>
      </c>
      <c r="I306" s="27">
        <v>0.15</v>
      </c>
      <c r="J306" s="26">
        <v>8</v>
      </c>
      <c r="K306" s="27">
        <v>0.18</v>
      </c>
      <c r="L306" s="26">
        <v>17</v>
      </c>
      <c r="M306" s="27">
        <v>0.16</v>
      </c>
      <c r="N306" s="26">
        <v>14</v>
      </c>
      <c r="O306" s="27">
        <v>0.52</v>
      </c>
    </row>
    <row r="307" spans="1:15" ht="21">
      <c r="A307" s="40"/>
      <c r="B307" s="28" t="s">
        <v>344</v>
      </c>
      <c r="C307" s="41" t="s">
        <v>14</v>
      </c>
      <c r="D307" s="26">
        <v>71</v>
      </c>
      <c r="E307" s="27">
        <v>0.21</v>
      </c>
      <c r="F307" s="26">
        <v>8</v>
      </c>
      <c r="G307" s="27">
        <v>0.13</v>
      </c>
      <c r="H307" s="26">
        <v>17</v>
      </c>
      <c r="I307" s="27">
        <v>0.2</v>
      </c>
      <c r="J307" s="26">
        <v>7</v>
      </c>
      <c r="K307" s="27">
        <v>0.15</v>
      </c>
      <c r="L307" s="26">
        <v>17</v>
      </c>
      <c r="M307" s="27">
        <v>0.15</v>
      </c>
      <c r="N307" s="26">
        <v>22</v>
      </c>
      <c r="O307" s="27">
        <v>0.74</v>
      </c>
    </row>
    <row r="308" spans="1:15" ht="21">
      <c r="A308" s="38" t="s">
        <v>345</v>
      </c>
      <c r="B308" s="29" t="s">
        <v>346</v>
      </c>
      <c r="C308" s="39" t="s">
        <v>12</v>
      </c>
      <c r="D308" s="21">
        <v>1210</v>
      </c>
      <c r="E308" s="22">
        <v>1.86</v>
      </c>
      <c r="F308" s="21">
        <v>217</v>
      </c>
      <c r="G308" s="22">
        <v>1.85</v>
      </c>
      <c r="H308" s="21">
        <v>266</v>
      </c>
      <c r="I308" s="22">
        <v>1.61</v>
      </c>
      <c r="J308" s="21">
        <v>151</v>
      </c>
      <c r="K308" s="22">
        <v>1.64</v>
      </c>
      <c r="L308" s="21">
        <v>268</v>
      </c>
      <c r="M308" s="22">
        <v>1.23</v>
      </c>
      <c r="N308" s="21">
        <v>308</v>
      </c>
      <c r="O308" s="22">
        <v>5.45</v>
      </c>
    </row>
    <row r="309" spans="1:15" ht="21">
      <c r="A309" s="38"/>
      <c r="B309" s="30" t="s">
        <v>347</v>
      </c>
      <c r="C309" s="39" t="s">
        <v>13</v>
      </c>
      <c r="D309" s="21">
        <v>510</v>
      </c>
      <c r="E309" s="22">
        <v>1.6</v>
      </c>
      <c r="F309" s="21">
        <v>84</v>
      </c>
      <c r="G309" s="22">
        <v>1.45</v>
      </c>
      <c r="H309" s="21">
        <v>116</v>
      </c>
      <c r="I309" s="22">
        <v>1.44</v>
      </c>
      <c r="J309" s="21">
        <v>59</v>
      </c>
      <c r="K309" s="22">
        <v>1.3</v>
      </c>
      <c r="L309" s="21">
        <v>131</v>
      </c>
      <c r="M309" s="22">
        <v>1.2</v>
      </c>
      <c r="N309" s="21">
        <v>120</v>
      </c>
      <c r="O309" s="22">
        <v>4.49</v>
      </c>
    </row>
    <row r="310" spans="1:15" ht="21">
      <c r="A310" s="38"/>
      <c r="B310" s="30" t="s">
        <v>348</v>
      </c>
      <c r="C310" s="39" t="s">
        <v>14</v>
      </c>
      <c r="D310" s="21">
        <v>700</v>
      </c>
      <c r="E310" s="22">
        <v>2.12</v>
      </c>
      <c r="F310" s="21">
        <v>133</v>
      </c>
      <c r="G310" s="22">
        <v>2.22</v>
      </c>
      <c r="H310" s="21">
        <v>150</v>
      </c>
      <c r="I310" s="22">
        <v>1.77</v>
      </c>
      <c r="J310" s="21">
        <v>92</v>
      </c>
      <c r="K310" s="22">
        <v>1.97</v>
      </c>
      <c r="L310" s="21">
        <v>137</v>
      </c>
      <c r="M310" s="22">
        <v>1.25</v>
      </c>
      <c r="N310" s="21">
        <v>188</v>
      </c>
      <c r="O310" s="22">
        <v>6.31</v>
      </c>
    </row>
    <row r="311" spans="1:15" ht="21">
      <c r="A311" s="38"/>
      <c r="B311" s="30" t="s">
        <v>349</v>
      </c>
      <c r="C311" s="39"/>
      <c r="D311" s="21"/>
      <c r="E311" s="22"/>
      <c r="F311" s="21"/>
      <c r="G311" s="22"/>
      <c r="H311" s="21"/>
      <c r="I311" s="22"/>
      <c r="J311" s="21"/>
      <c r="K311" s="22"/>
      <c r="L311" s="21"/>
      <c r="M311" s="22"/>
      <c r="N311" s="21"/>
      <c r="O311" s="22"/>
    </row>
    <row r="312" spans="1:15" ht="21">
      <c r="A312" s="40" t="s">
        <v>350</v>
      </c>
      <c r="B312" s="24" t="s">
        <v>351</v>
      </c>
      <c r="C312" s="41" t="s">
        <v>12</v>
      </c>
      <c r="D312" s="26">
        <v>37640</v>
      </c>
      <c r="E312" s="27">
        <v>57.88</v>
      </c>
      <c r="F312" s="26">
        <v>7142</v>
      </c>
      <c r="G312" s="27">
        <v>60.74</v>
      </c>
      <c r="H312" s="26">
        <v>7301</v>
      </c>
      <c r="I312" s="27">
        <v>44.16</v>
      </c>
      <c r="J312" s="26">
        <v>4596</v>
      </c>
      <c r="K312" s="27">
        <v>49.82</v>
      </c>
      <c r="L312" s="26">
        <v>12387</v>
      </c>
      <c r="M312" s="27">
        <v>56.66</v>
      </c>
      <c r="N312" s="26">
        <v>6214</v>
      </c>
      <c r="O312" s="27">
        <v>110</v>
      </c>
    </row>
    <row r="313" spans="1:15" ht="21">
      <c r="A313" s="40"/>
      <c r="B313" s="28" t="s">
        <v>352</v>
      </c>
      <c r="C313" s="41" t="s">
        <v>13</v>
      </c>
      <c r="D313" s="26">
        <v>15685</v>
      </c>
      <c r="E313" s="27">
        <v>49.12</v>
      </c>
      <c r="F313" s="26">
        <v>3040</v>
      </c>
      <c r="G313" s="27">
        <v>52.59</v>
      </c>
      <c r="H313" s="26">
        <v>3028</v>
      </c>
      <c r="I313" s="27">
        <v>37.65</v>
      </c>
      <c r="J313" s="26">
        <v>1928</v>
      </c>
      <c r="K313" s="27">
        <v>42.4</v>
      </c>
      <c r="L313" s="26">
        <v>5196</v>
      </c>
      <c r="M313" s="27">
        <v>47.71</v>
      </c>
      <c r="N313" s="26">
        <v>2493</v>
      </c>
      <c r="O313" s="27">
        <v>93.37</v>
      </c>
    </row>
    <row r="314" spans="1:15" ht="21">
      <c r="A314" s="40"/>
      <c r="B314" s="28" t="s">
        <v>353</v>
      </c>
      <c r="C314" s="41" t="s">
        <v>14</v>
      </c>
      <c r="D314" s="26">
        <v>21955</v>
      </c>
      <c r="E314" s="27">
        <v>66.34</v>
      </c>
      <c r="F314" s="26">
        <v>4102</v>
      </c>
      <c r="G314" s="27">
        <v>68.61</v>
      </c>
      <c r="H314" s="26">
        <v>4273</v>
      </c>
      <c r="I314" s="27">
        <v>50.33</v>
      </c>
      <c r="J314" s="26">
        <v>2668</v>
      </c>
      <c r="K314" s="27">
        <v>57.04</v>
      </c>
      <c r="L314" s="26">
        <v>7191</v>
      </c>
      <c r="M314" s="27">
        <v>65.55</v>
      </c>
      <c r="N314" s="26">
        <v>3721</v>
      </c>
      <c r="O314" s="27">
        <v>124.92</v>
      </c>
    </row>
    <row r="315" spans="1:15" ht="21">
      <c r="A315" s="40"/>
      <c r="B315" s="28" t="s">
        <v>354</v>
      </c>
      <c r="C315" s="41"/>
      <c r="D315" s="26"/>
      <c r="E315" s="27"/>
      <c r="F315" s="26"/>
      <c r="G315" s="27"/>
      <c r="H315" s="26"/>
      <c r="I315" s="27"/>
      <c r="J315" s="26"/>
      <c r="K315" s="27"/>
      <c r="L315" s="26"/>
      <c r="M315" s="27"/>
      <c r="N315" s="26"/>
      <c r="O315" s="27"/>
    </row>
    <row r="316" spans="1:15" ht="21">
      <c r="A316" s="40"/>
      <c r="B316" s="28" t="s">
        <v>355</v>
      </c>
      <c r="C316" s="41"/>
      <c r="D316" s="26"/>
      <c r="E316" s="27"/>
      <c r="F316" s="26"/>
      <c r="G316" s="27"/>
      <c r="H316" s="26"/>
      <c r="I316" s="27"/>
      <c r="J316" s="26"/>
      <c r="K316" s="27"/>
      <c r="L316" s="26"/>
      <c r="M316" s="27"/>
      <c r="N316" s="26"/>
      <c r="O316" s="27"/>
    </row>
    <row r="317" spans="1:15" ht="21">
      <c r="A317" s="40"/>
      <c r="B317" s="28" t="s">
        <v>356</v>
      </c>
      <c r="C317" s="41"/>
      <c r="D317" s="26"/>
      <c r="E317" s="27"/>
      <c r="F317" s="26"/>
      <c r="G317" s="27"/>
      <c r="H317" s="26"/>
      <c r="I317" s="27"/>
      <c r="J317" s="26"/>
      <c r="K317" s="27"/>
      <c r="L317" s="26"/>
      <c r="M317" s="27"/>
      <c r="N317" s="26"/>
      <c r="O317" s="27"/>
    </row>
    <row r="318" spans="1:15" ht="21">
      <c r="A318" s="144" t="s">
        <v>357</v>
      </c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6"/>
    </row>
    <row r="319" spans="1:15" ht="21">
      <c r="A319" s="38" t="s">
        <v>358</v>
      </c>
      <c r="B319" s="29" t="s">
        <v>359</v>
      </c>
      <c r="C319" s="39" t="s">
        <v>12</v>
      </c>
      <c r="D319" s="21">
        <v>10584</v>
      </c>
      <c r="E319" s="22">
        <v>16.28</v>
      </c>
      <c r="F319" s="21">
        <v>2044</v>
      </c>
      <c r="G319" s="22">
        <v>17.38</v>
      </c>
      <c r="H319" s="21">
        <v>2745</v>
      </c>
      <c r="I319" s="22">
        <v>16.6</v>
      </c>
      <c r="J319" s="21">
        <v>1138</v>
      </c>
      <c r="K319" s="22">
        <v>12.34</v>
      </c>
      <c r="L319" s="21">
        <v>4272</v>
      </c>
      <c r="M319" s="22">
        <v>19.54</v>
      </c>
      <c r="N319" s="21">
        <v>385</v>
      </c>
      <c r="O319" s="22">
        <v>6.82</v>
      </c>
    </row>
    <row r="320" spans="1:15" ht="21">
      <c r="A320" s="38"/>
      <c r="B320" s="30" t="s">
        <v>360</v>
      </c>
      <c r="C320" s="39" t="s">
        <v>13</v>
      </c>
      <c r="D320" s="21">
        <v>3474</v>
      </c>
      <c r="E320" s="22">
        <v>10.88</v>
      </c>
      <c r="F320" s="21">
        <v>714</v>
      </c>
      <c r="G320" s="22">
        <v>12.35</v>
      </c>
      <c r="H320" s="21">
        <v>873</v>
      </c>
      <c r="I320" s="22">
        <v>10.85</v>
      </c>
      <c r="J320" s="21">
        <v>377</v>
      </c>
      <c r="K320" s="22">
        <v>8.29</v>
      </c>
      <c r="L320" s="21">
        <v>1377</v>
      </c>
      <c r="M320" s="22">
        <v>12.64</v>
      </c>
      <c r="N320" s="21">
        <v>133</v>
      </c>
      <c r="O320" s="22">
        <v>4.98</v>
      </c>
    </row>
    <row r="321" spans="1:15" ht="21">
      <c r="A321" s="38"/>
      <c r="B321" s="30"/>
      <c r="C321" s="39" t="s">
        <v>14</v>
      </c>
      <c r="D321" s="21">
        <v>7110</v>
      </c>
      <c r="E321" s="22">
        <v>21.48</v>
      </c>
      <c r="F321" s="21">
        <v>1330</v>
      </c>
      <c r="G321" s="22">
        <v>22.25</v>
      </c>
      <c r="H321" s="21">
        <v>1872</v>
      </c>
      <c r="I321" s="22">
        <v>22.05</v>
      </c>
      <c r="J321" s="21">
        <v>761</v>
      </c>
      <c r="K321" s="22">
        <v>16.27</v>
      </c>
      <c r="L321" s="21">
        <v>2895</v>
      </c>
      <c r="M321" s="22">
        <v>26.39</v>
      </c>
      <c r="N321" s="21">
        <v>252</v>
      </c>
      <c r="O321" s="22">
        <v>8.46</v>
      </c>
    </row>
    <row r="322" spans="1:15" ht="21">
      <c r="A322" s="40" t="s">
        <v>361</v>
      </c>
      <c r="B322" s="24" t="s">
        <v>362</v>
      </c>
      <c r="C322" s="41" t="s">
        <v>12</v>
      </c>
      <c r="D322" s="26">
        <v>129247</v>
      </c>
      <c r="E322" s="27">
        <v>198.76</v>
      </c>
      <c r="F322" s="26">
        <v>34272</v>
      </c>
      <c r="G322" s="27">
        <v>291.47</v>
      </c>
      <c r="H322" s="26">
        <v>27459</v>
      </c>
      <c r="I322" s="27">
        <v>166.08</v>
      </c>
      <c r="J322" s="26">
        <v>12044</v>
      </c>
      <c r="K322" s="27">
        <v>130.56</v>
      </c>
      <c r="L322" s="26">
        <v>50474</v>
      </c>
      <c r="M322" s="27">
        <v>230.88</v>
      </c>
      <c r="N322" s="26">
        <v>4998</v>
      </c>
      <c r="O322" s="27">
        <v>88.48</v>
      </c>
    </row>
    <row r="323" spans="1:15" ht="21">
      <c r="A323" s="40"/>
      <c r="B323" s="28" t="s">
        <v>363</v>
      </c>
      <c r="C323" s="41" t="s">
        <v>13</v>
      </c>
      <c r="D323" s="26">
        <v>54992</v>
      </c>
      <c r="E323" s="27">
        <v>172.22</v>
      </c>
      <c r="F323" s="26">
        <v>15530</v>
      </c>
      <c r="G323" s="27">
        <v>268.68</v>
      </c>
      <c r="H323" s="26">
        <v>11546</v>
      </c>
      <c r="I323" s="27">
        <v>143.55</v>
      </c>
      <c r="J323" s="26">
        <v>5105</v>
      </c>
      <c r="K323" s="27">
        <v>112.26</v>
      </c>
      <c r="L323" s="26">
        <v>20548</v>
      </c>
      <c r="M323" s="27">
        <v>188.66</v>
      </c>
      <c r="N323" s="26">
        <v>2263</v>
      </c>
      <c r="O323" s="27">
        <v>84.75</v>
      </c>
    </row>
    <row r="324" spans="1:15" ht="21">
      <c r="A324" s="40"/>
      <c r="B324" s="28"/>
      <c r="C324" s="41" t="s">
        <v>14</v>
      </c>
      <c r="D324" s="26">
        <v>74255</v>
      </c>
      <c r="E324" s="27">
        <v>224.37</v>
      </c>
      <c r="F324" s="26">
        <v>18742</v>
      </c>
      <c r="G324" s="27">
        <v>313.5</v>
      </c>
      <c r="H324" s="26">
        <v>15913</v>
      </c>
      <c r="I324" s="27">
        <v>187.42</v>
      </c>
      <c r="J324" s="26">
        <v>6939</v>
      </c>
      <c r="K324" s="27">
        <v>148.35</v>
      </c>
      <c r="L324" s="26">
        <v>29926</v>
      </c>
      <c r="M324" s="27">
        <v>272.8</v>
      </c>
      <c r="N324" s="26">
        <v>2735</v>
      </c>
      <c r="O324" s="27">
        <v>91.81</v>
      </c>
    </row>
    <row r="326" spans="1:15" ht="21">
      <c r="A326" s="38" t="s">
        <v>364</v>
      </c>
      <c r="B326" s="29" t="s">
        <v>365</v>
      </c>
      <c r="C326" s="39" t="s">
        <v>12</v>
      </c>
      <c r="D326" s="21">
        <v>19241</v>
      </c>
      <c r="E326" s="22">
        <v>29.59</v>
      </c>
      <c r="F326" s="21">
        <v>3972</v>
      </c>
      <c r="G326" s="22">
        <v>33.78</v>
      </c>
      <c r="H326" s="21">
        <v>3915</v>
      </c>
      <c r="I326" s="22">
        <v>23.68</v>
      </c>
      <c r="J326" s="21">
        <v>2202</v>
      </c>
      <c r="K326" s="22">
        <v>23.87</v>
      </c>
      <c r="L326" s="21">
        <v>7436</v>
      </c>
      <c r="M326" s="22">
        <v>34.01</v>
      </c>
      <c r="N326" s="21">
        <v>1716</v>
      </c>
      <c r="O326" s="22">
        <v>30.38</v>
      </c>
    </row>
    <row r="327" spans="1:15" ht="21">
      <c r="A327" s="38"/>
      <c r="B327" s="30" t="s">
        <v>366</v>
      </c>
      <c r="C327" s="39" t="s">
        <v>13</v>
      </c>
      <c r="D327" s="21">
        <v>9290</v>
      </c>
      <c r="E327" s="22">
        <v>29.09</v>
      </c>
      <c r="F327" s="21">
        <v>1897</v>
      </c>
      <c r="G327" s="22">
        <v>32.82</v>
      </c>
      <c r="H327" s="21">
        <v>1704</v>
      </c>
      <c r="I327" s="22">
        <v>21.19</v>
      </c>
      <c r="J327" s="21">
        <v>1028</v>
      </c>
      <c r="K327" s="22">
        <v>22.61</v>
      </c>
      <c r="L327" s="21">
        <v>3732</v>
      </c>
      <c r="M327" s="22">
        <v>34.27</v>
      </c>
      <c r="N327" s="21">
        <v>929</v>
      </c>
      <c r="O327" s="22">
        <v>34.79</v>
      </c>
    </row>
    <row r="328" spans="1:15" ht="21">
      <c r="A328" s="38"/>
      <c r="B328" s="30" t="s">
        <v>367</v>
      </c>
      <c r="C328" s="39" t="s">
        <v>14</v>
      </c>
      <c r="D328" s="21">
        <v>9951</v>
      </c>
      <c r="E328" s="22">
        <v>30.07</v>
      </c>
      <c r="F328" s="21">
        <v>2075</v>
      </c>
      <c r="G328" s="22">
        <v>34.71</v>
      </c>
      <c r="H328" s="21">
        <v>2211</v>
      </c>
      <c r="I328" s="22">
        <v>26.04</v>
      </c>
      <c r="J328" s="21">
        <v>1174</v>
      </c>
      <c r="K328" s="22">
        <v>25.1</v>
      </c>
      <c r="L328" s="21">
        <v>3704</v>
      </c>
      <c r="M328" s="22">
        <v>33.76</v>
      </c>
      <c r="N328" s="21">
        <v>787</v>
      </c>
      <c r="O328" s="22">
        <v>26.42</v>
      </c>
    </row>
    <row r="329" spans="1:15" ht="21">
      <c r="A329" s="38"/>
      <c r="B329" s="30" t="s">
        <v>368</v>
      </c>
      <c r="C329" s="39"/>
      <c r="D329" s="21"/>
      <c r="E329" s="22"/>
      <c r="F329" s="21"/>
      <c r="G329" s="22"/>
      <c r="H329" s="21"/>
      <c r="I329" s="22"/>
      <c r="J329" s="21"/>
      <c r="K329" s="22"/>
      <c r="L329" s="21"/>
      <c r="M329" s="22"/>
      <c r="N329" s="21"/>
      <c r="O329" s="22"/>
    </row>
    <row r="330" spans="1:15" ht="21">
      <c r="A330" s="38"/>
      <c r="B330" s="30" t="s">
        <v>369</v>
      </c>
      <c r="C330" s="39"/>
      <c r="D330" s="21"/>
      <c r="E330" s="22"/>
      <c r="F330" s="21"/>
      <c r="G330" s="22"/>
      <c r="H330" s="21"/>
      <c r="I330" s="22"/>
      <c r="J330" s="21"/>
      <c r="K330" s="22"/>
      <c r="L330" s="21"/>
      <c r="M330" s="22"/>
      <c r="N330" s="21"/>
      <c r="O330" s="22"/>
    </row>
    <row r="331" spans="1:15" ht="21">
      <c r="A331" s="40" t="s">
        <v>370</v>
      </c>
      <c r="B331" s="24" t="s">
        <v>371</v>
      </c>
      <c r="C331" s="41" t="s">
        <v>12</v>
      </c>
      <c r="D331" s="26">
        <v>897</v>
      </c>
      <c r="E331" s="27">
        <v>1.38</v>
      </c>
      <c r="F331" s="26">
        <v>110</v>
      </c>
      <c r="G331" s="27">
        <v>0.94</v>
      </c>
      <c r="H331" s="26">
        <v>181</v>
      </c>
      <c r="I331" s="27">
        <v>1.09</v>
      </c>
      <c r="J331" s="26">
        <v>110</v>
      </c>
      <c r="K331" s="27">
        <v>1.19</v>
      </c>
      <c r="L331" s="26">
        <v>205</v>
      </c>
      <c r="M331" s="27">
        <v>0.94</v>
      </c>
      <c r="N331" s="26">
        <v>291</v>
      </c>
      <c r="O331" s="27">
        <v>5.15</v>
      </c>
    </row>
    <row r="332" spans="1:15" ht="21">
      <c r="A332" s="40"/>
      <c r="B332" s="28" t="s">
        <v>372</v>
      </c>
      <c r="C332" s="41" t="s">
        <v>13</v>
      </c>
      <c r="D332" s="26">
        <v>653</v>
      </c>
      <c r="E332" s="27">
        <v>2.04</v>
      </c>
      <c r="F332" s="26">
        <v>79</v>
      </c>
      <c r="G332" s="27">
        <v>1.37</v>
      </c>
      <c r="H332" s="26">
        <v>160</v>
      </c>
      <c r="I332" s="27">
        <v>1.99</v>
      </c>
      <c r="J332" s="26">
        <v>82</v>
      </c>
      <c r="K332" s="27">
        <v>1.8</v>
      </c>
      <c r="L332" s="26">
        <v>160</v>
      </c>
      <c r="M332" s="27">
        <v>1.47</v>
      </c>
      <c r="N332" s="26">
        <v>172</v>
      </c>
      <c r="O332" s="27">
        <v>6.44</v>
      </c>
    </row>
    <row r="333" spans="1:15" ht="21">
      <c r="A333" s="40"/>
      <c r="B333" s="28" t="s">
        <v>373</v>
      </c>
      <c r="C333" s="41" t="s">
        <v>14</v>
      </c>
      <c r="D333" s="26">
        <v>244</v>
      </c>
      <c r="E333" s="27">
        <v>0.74</v>
      </c>
      <c r="F333" s="26">
        <v>31</v>
      </c>
      <c r="G333" s="27">
        <v>0.52</v>
      </c>
      <c r="H333" s="26">
        <v>21</v>
      </c>
      <c r="I333" s="27">
        <v>0.25</v>
      </c>
      <c r="J333" s="26">
        <v>28</v>
      </c>
      <c r="K333" s="27">
        <v>0.6</v>
      </c>
      <c r="L333" s="26">
        <v>45</v>
      </c>
      <c r="M333" s="27">
        <v>0.41</v>
      </c>
      <c r="N333" s="26">
        <v>119</v>
      </c>
      <c r="O333" s="27">
        <v>3.99</v>
      </c>
    </row>
    <row r="334" spans="1:15" ht="18.75">
      <c r="A334" s="147" t="s">
        <v>374</v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9"/>
    </row>
    <row r="335" spans="1:15" ht="21">
      <c r="A335" s="38" t="s">
        <v>375</v>
      </c>
      <c r="B335" s="29" t="s">
        <v>376</v>
      </c>
      <c r="C335" s="39" t="s">
        <v>12</v>
      </c>
      <c r="D335" s="21">
        <v>24</v>
      </c>
      <c r="E335" s="22">
        <v>0.04</v>
      </c>
      <c r="F335" s="21">
        <v>5</v>
      </c>
      <c r="G335" s="22">
        <v>0.04</v>
      </c>
      <c r="H335" s="21">
        <v>3</v>
      </c>
      <c r="I335" s="22">
        <v>0.02</v>
      </c>
      <c r="J335" s="21">
        <v>4</v>
      </c>
      <c r="K335" s="22">
        <v>0.04</v>
      </c>
      <c r="L335" s="21">
        <v>12</v>
      </c>
      <c r="M335" s="22">
        <v>0.05</v>
      </c>
      <c r="N335" s="21">
        <v>0</v>
      </c>
      <c r="O335" s="22">
        <v>0</v>
      </c>
    </row>
    <row r="336" spans="1:15" ht="21">
      <c r="A336" s="38"/>
      <c r="B336" s="30" t="s">
        <v>377</v>
      </c>
      <c r="C336" s="39" t="s">
        <v>13</v>
      </c>
      <c r="D336" s="21">
        <v>7</v>
      </c>
      <c r="E336" s="22">
        <v>0.02</v>
      </c>
      <c r="F336" s="21">
        <v>1</v>
      </c>
      <c r="G336" s="22">
        <v>0.02</v>
      </c>
      <c r="H336" s="21">
        <v>1</v>
      </c>
      <c r="I336" s="22">
        <v>0.01</v>
      </c>
      <c r="J336" s="21">
        <v>1</v>
      </c>
      <c r="K336" s="22">
        <v>0.02</v>
      </c>
      <c r="L336" s="21">
        <v>4</v>
      </c>
      <c r="M336" s="22">
        <v>0.04</v>
      </c>
      <c r="N336" s="21">
        <v>0</v>
      </c>
      <c r="O336" s="22">
        <v>0</v>
      </c>
    </row>
    <row r="337" spans="1:15" ht="21">
      <c r="A337" s="38"/>
      <c r="B337" s="30" t="s">
        <v>378</v>
      </c>
      <c r="C337" s="39" t="s">
        <v>14</v>
      </c>
      <c r="D337" s="21">
        <v>17</v>
      </c>
      <c r="E337" s="22">
        <v>0.05</v>
      </c>
      <c r="F337" s="21">
        <v>4</v>
      </c>
      <c r="G337" s="22">
        <v>0.07</v>
      </c>
      <c r="H337" s="21">
        <v>2</v>
      </c>
      <c r="I337" s="22">
        <v>0.02</v>
      </c>
      <c r="J337" s="21">
        <v>3</v>
      </c>
      <c r="K337" s="22">
        <v>0.06</v>
      </c>
      <c r="L337" s="21">
        <v>8</v>
      </c>
      <c r="M337" s="22">
        <v>0.07</v>
      </c>
      <c r="N337" s="21">
        <v>0</v>
      </c>
      <c r="O337" s="22">
        <v>0</v>
      </c>
    </row>
    <row r="338" spans="1:15" ht="21">
      <c r="A338" s="38"/>
      <c r="B338" s="30" t="s">
        <v>379</v>
      </c>
      <c r="C338" s="39"/>
      <c r="D338" s="21"/>
      <c r="E338" s="22"/>
      <c r="F338" s="21"/>
      <c r="G338" s="22"/>
      <c r="H338" s="21"/>
      <c r="I338" s="22"/>
      <c r="J338" s="21"/>
      <c r="K338" s="22"/>
      <c r="L338" s="21"/>
      <c r="M338" s="22"/>
      <c r="N338" s="21"/>
      <c r="O338" s="22"/>
    </row>
    <row r="339" spans="1:15" ht="21">
      <c r="A339" s="40" t="s">
        <v>380</v>
      </c>
      <c r="B339" s="24" t="s">
        <v>381</v>
      </c>
      <c r="C339" s="41" t="s">
        <v>12</v>
      </c>
      <c r="D339" s="26">
        <v>4596</v>
      </c>
      <c r="E339" s="27">
        <v>7.07</v>
      </c>
      <c r="F339" s="26">
        <v>781</v>
      </c>
      <c r="G339" s="27">
        <v>6.64</v>
      </c>
      <c r="H339" s="26">
        <v>979</v>
      </c>
      <c r="I339" s="27">
        <v>5.92</v>
      </c>
      <c r="J339" s="26">
        <v>547</v>
      </c>
      <c r="K339" s="27">
        <v>5.93</v>
      </c>
      <c r="L339" s="26">
        <v>1906</v>
      </c>
      <c r="M339" s="27">
        <v>8.72</v>
      </c>
      <c r="N339" s="26">
        <v>383</v>
      </c>
      <c r="O339" s="27">
        <v>6.78</v>
      </c>
    </row>
    <row r="340" spans="1:15" ht="21">
      <c r="A340" s="40"/>
      <c r="B340" s="28" t="s">
        <v>382</v>
      </c>
      <c r="C340" s="41" t="s">
        <v>13</v>
      </c>
      <c r="D340" s="26">
        <v>1252</v>
      </c>
      <c r="E340" s="27">
        <v>3.92</v>
      </c>
      <c r="F340" s="26">
        <v>195</v>
      </c>
      <c r="G340" s="27">
        <v>3.37</v>
      </c>
      <c r="H340" s="26">
        <v>298</v>
      </c>
      <c r="I340" s="27">
        <v>3.71</v>
      </c>
      <c r="J340" s="26">
        <v>161</v>
      </c>
      <c r="K340" s="27">
        <v>3.54</v>
      </c>
      <c r="L340" s="26">
        <v>494</v>
      </c>
      <c r="M340" s="27">
        <v>4.54</v>
      </c>
      <c r="N340" s="26">
        <v>104</v>
      </c>
      <c r="O340" s="27">
        <v>3.89</v>
      </c>
    </row>
    <row r="341" spans="1:15" ht="21">
      <c r="A341" s="40"/>
      <c r="B341" s="28"/>
      <c r="C341" s="41" t="s">
        <v>14</v>
      </c>
      <c r="D341" s="26">
        <v>3344</v>
      </c>
      <c r="E341" s="27">
        <v>10.1</v>
      </c>
      <c r="F341" s="26">
        <v>586</v>
      </c>
      <c r="G341" s="27">
        <v>9.8</v>
      </c>
      <c r="H341" s="26">
        <v>681</v>
      </c>
      <c r="I341" s="27">
        <v>8.02</v>
      </c>
      <c r="J341" s="26">
        <v>386</v>
      </c>
      <c r="K341" s="27">
        <v>8.25</v>
      </c>
      <c r="L341" s="26">
        <v>1412</v>
      </c>
      <c r="M341" s="27">
        <v>12.87</v>
      </c>
      <c r="N341" s="26">
        <v>279</v>
      </c>
      <c r="O341" s="27">
        <v>9.37</v>
      </c>
    </row>
    <row r="342" spans="1:15" ht="21">
      <c r="A342" s="38" t="s">
        <v>383</v>
      </c>
      <c r="B342" s="29" t="s">
        <v>384</v>
      </c>
      <c r="C342" s="39" t="s">
        <v>12</v>
      </c>
      <c r="D342" s="21">
        <v>7742</v>
      </c>
      <c r="E342" s="22">
        <v>11.91</v>
      </c>
      <c r="F342" s="21">
        <v>1481</v>
      </c>
      <c r="G342" s="22">
        <v>12.6</v>
      </c>
      <c r="H342" s="21">
        <v>1341</v>
      </c>
      <c r="I342" s="22">
        <v>8.11</v>
      </c>
      <c r="J342" s="21">
        <v>1211</v>
      </c>
      <c r="K342" s="22">
        <v>13.13</v>
      </c>
      <c r="L342" s="21">
        <v>2783</v>
      </c>
      <c r="M342" s="22">
        <v>12.73</v>
      </c>
      <c r="N342" s="21">
        <v>926</v>
      </c>
      <c r="O342" s="22">
        <v>16.39</v>
      </c>
    </row>
    <row r="343" spans="1:15" ht="21">
      <c r="A343" s="38"/>
      <c r="B343" s="30" t="s">
        <v>385</v>
      </c>
      <c r="C343" s="39" t="s">
        <v>13</v>
      </c>
      <c r="D343" s="21">
        <v>1004</v>
      </c>
      <c r="E343" s="22">
        <v>3.14</v>
      </c>
      <c r="F343" s="21">
        <v>201</v>
      </c>
      <c r="G343" s="22">
        <v>3.48</v>
      </c>
      <c r="H343" s="21">
        <v>177</v>
      </c>
      <c r="I343" s="22">
        <v>2.2</v>
      </c>
      <c r="J343" s="21">
        <v>175</v>
      </c>
      <c r="K343" s="22">
        <v>3.85</v>
      </c>
      <c r="L343" s="21">
        <v>312</v>
      </c>
      <c r="M343" s="22">
        <v>2.86</v>
      </c>
      <c r="N343" s="21">
        <v>139</v>
      </c>
      <c r="O343" s="22">
        <v>5.21</v>
      </c>
    </row>
    <row r="344" spans="1:15" ht="21">
      <c r="A344" s="38"/>
      <c r="B344" s="30" t="s">
        <v>386</v>
      </c>
      <c r="C344" s="39" t="s">
        <v>14</v>
      </c>
      <c r="D344" s="21">
        <v>6738</v>
      </c>
      <c r="E344" s="22">
        <v>20.36</v>
      </c>
      <c r="F344" s="21">
        <v>1280</v>
      </c>
      <c r="G344" s="22">
        <v>21.41</v>
      </c>
      <c r="H344" s="21">
        <v>1164</v>
      </c>
      <c r="I344" s="22">
        <v>13.71</v>
      </c>
      <c r="J344" s="21">
        <v>1036</v>
      </c>
      <c r="K344" s="22">
        <v>22.15</v>
      </c>
      <c r="L344" s="21">
        <v>2471</v>
      </c>
      <c r="M344" s="22">
        <v>22.53</v>
      </c>
      <c r="N344" s="21">
        <v>787</v>
      </c>
      <c r="O344" s="22">
        <v>26.42</v>
      </c>
    </row>
    <row r="345" spans="1:15" ht="21">
      <c r="A345" s="40" t="s">
        <v>387</v>
      </c>
      <c r="B345" s="24" t="s">
        <v>388</v>
      </c>
      <c r="C345" s="41" t="s">
        <v>12</v>
      </c>
      <c r="D345" s="26">
        <v>109453</v>
      </c>
      <c r="E345" s="27">
        <v>168.32</v>
      </c>
      <c r="F345" s="26">
        <v>19631</v>
      </c>
      <c r="G345" s="27">
        <v>166.95</v>
      </c>
      <c r="H345" s="26">
        <v>24237</v>
      </c>
      <c r="I345" s="27">
        <v>146.59</v>
      </c>
      <c r="J345" s="26">
        <v>13604</v>
      </c>
      <c r="K345" s="27">
        <v>147.47</v>
      </c>
      <c r="L345" s="26">
        <v>46964</v>
      </c>
      <c r="M345" s="27">
        <v>214.83</v>
      </c>
      <c r="N345" s="26">
        <v>5017</v>
      </c>
      <c r="O345" s="27">
        <v>88.81</v>
      </c>
    </row>
    <row r="346" spans="1:15" ht="21">
      <c r="A346" s="40"/>
      <c r="B346" s="28" t="s">
        <v>389</v>
      </c>
      <c r="C346" s="41" t="s">
        <v>13</v>
      </c>
      <c r="D346" s="26">
        <v>42176</v>
      </c>
      <c r="E346" s="27">
        <v>132.08</v>
      </c>
      <c r="F346" s="26">
        <v>8177</v>
      </c>
      <c r="G346" s="27">
        <v>141.47</v>
      </c>
      <c r="H346" s="26">
        <v>8950</v>
      </c>
      <c r="I346" s="27">
        <v>111.28</v>
      </c>
      <c r="J346" s="26">
        <v>5223</v>
      </c>
      <c r="K346" s="27">
        <v>114.85</v>
      </c>
      <c r="L346" s="26">
        <v>17716</v>
      </c>
      <c r="M346" s="27">
        <v>162.66</v>
      </c>
      <c r="N346" s="26">
        <v>2110</v>
      </c>
      <c r="O346" s="27">
        <v>79.02</v>
      </c>
    </row>
    <row r="347" spans="1:15" ht="21">
      <c r="A347" s="40"/>
      <c r="B347" s="28"/>
      <c r="C347" s="41" t="s">
        <v>14</v>
      </c>
      <c r="D347" s="26">
        <v>67277</v>
      </c>
      <c r="E347" s="27">
        <v>203.28</v>
      </c>
      <c r="F347" s="26">
        <v>11454</v>
      </c>
      <c r="G347" s="27">
        <v>191.59</v>
      </c>
      <c r="H347" s="26">
        <v>15287</v>
      </c>
      <c r="I347" s="27">
        <v>180.05</v>
      </c>
      <c r="J347" s="26">
        <v>8381</v>
      </c>
      <c r="K347" s="27">
        <v>179.18</v>
      </c>
      <c r="L347" s="26">
        <v>29248</v>
      </c>
      <c r="M347" s="27">
        <v>266.62</v>
      </c>
      <c r="N347" s="26">
        <v>2907</v>
      </c>
      <c r="O347" s="27">
        <v>97.59</v>
      </c>
    </row>
    <row r="348" spans="1:15" ht="21">
      <c r="A348" s="38" t="s">
        <v>390</v>
      </c>
      <c r="B348" s="29" t="s">
        <v>391</v>
      </c>
      <c r="C348" s="39" t="s">
        <v>12</v>
      </c>
      <c r="D348" s="21">
        <v>486</v>
      </c>
      <c r="E348" s="22">
        <v>0.75</v>
      </c>
      <c r="F348" s="21">
        <v>77</v>
      </c>
      <c r="G348" s="22">
        <v>0.65</v>
      </c>
      <c r="H348" s="21">
        <v>112</v>
      </c>
      <c r="I348" s="22">
        <v>0.68</v>
      </c>
      <c r="J348" s="21">
        <v>131</v>
      </c>
      <c r="K348" s="22">
        <v>1.42</v>
      </c>
      <c r="L348" s="21">
        <v>104</v>
      </c>
      <c r="M348" s="22">
        <v>0.48</v>
      </c>
      <c r="N348" s="21">
        <v>62</v>
      </c>
      <c r="O348" s="22">
        <v>1.1</v>
      </c>
    </row>
    <row r="349" spans="1:15" ht="21">
      <c r="A349" s="38"/>
      <c r="B349" s="30" t="s">
        <v>392</v>
      </c>
      <c r="C349" s="39" t="s">
        <v>13</v>
      </c>
      <c r="D349" s="21">
        <v>244</v>
      </c>
      <c r="E349" s="22">
        <v>0.76</v>
      </c>
      <c r="F349" s="21">
        <v>43</v>
      </c>
      <c r="G349" s="22">
        <v>0.74</v>
      </c>
      <c r="H349" s="21">
        <v>55</v>
      </c>
      <c r="I349" s="22">
        <v>0.68</v>
      </c>
      <c r="J349" s="21">
        <v>75</v>
      </c>
      <c r="K349" s="22">
        <v>1.65</v>
      </c>
      <c r="L349" s="21">
        <v>51</v>
      </c>
      <c r="M349" s="22">
        <v>0.47</v>
      </c>
      <c r="N349" s="21">
        <v>20</v>
      </c>
      <c r="O349" s="22">
        <v>0.75</v>
      </c>
    </row>
    <row r="350" spans="1:15" ht="21">
      <c r="A350" s="38"/>
      <c r="B350" s="30"/>
      <c r="C350" s="39" t="s">
        <v>14</v>
      </c>
      <c r="D350" s="21">
        <v>242</v>
      </c>
      <c r="E350" s="22">
        <v>0.73</v>
      </c>
      <c r="F350" s="21">
        <v>34</v>
      </c>
      <c r="G350" s="22">
        <v>0.57</v>
      </c>
      <c r="H350" s="21">
        <v>57</v>
      </c>
      <c r="I350" s="22">
        <v>0.67</v>
      </c>
      <c r="J350" s="21">
        <v>56</v>
      </c>
      <c r="K350" s="22">
        <v>1.2</v>
      </c>
      <c r="L350" s="21">
        <v>53</v>
      </c>
      <c r="M350" s="22">
        <v>0.48</v>
      </c>
      <c r="N350" s="21">
        <v>42</v>
      </c>
      <c r="O350" s="22">
        <v>1.41</v>
      </c>
    </row>
    <row r="351" spans="1:15" ht="21">
      <c r="A351" s="40" t="s">
        <v>393</v>
      </c>
      <c r="B351" s="24" t="s">
        <v>394</v>
      </c>
      <c r="C351" s="41" t="s">
        <v>12</v>
      </c>
      <c r="D351" s="26">
        <v>11</v>
      </c>
      <c r="E351" s="27">
        <v>0.02</v>
      </c>
      <c r="F351" s="26">
        <v>1</v>
      </c>
      <c r="G351" s="27">
        <v>0.01</v>
      </c>
      <c r="H351" s="26">
        <v>1</v>
      </c>
      <c r="I351" s="27">
        <v>0.01</v>
      </c>
      <c r="J351" s="26">
        <v>1</v>
      </c>
      <c r="K351" s="27">
        <v>0.01</v>
      </c>
      <c r="L351" s="26">
        <v>5</v>
      </c>
      <c r="M351" s="27">
        <v>0.02</v>
      </c>
      <c r="N351" s="26">
        <v>3</v>
      </c>
      <c r="O351" s="27">
        <v>0.05</v>
      </c>
    </row>
    <row r="352" spans="1:15" ht="21">
      <c r="A352" s="40"/>
      <c r="B352" s="28" t="s">
        <v>395</v>
      </c>
      <c r="C352" s="41" t="s">
        <v>13</v>
      </c>
      <c r="D352" s="26">
        <v>5</v>
      </c>
      <c r="E352" s="27">
        <v>0.02</v>
      </c>
      <c r="F352" s="26">
        <v>1</v>
      </c>
      <c r="G352" s="27">
        <v>0.02</v>
      </c>
      <c r="H352" s="26">
        <v>0</v>
      </c>
      <c r="I352" s="27">
        <v>0</v>
      </c>
      <c r="J352" s="26">
        <v>0</v>
      </c>
      <c r="K352" s="27">
        <v>0</v>
      </c>
      <c r="L352" s="26">
        <v>2</v>
      </c>
      <c r="M352" s="27">
        <v>0.02</v>
      </c>
      <c r="N352" s="26">
        <v>2</v>
      </c>
      <c r="O352" s="27">
        <v>0.07</v>
      </c>
    </row>
    <row r="353" spans="1:15" ht="21">
      <c r="A353" s="40"/>
      <c r="B353" s="28"/>
      <c r="C353" s="41" t="s">
        <v>14</v>
      </c>
      <c r="D353" s="26">
        <v>6</v>
      </c>
      <c r="E353" s="27">
        <v>0.02</v>
      </c>
      <c r="F353" s="26">
        <v>0</v>
      </c>
      <c r="G353" s="27">
        <v>0</v>
      </c>
      <c r="H353" s="26">
        <v>1</v>
      </c>
      <c r="I353" s="27">
        <v>0.01</v>
      </c>
      <c r="J353" s="26">
        <v>1</v>
      </c>
      <c r="K353" s="27">
        <v>0.02</v>
      </c>
      <c r="L353" s="26">
        <v>3</v>
      </c>
      <c r="M353" s="27">
        <v>0.03</v>
      </c>
      <c r="N353" s="26">
        <v>1</v>
      </c>
      <c r="O353" s="27">
        <v>0.03</v>
      </c>
    </row>
    <row r="354" spans="1:15" ht="21">
      <c r="A354" s="38" t="s">
        <v>396</v>
      </c>
      <c r="B354" s="29" t="s">
        <v>397</v>
      </c>
      <c r="C354" s="39" t="s">
        <v>12</v>
      </c>
      <c r="D354" s="21">
        <v>255</v>
      </c>
      <c r="E354" s="22">
        <v>0.39</v>
      </c>
      <c r="F354" s="21">
        <v>58</v>
      </c>
      <c r="G354" s="22">
        <v>0.49</v>
      </c>
      <c r="H354" s="21">
        <v>47</v>
      </c>
      <c r="I354" s="22">
        <v>0.28</v>
      </c>
      <c r="J354" s="21">
        <v>20</v>
      </c>
      <c r="K354" s="22">
        <v>0.22</v>
      </c>
      <c r="L354" s="21">
        <v>98</v>
      </c>
      <c r="M354" s="22">
        <v>0.45</v>
      </c>
      <c r="N354" s="21">
        <v>32</v>
      </c>
      <c r="O354" s="22">
        <v>0.57</v>
      </c>
    </row>
    <row r="355" spans="1:15" ht="21">
      <c r="A355" s="38"/>
      <c r="B355" s="30" t="s">
        <v>398</v>
      </c>
      <c r="C355" s="39" t="s">
        <v>13</v>
      </c>
      <c r="D355" s="21">
        <v>183</v>
      </c>
      <c r="E355" s="22">
        <v>0.57</v>
      </c>
      <c r="F355" s="21">
        <v>43</v>
      </c>
      <c r="G355" s="22">
        <v>0.74</v>
      </c>
      <c r="H355" s="21">
        <v>33</v>
      </c>
      <c r="I355" s="22">
        <v>0.41</v>
      </c>
      <c r="J355" s="21">
        <v>15</v>
      </c>
      <c r="K355" s="22">
        <v>0.33</v>
      </c>
      <c r="L355" s="21">
        <v>71</v>
      </c>
      <c r="M355" s="22">
        <v>0.65</v>
      </c>
      <c r="N355" s="21">
        <v>21</v>
      </c>
      <c r="O355" s="22">
        <v>0.79</v>
      </c>
    </row>
    <row r="356" spans="1:15" ht="21">
      <c r="A356" s="38"/>
      <c r="B356" s="30"/>
      <c r="C356" s="39" t="s">
        <v>14</v>
      </c>
      <c r="D356" s="21">
        <v>72</v>
      </c>
      <c r="E356" s="22">
        <v>0.22</v>
      </c>
      <c r="F356" s="21">
        <v>15</v>
      </c>
      <c r="G356" s="22">
        <v>0.25</v>
      </c>
      <c r="H356" s="21">
        <v>14</v>
      </c>
      <c r="I356" s="22">
        <v>0.16</v>
      </c>
      <c r="J356" s="21">
        <v>5</v>
      </c>
      <c r="K356" s="22">
        <v>0.11</v>
      </c>
      <c r="L356" s="21">
        <v>27</v>
      </c>
      <c r="M356" s="22">
        <v>0.25</v>
      </c>
      <c r="N356" s="21">
        <v>11</v>
      </c>
      <c r="O356" s="22">
        <v>0.37</v>
      </c>
    </row>
    <row r="357" spans="1:15" ht="21">
      <c r="A357" s="40" t="s">
        <v>399</v>
      </c>
      <c r="B357" s="24" t="s">
        <v>400</v>
      </c>
      <c r="C357" s="41" t="s">
        <v>12</v>
      </c>
      <c r="D357" s="26">
        <v>6</v>
      </c>
      <c r="E357" s="27">
        <v>0.01</v>
      </c>
      <c r="F357" s="26">
        <v>1</v>
      </c>
      <c r="G357" s="27">
        <v>0.01</v>
      </c>
      <c r="H357" s="26">
        <v>1</v>
      </c>
      <c r="I357" s="27">
        <v>0.01</v>
      </c>
      <c r="J357" s="26">
        <v>0</v>
      </c>
      <c r="K357" s="27">
        <v>0</v>
      </c>
      <c r="L357" s="26">
        <v>4</v>
      </c>
      <c r="M357" s="27">
        <v>0.02</v>
      </c>
      <c r="N357" s="26">
        <v>0</v>
      </c>
      <c r="O357" s="27">
        <v>0</v>
      </c>
    </row>
    <row r="358" spans="1:15" ht="21">
      <c r="A358" s="40"/>
      <c r="B358" s="28" t="s">
        <v>401</v>
      </c>
      <c r="C358" s="41" t="s">
        <v>13</v>
      </c>
      <c r="D358" s="26">
        <v>3</v>
      </c>
      <c r="E358" s="27">
        <v>0.01</v>
      </c>
      <c r="F358" s="26">
        <v>1</v>
      </c>
      <c r="G358" s="27">
        <v>0.02</v>
      </c>
      <c r="H358" s="26">
        <v>1</v>
      </c>
      <c r="I358" s="27">
        <v>0.01</v>
      </c>
      <c r="J358" s="26">
        <v>0</v>
      </c>
      <c r="K358" s="27">
        <v>0</v>
      </c>
      <c r="L358" s="26">
        <v>1</v>
      </c>
      <c r="M358" s="27">
        <v>0.01</v>
      </c>
      <c r="N358" s="26">
        <v>0</v>
      </c>
      <c r="O358" s="27">
        <v>0</v>
      </c>
    </row>
    <row r="359" spans="1:15" ht="21">
      <c r="A359" s="40"/>
      <c r="B359" s="28" t="s">
        <v>402</v>
      </c>
      <c r="C359" s="41" t="s">
        <v>14</v>
      </c>
      <c r="D359" s="26">
        <v>3</v>
      </c>
      <c r="E359" s="27">
        <v>0.01</v>
      </c>
      <c r="F359" s="26">
        <v>0</v>
      </c>
      <c r="G359" s="27">
        <v>0</v>
      </c>
      <c r="H359" s="26">
        <v>0</v>
      </c>
      <c r="I359" s="27">
        <v>0</v>
      </c>
      <c r="J359" s="26">
        <v>0</v>
      </c>
      <c r="K359" s="27">
        <v>0</v>
      </c>
      <c r="L359" s="26">
        <v>3</v>
      </c>
      <c r="M359" s="27">
        <v>0.03</v>
      </c>
      <c r="N359" s="26">
        <v>0</v>
      </c>
      <c r="O359" s="27">
        <v>0</v>
      </c>
    </row>
    <row r="360" spans="1:15" ht="21">
      <c r="A360" s="40"/>
      <c r="B360" s="28" t="s">
        <v>403</v>
      </c>
      <c r="C360" s="41"/>
      <c r="D360" s="26"/>
      <c r="E360" s="27"/>
      <c r="F360" s="26"/>
      <c r="G360" s="27"/>
      <c r="H360" s="26"/>
      <c r="I360" s="27"/>
      <c r="J360" s="26"/>
      <c r="K360" s="27"/>
      <c r="L360" s="26"/>
      <c r="M360" s="27"/>
      <c r="N360" s="26"/>
      <c r="O360" s="27"/>
    </row>
    <row r="361" spans="1:15" ht="21">
      <c r="A361" s="38" t="s">
        <v>404</v>
      </c>
      <c r="B361" s="29" t="s">
        <v>405</v>
      </c>
      <c r="C361" s="39" t="s">
        <v>12</v>
      </c>
      <c r="D361" s="21">
        <v>595</v>
      </c>
      <c r="E361" s="22">
        <v>0.92</v>
      </c>
      <c r="F361" s="21">
        <v>99</v>
      </c>
      <c r="G361" s="22">
        <v>0.84</v>
      </c>
      <c r="H361" s="21">
        <v>54</v>
      </c>
      <c r="I361" s="22">
        <v>0.33</v>
      </c>
      <c r="J361" s="21">
        <v>111</v>
      </c>
      <c r="K361" s="22">
        <v>1.2</v>
      </c>
      <c r="L361" s="21">
        <v>106</v>
      </c>
      <c r="M361" s="22">
        <v>0.48</v>
      </c>
      <c r="N361" s="21">
        <v>225</v>
      </c>
      <c r="O361" s="22">
        <v>3.98</v>
      </c>
    </row>
    <row r="362" spans="1:15" ht="21">
      <c r="A362" s="38"/>
      <c r="B362" s="30" t="s">
        <v>406</v>
      </c>
      <c r="C362" s="39" t="s">
        <v>13</v>
      </c>
      <c r="D362" s="21">
        <v>292</v>
      </c>
      <c r="E362" s="22">
        <v>0.91</v>
      </c>
      <c r="F362" s="21">
        <v>49</v>
      </c>
      <c r="G362" s="22">
        <v>0.85</v>
      </c>
      <c r="H362" s="21">
        <v>27</v>
      </c>
      <c r="I362" s="22">
        <v>0.34</v>
      </c>
      <c r="J362" s="21">
        <v>45</v>
      </c>
      <c r="K362" s="22">
        <v>0.99</v>
      </c>
      <c r="L362" s="21">
        <v>53</v>
      </c>
      <c r="M362" s="22">
        <v>0.49</v>
      </c>
      <c r="N362" s="21">
        <v>118</v>
      </c>
      <c r="O362" s="22">
        <v>4.42</v>
      </c>
    </row>
    <row r="363" spans="1:15" ht="21">
      <c r="A363" s="38"/>
      <c r="B363" s="30"/>
      <c r="C363" s="39" t="s">
        <v>14</v>
      </c>
      <c r="D363" s="21">
        <v>303</v>
      </c>
      <c r="E363" s="22">
        <v>0.92</v>
      </c>
      <c r="F363" s="21">
        <v>50</v>
      </c>
      <c r="G363" s="22">
        <v>0.84</v>
      </c>
      <c r="H363" s="21">
        <v>27</v>
      </c>
      <c r="I363" s="22">
        <v>0.32</v>
      </c>
      <c r="J363" s="21">
        <v>66</v>
      </c>
      <c r="K363" s="22">
        <v>1.41</v>
      </c>
      <c r="L363" s="21">
        <v>53</v>
      </c>
      <c r="M363" s="22">
        <v>0.48</v>
      </c>
      <c r="N363" s="21">
        <v>107</v>
      </c>
      <c r="O363" s="22">
        <v>3.59</v>
      </c>
    </row>
    <row r="364" spans="1:15" ht="21">
      <c r="A364" s="40" t="s">
        <v>407</v>
      </c>
      <c r="B364" s="24" t="s">
        <v>408</v>
      </c>
      <c r="C364" s="41" t="s">
        <v>12</v>
      </c>
      <c r="D364" s="26">
        <v>819</v>
      </c>
      <c r="E364" s="27">
        <v>1.26</v>
      </c>
      <c r="F364" s="26">
        <v>198</v>
      </c>
      <c r="G364" s="27">
        <v>1.68</v>
      </c>
      <c r="H364" s="26">
        <v>181</v>
      </c>
      <c r="I364" s="27">
        <v>1.09</v>
      </c>
      <c r="J364" s="26">
        <v>204</v>
      </c>
      <c r="K364" s="27">
        <v>2.21</v>
      </c>
      <c r="L364" s="26">
        <v>157</v>
      </c>
      <c r="M364" s="27">
        <v>0.72</v>
      </c>
      <c r="N364" s="26">
        <v>79</v>
      </c>
      <c r="O364" s="27">
        <v>1.4</v>
      </c>
    </row>
    <row r="365" spans="1:15" ht="21">
      <c r="A365" s="40"/>
      <c r="B365" s="28" t="s">
        <v>409</v>
      </c>
      <c r="C365" s="41" t="s">
        <v>13</v>
      </c>
      <c r="D365" s="26">
        <v>380</v>
      </c>
      <c r="E365" s="27">
        <v>1.19</v>
      </c>
      <c r="F365" s="26">
        <v>98</v>
      </c>
      <c r="G365" s="27">
        <v>1.7</v>
      </c>
      <c r="H365" s="26">
        <v>93</v>
      </c>
      <c r="I365" s="27">
        <v>1.16</v>
      </c>
      <c r="J365" s="26">
        <v>85</v>
      </c>
      <c r="K365" s="27">
        <v>1.87</v>
      </c>
      <c r="L365" s="26">
        <v>63</v>
      </c>
      <c r="M365" s="27">
        <v>0.58</v>
      </c>
      <c r="N365" s="26">
        <v>41</v>
      </c>
      <c r="O365" s="27">
        <v>1.54</v>
      </c>
    </row>
    <row r="366" spans="1:15" ht="21">
      <c r="A366" s="40"/>
      <c r="B366" s="28"/>
      <c r="C366" s="41" t="s">
        <v>14</v>
      </c>
      <c r="D366" s="26">
        <v>439</v>
      </c>
      <c r="E366" s="27">
        <v>1.33</v>
      </c>
      <c r="F366" s="26">
        <v>100</v>
      </c>
      <c r="G366" s="27">
        <v>1.67</v>
      </c>
      <c r="H366" s="26">
        <v>88</v>
      </c>
      <c r="I366" s="27">
        <v>1.04</v>
      </c>
      <c r="J366" s="26">
        <v>119</v>
      </c>
      <c r="K366" s="27">
        <v>2.54</v>
      </c>
      <c r="L366" s="26">
        <v>94</v>
      </c>
      <c r="M366" s="27">
        <v>0.86</v>
      </c>
      <c r="N366" s="26">
        <v>38</v>
      </c>
      <c r="O366" s="27">
        <v>1.28</v>
      </c>
    </row>
    <row r="367" spans="1:15" ht="21">
      <c r="A367" s="38" t="s">
        <v>410</v>
      </c>
      <c r="B367" s="29" t="s">
        <v>411</v>
      </c>
      <c r="C367" s="39" t="s">
        <v>12</v>
      </c>
      <c r="D367" s="21">
        <v>71772</v>
      </c>
      <c r="E367" s="22">
        <v>110.37</v>
      </c>
      <c r="F367" s="21">
        <v>18010</v>
      </c>
      <c r="G367" s="22">
        <v>153.17</v>
      </c>
      <c r="H367" s="21">
        <v>17348</v>
      </c>
      <c r="I367" s="22">
        <v>104.93</v>
      </c>
      <c r="J367" s="21">
        <v>6231</v>
      </c>
      <c r="K367" s="22">
        <v>67.54</v>
      </c>
      <c r="L367" s="21">
        <v>26500</v>
      </c>
      <c r="M367" s="22">
        <v>121.22</v>
      </c>
      <c r="N367" s="21">
        <v>3683</v>
      </c>
      <c r="O367" s="22">
        <v>65.2</v>
      </c>
    </row>
    <row r="368" spans="1:15" ht="21">
      <c r="A368" s="38"/>
      <c r="B368" s="30" t="s">
        <v>412</v>
      </c>
      <c r="C368" s="39" t="s">
        <v>13</v>
      </c>
      <c r="D368" s="21">
        <v>29767</v>
      </c>
      <c r="E368" s="22">
        <v>93.22</v>
      </c>
      <c r="F368" s="21">
        <v>7769</v>
      </c>
      <c r="G368" s="22">
        <v>134.41</v>
      </c>
      <c r="H368" s="21">
        <v>6828</v>
      </c>
      <c r="I368" s="22">
        <v>84.89</v>
      </c>
      <c r="J368" s="21">
        <v>2463</v>
      </c>
      <c r="K368" s="22">
        <v>54.16</v>
      </c>
      <c r="L368" s="21">
        <v>11240</v>
      </c>
      <c r="M368" s="22">
        <v>103.2</v>
      </c>
      <c r="N368" s="21">
        <v>1467</v>
      </c>
      <c r="O368" s="22">
        <v>54.94</v>
      </c>
    </row>
    <row r="369" spans="1:15" ht="21">
      <c r="A369" s="38"/>
      <c r="B369" s="30" t="s">
        <v>413</v>
      </c>
      <c r="C369" s="39" t="s">
        <v>14</v>
      </c>
      <c r="D369" s="21">
        <v>42005</v>
      </c>
      <c r="E369" s="22">
        <v>126.92</v>
      </c>
      <c r="F369" s="21">
        <v>10241</v>
      </c>
      <c r="G369" s="22">
        <v>171.3</v>
      </c>
      <c r="H369" s="21">
        <v>10520</v>
      </c>
      <c r="I369" s="22">
        <v>123.9</v>
      </c>
      <c r="J369" s="21">
        <v>3768</v>
      </c>
      <c r="K369" s="22">
        <v>80.56</v>
      </c>
      <c r="L369" s="21">
        <v>15260</v>
      </c>
      <c r="M369" s="22">
        <v>139.11</v>
      </c>
      <c r="N369" s="21">
        <v>2216</v>
      </c>
      <c r="O369" s="22">
        <v>74.39</v>
      </c>
    </row>
    <row r="370" spans="1:15" ht="21">
      <c r="A370" s="38"/>
      <c r="B370" s="30" t="s">
        <v>414</v>
      </c>
      <c r="C370" s="39"/>
      <c r="D370" s="21"/>
      <c r="E370" s="22"/>
      <c r="F370" s="21"/>
      <c r="G370" s="22"/>
      <c r="H370" s="21"/>
      <c r="I370" s="22"/>
      <c r="J370" s="21"/>
      <c r="K370" s="22"/>
      <c r="L370" s="21"/>
      <c r="M370" s="22"/>
      <c r="N370" s="21"/>
      <c r="O370" s="22"/>
    </row>
    <row r="371" spans="1:15" ht="21">
      <c r="A371" s="38"/>
      <c r="B371" s="30" t="s">
        <v>415</v>
      </c>
      <c r="C371" s="39"/>
      <c r="D371" s="21"/>
      <c r="E371" s="22"/>
      <c r="F371" s="21"/>
      <c r="G371" s="22"/>
      <c r="H371" s="21"/>
      <c r="I371" s="22"/>
      <c r="J371" s="21"/>
      <c r="K371" s="22"/>
      <c r="L371" s="21"/>
      <c r="M371" s="22"/>
      <c r="N371" s="21"/>
      <c r="O371" s="22"/>
    </row>
    <row r="372" spans="1:15" ht="18.75">
      <c r="A372" s="147" t="s">
        <v>416</v>
      </c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9"/>
    </row>
    <row r="373" spans="1:15" ht="21">
      <c r="A373" s="40" t="s">
        <v>417</v>
      </c>
      <c r="B373" s="24" t="s">
        <v>418</v>
      </c>
      <c r="C373" s="41" t="s">
        <v>12</v>
      </c>
      <c r="D373" s="26">
        <v>1248</v>
      </c>
      <c r="E373" s="27">
        <v>1.92</v>
      </c>
      <c r="F373" s="26">
        <v>248</v>
      </c>
      <c r="G373" s="27">
        <v>2.11</v>
      </c>
      <c r="H373" s="26">
        <v>339</v>
      </c>
      <c r="I373" s="27">
        <v>2.05</v>
      </c>
      <c r="J373" s="26">
        <v>106</v>
      </c>
      <c r="K373" s="27">
        <v>1.15</v>
      </c>
      <c r="L373" s="26">
        <v>374</v>
      </c>
      <c r="M373" s="27">
        <v>1.71</v>
      </c>
      <c r="N373" s="26">
        <v>181</v>
      </c>
      <c r="O373" s="27">
        <v>3.2</v>
      </c>
    </row>
    <row r="374" spans="1:15" ht="21">
      <c r="A374" s="40"/>
      <c r="B374" s="28" t="s">
        <v>419</v>
      </c>
      <c r="C374" s="41" t="s">
        <v>13</v>
      </c>
      <c r="D374" s="26">
        <v>580</v>
      </c>
      <c r="E374" s="27">
        <v>1.82</v>
      </c>
      <c r="F374" s="26">
        <v>114</v>
      </c>
      <c r="G374" s="27">
        <v>1.97</v>
      </c>
      <c r="H374" s="26">
        <v>161</v>
      </c>
      <c r="I374" s="27">
        <v>2</v>
      </c>
      <c r="J374" s="26">
        <v>48</v>
      </c>
      <c r="K374" s="27">
        <v>1.06</v>
      </c>
      <c r="L374" s="26">
        <v>179</v>
      </c>
      <c r="M374" s="27">
        <v>1.64</v>
      </c>
      <c r="N374" s="26">
        <v>78</v>
      </c>
      <c r="O374" s="27">
        <v>2.92</v>
      </c>
    </row>
    <row r="375" spans="1:15" ht="21">
      <c r="A375" s="40"/>
      <c r="B375" s="28"/>
      <c r="C375" s="41" t="s">
        <v>14</v>
      </c>
      <c r="D375" s="26">
        <v>668</v>
      </c>
      <c r="E375" s="27">
        <v>2.02</v>
      </c>
      <c r="F375" s="26">
        <v>134</v>
      </c>
      <c r="G375" s="27">
        <v>2.24</v>
      </c>
      <c r="H375" s="26">
        <v>178</v>
      </c>
      <c r="I375" s="27">
        <v>2.1</v>
      </c>
      <c r="J375" s="26">
        <v>58</v>
      </c>
      <c r="K375" s="27">
        <v>1.24</v>
      </c>
      <c r="L375" s="26">
        <v>195</v>
      </c>
      <c r="M375" s="27">
        <v>1.78</v>
      </c>
      <c r="N375" s="26">
        <v>103</v>
      </c>
      <c r="O375" s="27">
        <v>3.46</v>
      </c>
    </row>
    <row r="376" spans="1:15" ht="21">
      <c r="A376" s="38" t="s">
        <v>420</v>
      </c>
      <c r="B376" s="29" t="s">
        <v>421</v>
      </c>
      <c r="C376" s="39" t="s">
        <v>12</v>
      </c>
      <c r="D376" s="21">
        <v>42134</v>
      </c>
      <c r="E376" s="22">
        <v>64.79</v>
      </c>
      <c r="F376" s="21">
        <v>10828</v>
      </c>
      <c r="G376" s="22">
        <v>92.09</v>
      </c>
      <c r="H376" s="21">
        <v>6878</v>
      </c>
      <c r="I376" s="22">
        <v>41.6</v>
      </c>
      <c r="J376" s="21">
        <v>2019</v>
      </c>
      <c r="K376" s="22">
        <v>21.89</v>
      </c>
      <c r="L376" s="21">
        <v>21299</v>
      </c>
      <c r="M376" s="22">
        <v>97.43</v>
      </c>
      <c r="N376" s="21">
        <v>1110</v>
      </c>
      <c r="O376" s="22">
        <v>19.65</v>
      </c>
    </row>
    <row r="377" spans="1:15" ht="21">
      <c r="A377" s="38"/>
      <c r="B377" s="30" t="s">
        <v>422</v>
      </c>
      <c r="C377" s="39" t="s">
        <v>13</v>
      </c>
      <c r="D377" s="21">
        <v>38362</v>
      </c>
      <c r="E377" s="22">
        <v>120.14</v>
      </c>
      <c r="F377" s="21">
        <v>9795</v>
      </c>
      <c r="G377" s="22">
        <v>169.46</v>
      </c>
      <c r="H377" s="21">
        <v>6102</v>
      </c>
      <c r="I377" s="22">
        <v>75.87</v>
      </c>
      <c r="J377" s="21">
        <v>1911</v>
      </c>
      <c r="K377" s="22">
        <v>42.02</v>
      </c>
      <c r="L377" s="21">
        <v>19556</v>
      </c>
      <c r="M377" s="22">
        <v>179.55</v>
      </c>
      <c r="N377" s="21">
        <v>998</v>
      </c>
      <c r="O377" s="22">
        <v>37.38</v>
      </c>
    </row>
    <row r="378" spans="1:15" ht="21">
      <c r="A378" s="38"/>
      <c r="B378" s="30" t="s">
        <v>423</v>
      </c>
      <c r="C378" s="39" t="s">
        <v>14</v>
      </c>
      <c r="D378" s="21">
        <v>3772</v>
      </c>
      <c r="E378" s="22">
        <v>11.4</v>
      </c>
      <c r="F378" s="21">
        <v>1033</v>
      </c>
      <c r="G378" s="22">
        <v>17.28</v>
      </c>
      <c r="H378" s="21">
        <v>776</v>
      </c>
      <c r="I378" s="22">
        <v>9.14</v>
      </c>
      <c r="J378" s="21">
        <v>108</v>
      </c>
      <c r="K378" s="22">
        <v>2.31</v>
      </c>
      <c r="L378" s="21">
        <v>1743</v>
      </c>
      <c r="M378" s="22">
        <v>15.89</v>
      </c>
      <c r="N378" s="21">
        <v>112</v>
      </c>
      <c r="O378" s="22">
        <v>3.76</v>
      </c>
    </row>
    <row r="379" spans="1:15" ht="21">
      <c r="A379" s="38"/>
      <c r="B379" s="30" t="s">
        <v>424</v>
      </c>
      <c r="C379" s="39"/>
      <c r="D379" s="21"/>
      <c r="E379" s="22"/>
      <c r="F379" s="21"/>
      <c r="G379" s="22"/>
      <c r="H379" s="21"/>
      <c r="I379" s="22"/>
      <c r="J379" s="21"/>
      <c r="K379" s="22"/>
      <c r="L379" s="21"/>
      <c r="M379" s="22"/>
      <c r="N379" s="21"/>
      <c r="O379" s="22"/>
    </row>
    <row r="380" spans="1:15" ht="21">
      <c r="A380" s="40" t="s">
        <v>425</v>
      </c>
      <c r="B380" s="24" t="s">
        <v>426</v>
      </c>
      <c r="C380" s="41" t="s">
        <v>12</v>
      </c>
      <c r="D380" s="26">
        <v>8606</v>
      </c>
      <c r="E380" s="27">
        <v>13.23</v>
      </c>
      <c r="F380" s="26">
        <v>1257</v>
      </c>
      <c r="G380" s="27">
        <v>10.69</v>
      </c>
      <c r="H380" s="26">
        <v>2371</v>
      </c>
      <c r="I380" s="27">
        <v>14.34</v>
      </c>
      <c r="J380" s="26">
        <v>1521</v>
      </c>
      <c r="K380" s="27">
        <v>16.49</v>
      </c>
      <c r="L380" s="26">
        <v>2669</v>
      </c>
      <c r="M380" s="27">
        <v>12.21</v>
      </c>
      <c r="N380" s="26">
        <v>788</v>
      </c>
      <c r="O380" s="27">
        <v>13.95</v>
      </c>
    </row>
    <row r="381" spans="1:15" ht="21">
      <c r="A381" s="40"/>
      <c r="B381" s="28" t="s">
        <v>427</v>
      </c>
      <c r="C381" s="41" t="s">
        <v>13</v>
      </c>
      <c r="D381" s="26">
        <v>7616</v>
      </c>
      <c r="E381" s="27">
        <v>23.85</v>
      </c>
      <c r="F381" s="26">
        <v>1071</v>
      </c>
      <c r="G381" s="27">
        <v>18.53</v>
      </c>
      <c r="H381" s="26">
        <v>2045</v>
      </c>
      <c r="I381" s="27">
        <v>25.43</v>
      </c>
      <c r="J381" s="26">
        <v>1434</v>
      </c>
      <c r="K381" s="27">
        <v>31.53</v>
      </c>
      <c r="L381" s="26">
        <v>2417</v>
      </c>
      <c r="M381" s="27">
        <v>22.19</v>
      </c>
      <c r="N381" s="26">
        <v>649</v>
      </c>
      <c r="O381" s="27">
        <v>24.31</v>
      </c>
    </row>
    <row r="382" spans="1:15" ht="21">
      <c r="A382" s="40"/>
      <c r="B382" s="28" t="s">
        <v>428</v>
      </c>
      <c r="C382" s="41" t="s">
        <v>14</v>
      </c>
      <c r="D382" s="26">
        <v>990</v>
      </c>
      <c r="E382" s="27">
        <v>2.99</v>
      </c>
      <c r="F382" s="26">
        <v>186</v>
      </c>
      <c r="G382" s="27">
        <v>3.11</v>
      </c>
      <c r="H382" s="26">
        <v>326</v>
      </c>
      <c r="I382" s="27">
        <v>3.84</v>
      </c>
      <c r="J382" s="26">
        <v>87</v>
      </c>
      <c r="K382" s="27">
        <v>1.86</v>
      </c>
      <c r="L382" s="26">
        <v>252</v>
      </c>
      <c r="M382" s="27">
        <v>2.3</v>
      </c>
      <c r="N382" s="26">
        <v>139</v>
      </c>
      <c r="O382" s="27">
        <v>4.67</v>
      </c>
    </row>
    <row r="383" spans="1:15" ht="21">
      <c r="A383" s="40"/>
      <c r="B383" s="28" t="s">
        <v>429</v>
      </c>
      <c r="C383" s="41"/>
      <c r="D383" s="26"/>
      <c r="E383" s="27"/>
      <c r="F383" s="26"/>
      <c r="G383" s="27"/>
      <c r="H383" s="26"/>
      <c r="I383" s="27"/>
      <c r="J383" s="26"/>
      <c r="K383" s="27"/>
      <c r="L383" s="26"/>
      <c r="M383" s="27"/>
      <c r="N383" s="26"/>
      <c r="O383" s="27"/>
    </row>
    <row r="384" spans="1:15" ht="21">
      <c r="A384" s="40"/>
      <c r="B384" s="28" t="s">
        <v>430</v>
      </c>
      <c r="C384" s="41"/>
      <c r="D384" s="26"/>
      <c r="E384" s="27"/>
      <c r="F384" s="26"/>
      <c r="G384" s="27"/>
      <c r="H384" s="26"/>
      <c r="I384" s="27"/>
      <c r="J384" s="26"/>
      <c r="K384" s="27"/>
      <c r="L384" s="26"/>
      <c r="M384" s="27"/>
      <c r="N384" s="26"/>
      <c r="O384" s="27"/>
    </row>
    <row r="385" spans="1:15" ht="21">
      <c r="A385" s="38" t="s">
        <v>431</v>
      </c>
      <c r="B385" s="29" t="s">
        <v>432</v>
      </c>
      <c r="C385" s="39" t="s">
        <v>12</v>
      </c>
      <c r="D385" s="21">
        <v>33822</v>
      </c>
      <c r="E385" s="22">
        <v>52.01</v>
      </c>
      <c r="F385" s="21">
        <v>5025</v>
      </c>
      <c r="G385" s="22">
        <v>42.74</v>
      </c>
      <c r="H385" s="21">
        <v>6067</v>
      </c>
      <c r="I385" s="22">
        <v>36.7</v>
      </c>
      <c r="J385" s="21">
        <v>3938</v>
      </c>
      <c r="K385" s="22">
        <v>42.69</v>
      </c>
      <c r="L385" s="21">
        <v>14676</v>
      </c>
      <c r="M385" s="22">
        <v>67.13</v>
      </c>
      <c r="N385" s="21">
        <v>4116</v>
      </c>
      <c r="O385" s="22">
        <v>72.86</v>
      </c>
    </row>
    <row r="386" spans="1:15" ht="21">
      <c r="A386" s="38"/>
      <c r="B386" s="30" t="s">
        <v>433</v>
      </c>
      <c r="C386" s="39" t="s">
        <v>13</v>
      </c>
      <c r="D386" s="21">
        <v>22683</v>
      </c>
      <c r="E386" s="22">
        <v>71.04</v>
      </c>
      <c r="F386" s="21">
        <v>3079</v>
      </c>
      <c r="G386" s="22">
        <v>53.27</v>
      </c>
      <c r="H386" s="21">
        <v>3749</v>
      </c>
      <c r="I386" s="22">
        <v>46.61</v>
      </c>
      <c r="J386" s="21">
        <v>2850</v>
      </c>
      <c r="K386" s="22">
        <v>62.67</v>
      </c>
      <c r="L386" s="21">
        <v>10409</v>
      </c>
      <c r="M386" s="22">
        <v>95.57</v>
      </c>
      <c r="N386" s="21">
        <v>2596</v>
      </c>
      <c r="O386" s="22">
        <v>97.22</v>
      </c>
    </row>
    <row r="387" spans="1:15" ht="21">
      <c r="A387" s="38"/>
      <c r="B387" s="30" t="s">
        <v>434</v>
      </c>
      <c r="C387" s="39" t="s">
        <v>14</v>
      </c>
      <c r="D387" s="21">
        <v>11139</v>
      </c>
      <c r="E387" s="22">
        <v>33.66</v>
      </c>
      <c r="F387" s="21">
        <v>1946</v>
      </c>
      <c r="G387" s="22">
        <v>32.55</v>
      </c>
      <c r="H387" s="21">
        <v>2318</v>
      </c>
      <c r="I387" s="22">
        <v>27.3</v>
      </c>
      <c r="J387" s="21">
        <v>1088</v>
      </c>
      <c r="K387" s="22">
        <v>23.26</v>
      </c>
      <c r="L387" s="21">
        <v>4267</v>
      </c>
      <c r="M387" s="22">
        <v>38.9</v>
      </c>
      <c r="N387" s="21">
        <v>1520</v>
      </c>
      <c r="O387" s="22">
        <v>51.03</v>
      </c>
    </row>
    <row r="388" spans="1:15" ht="21">
      <c r="A388" s="40" t="s">
        <v>435</v>
      </c>
      <c r="B388" s="24" t="s">
        <v>436</v>
      </c>
      <c r="C388" s="41" t="s">
        <v>12</v>
      </c>
      <c r="D388" s="26">
        <v>11599</v>
      </c>
      <c r="E388" s="27">
        <v>17.84</v>
      </c>
      <c r="F388" s="26">
        <v>3237</v>
      </c>
      <c r="G388" s="27">
        <v>27.53</v>
      </c>
      <c r="H388" s="26">
        <v>1654</v>
      </c>
      <c r="I388" s="27">
        <v>10</v>
      </c>
      <c r="J388" s="26">
        <v>1848</v>
      </c>
      <c r="K388" s="27">
        <v>20.03</v>
      </c>
      <c r="L388" s="26">
        <v>3986</v>
      </c>
      <c r="M388" s="27">
        <v>18.23</v>
      </c>
      <c r="N388" s="26">
        <v>874</v>
      </c>
      <c r="O388" s="27">
        <v>15.47</v>
      </c>
    </row>
    <row r="389" spans="1:15" ht="21">
      <c r="A389" s="40"/>
      <c r="B389" s="28" t="s">
        <v>437</v>
      </c>
      <c r="C389" s="41" t="s">
        <v>13</v>
      </c>
      <c r="D389" s="26">
        <v>3673</v>
      </c>
      <c r="E389" s="27">
        <v>11.5</v>
      </c>
      <c r="F389" s="26">
        <v>1003</v>
      </c>
      <c r="G389" s="27">
        <v>17.35</v>
      </c>
      <c r="H389" s="26">
        <v>563</v>
      </c>
      <c r="I389" s="27">
        <v>7</v>
      </c>
      <c r="J389" s="26">
        <v>632</v>
      </c>
      <c r="K389" s="27">
        <v>13.9</v>
      </c>
      <c r="L389" s="26">
        <v>1126</v>
      </c>
      <c r="M389" s="27">
        <v>10.34</v>
      </c>
      <c r="N389" s="26">
        <v>349</v>
      </c>
      <c r="O389" s="27">
        <v>13.07</v>
      </c>
    </row>
    <row r="390" spans="1:15" ht="21">
      <c r="A390" s="40"/>
      <c r="B390" s="28"/>
      <c r="C390" s="41" t="s">
        <v>14</v>
      </c>
      <c r="D390" s="26">
        <v>7926</v>
      </c>
      <c r="E390" s="27">
        <v>23.95</v>
      </c>
      <c r="F390" s="26">
        <v>2234</v>
      </c>
      <c r="G390" s="27">
        <v>37.37</v>
      </c>
      <c r="H390" s="26">
        <v>1091</v>
      </c>
      <c r="I390" s="27">
        <v>12.85</v>
      </c>
      <c r="J390" s="26">
        <v>1216</v>
      </c>
      <c r="K390" s="27">
        <v>26</v>
      </c>
      <c r="L390" s="26">
        <v>2860</v>
      </c>
      <c r="M390" s="27">
        <v>26.07</v>
      </c>
      <c r="N390" s="26">
        <v>525</v>
      </c>
      <c r="O390" s="27">
        <v>17.62</v>
      </c>
    </row>
    <row r="391" spans="1:15" ht="21">
      <c r="A391" s="38" t="s">
        <v>438</v>
      </c>
      <c r="B391" s="29" t="s">
        <v>439</v>
      </c>
      <c r="C391" s="39" t="s">
        <v>12</v>
      </c>
      <c r="D391" s="21">
        <v>8245</v>
      </c>
      <c r="E391" s="22">
        <v>12.68</v>
      </c>
      <c r="F391" s="21">
        <v>1742</v>
      </c>
      <c r="G391" s="22">
        <v>14.81</v>
      </c>
      <c r="H391" s="21">
        <v>1390</v>
      </c>
      <c r="I391" s="22">
        <v>8.41</v>
      </c>
      <c r="J391" s="21">
        <v>1329</v>
      </c>
      <c r="K391" s="22">
        <v>14.41</v>
      </c>
      <c r="L391" s="21">
        <v>3484</v>
      </c>
      <c r="M391" s="22">
        <v>15.94</v>
      </c>
      <c r="N391" s="21">
        <v>300</v>
      </c>
      <c r="O391" s="22">
        <v>5.31</v>
      </c>
    </row>
    <row r="392" spans="1:15" ht="21">
      <c r="A392" s="38"/>
      <c r="B392" s="30" t="s">
        <v>440</v>
      </c>
      <c r="C392" s="39" t="s">
        <v>13</v>
      </c>
      <c r="D392" s="21">
        <v>2323</v>
      </c>
      <c r="E392" s="22">
        <v>7.27</v>
      </c>
      <c r="F392" s="21">
        <v>477</v>
      </c>
      <c r="G392" s="22">
        <v>8.25</v>
      </c>
      <c r="H392" s="21">
        <v>459</v>
      </c>
      <c r="I392" s="22">
        <v>5.71</v>
      </c>
      <c r="J392" s="21">
        <v>369</v>
      </c>
      <c r="K392" s="22">
        <v>8.11</v>
      </c>
      <c r="L392" s="21">
        <v>901</v>
      </c>
      <c r="M392" s="22">
        <v>8.27</v>
      </c>
      <c r="N392" s="21">
        <v>117</v>
      </c>
      <c r="O392" s="22">
        <v>4.38</v>
      </c>
    </row>
    <row r="393" spans="1:15" ht="21">
      <c r="A393" s="38"/>
      <c r="B393" s="30" t="s">
        <v>441</v>
      </c>
      <c r="C393" s="39" t="s">
        <v>14</v>
      </c>
      <c r="D393" s="21">
        <v>5922</v>
      </c>
      <c r="E393" s="22">
        <v>17.89</v>
      </c>
      <c r="F393" s="21">
        <v>1265</v>
      </c>
      <c r="G393" s="22">
        <v>21.16</v>
      </c>
      <c r="H393" s="21">
        <v>931</v>
      </c>
      <c r="I393" s="22">
        <v>10.97</v>
      </c>
      <c r="J393" s="21">
        <v>960</v>
      </c>
      <c r="K393" s="22">
        <v>20.52</v>
      </c>
      <c r="L393" s="21">
        <v>2583</v>
      </c>
      <c r="M393" s="22">
        <v>23.55</v>
      </c>
      <c r="N393" s="21">
        <v>183</v>
      </c>
      <c r="O393" s="22">
        <v>6.14</v>
      </c>
    </row>
    <row r="394" spans="1:15" ht="21">
      <c r="A394" s="38"/>
      <c r="B394" s="30" t="s">
        <v>442</v>
      </c>
      <c r="C394" s="39"/>
      <c r="D394" s="21"/>
      <c r="E394" s="22"/>
      <c r="F394" s="21"/>
      <c r="G394" s="22"/>
      <c r="H394" s="21"/>
      <c r="I394" s="22"/>
      <c r="J394" s="21"/>
      <c r="K394" s="22"/>
      <c r="L394" s="21"/>
      <c r="M394" s="22"/>
      <c r="N394" s="21"/>
      <c r="O394" s="22"/>
    </row>
    <row r="395" spans="1:15" ht="21">
      <c r="A395" s="40" t="s">
        <v>443</v>
      </c>
      <c r="B395" s="24" t="s">
        <v>444</v>
      </c>
      <c r="C395" s="41" t="s">
        <v>12</v>
      </c>
      <c r="D395" s="26">
        <v>3216</v>
      </c>
      <c r="E395" s="27">
        <v>4.95</v>
      </c>
      <c r="F395" s="26">
        <v>163</v>
      </c>
      <c r="G395" s="27">
        <v>1.39</v>
      </c>
      <c r="H395" s="26">
        <v>426</v>
      </c>
      <c r="I395" s="27">
        <v>2.58</v>
      </c>
      <c r="J395" s="26">
        <v>75</v>
      </c>
      <c r="K395" s="27">
        <v>0.81</v>
      </c>
      <c r="L395" s="26">
        <v>246</v>
      </c>
      <c r="M395" s="27">
        <v>1.13</v>
      </c>
      <c r="N395" s="26">
        <v>2306</v>
      </c>
      <c r="O395" s="27">
        <v>40.82</v>
      </c>
    </row>
    <row r="396" spans="1:15" ht="21">
      <c r="A396" s="40"/>
      <c r="B396" s="28" t="s">
        <v>445</v>
      </c>
      <c r="C396" s="41" t="s">
        <v>13</v>
      </c>
      <c r="D396" s="26">
        <v>1975</v>
      </c>
      <c r="E396" s="27">
        <v>6.19</v>
      </c>
      <c r="F396" s="26">
        <v>92</v>
      </c>
      <c r="G396" s="27">
        <v>1.59</v>
      </c>
      <c r="H396" s="26">
        <v>258</v>
      </c>
      <c r="I396" s="27">
        <v>3.21</v>
      </c>
      <c r="J396" s="26">
        <v>33</v>
      </c>
      <c r="K396" s="27">
        <v>0.73</v>
      </c>
      <c r="L396" s="26">
        <v>127</v>
      </c>
      <c r="M396" s="27">
        <v>1.17</v>
      </c>
      <c r="N396" s="26">
        <v>1465</v>
      </c>
      <c r="O396" s="27">
        <v>54.87</v>
      </c>
    </row>
    <row r="397" spans="1:15" ht="21">
      <c r="A397" s="40"/>
      <c r="B397" s="28"/>
      <c r="C397" s="41" t="s">
        <v>14</v>
      </c>
      <c r="D397" s="26">
        <v>1241</v>
      </c>
      <c r="E397" s="27">
        <v>3.75</v>
      </c>
      <c r="F397" s="26">
        <v>71</v>
      </c>
      <c r="G397" s="27">
        <v>1.19</v>
      </c>
      <c r="H397" s="26">
        <v>168</v>
      </c>
      <c r="I397" s="27">
        <v>1.98</v>
      </c>
      <c r="J397" s="26">
        <v>42</v>
      </c>
      <c r="K397" s="27">
        <v>0.9</v>
      </c>
      <c r="L397" s="26">
        <v>119</v>
      </c>
      <c r="M397" s="27">
        <v>1.08</v>
      </c>
      <c r="N397" s="26">
        <v>841</v>
      </c>
      <c r="O397" s="27">
        <v>28.23</v>
      </c>
    </row>
    <row r="398" spans="1:15" ht="21">
      <c r="A398" s="38" t="s">
        <v>446</v>
      </c>
      <c r="B398" s="29" t="s">
        <v>447</v>
      </c>
      <c r="C398" s="39" t="s">
        <v>12</v>
      </c>
      <c r="D398" s="21">
        <v>10743</v>
      </c>
      <c r="E398" s="22">
        <v>16.52</v>
      </c>
      <c r="F398" s="21">
        <v>2477</v>
      </c>
      <c r="G398" s="22">
        <v>21.07</v>
      </c>
      <c r="H398" s="21">
        <v>2467</v>
      </c>
      <c r="I398" s="22">
        <v>14.92</v>
      </c>
      <c r="J398" s="21">
        <v>627</v>
      </c>
      <c r="K398" s="22">
        <v>6.8</v>
      </c>
      <c r="L398" s="21">
        <v>1787</v>
      </c>
      <c r="M398" s="22">
        <v>8.17</v>
      </c>
      <c r="N398" s="21">
        <v>3385</v>
      </c>
      <c r="O398" s="22">
        <v>59.92</v>
      </c>
    </row>
    <row r="399" spans="1:15" ht="21">
      <c r="A399" s="38"/>
      <c r="B399" s="30" t="s">
        <v>448</v>
      </c>
      <c r="C399" s="39" t="s">
        <v>13</v>
      </c>
      <c r="D399" s="21">
        <v>7135</v>
      </c>
      <c r="E399" s="22">
        <v>22.34</v>
      </c>
      <c r="F399" s="21">
        <v>1697</v>
      </c>
      <c r="G399" s="22">
        <v>29.36</v>
      </c>
      <c r="H399" s="21">
        <v>1842</v>
      </c>
      <c r="I399" s="22">
        <v>22.9</v>
      </c>
      <c r="J399" s="21">
        <v>359</v>
      </c>
      <c r="K399" s="22">
        <v>7.89</v>
      </c>
      <c r="L399" s="21">
        <v>955</v>
      </c>
      <c r="M399" s="22">
        <v>8.77</v>
      </c>
      <c r="N399" s="21">
        <v>2282</v>
      </c>
      <c r="O399" s="22">
        <v>85.46</v>
      </c>
    </row>
    <row r="400" spans="1:15" ht="21">
      <c r="A400" s="38"/>
      <c r="B400" s="30" t="s">
        <v>449</v>
      </c>
      <c r="C400" s="39" t="s">
        <v>14</v>
      </c>
      <c r="D400" s="21">
        <v>3608</v>
      </c>
      <c r="E400" s="22">
        <v>10.9</v>
      </c>
      <c r="F400" s="21">
        <v>780</v>
      </c>
      <c r="G400" s="22">
        <v>13.05</v>
      </c>
      <c r="H400" s="21">
        <v>625</v>
      </c>
      <c r="I400" s="22">
        <v>7.36</v>
      </c>
      <c r="J400" s="21">
        <v>268</v>
      </c>
      <c r="K400" s="22">
        <v>5.73</v>
      </c>
      <c r="L400" s="21">
        <v>832</v>
      </c>
      <c r="M400" s="22">
        <v>7.58</v>
      </c>
      <c r="N400" s="21">
        <v>1103</v>
      </c>
      <c r="O400" s="22">
        <v>37.03</v>
      </c>
    </row>
    <row r="401" spans="1:15" ht="21">
      <c r="A401" s="141" t="s">
        <v>450</v>
      </c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3"/>
    </row>
    <row r="402" spans="1:15" ht="21">
      <c r="A402" s="40" t="s">
        <v>451</v>
      </c>
      <c r="B402" s="24" t="s">
        <v>452</v>
      </c>
      <c r="C402" s="41" t="s">
        <v>12</v>
      </c>
      <c r="D402" s="26">
        <v>12313</v>
      </c>
      <c r="E402" s="27">
        <v>18.94</v>
      </c>
      <c r="F402" s="26">
        <v>2994</v>
      </c>
      <c r="G402" s="27">
        <v>25.46</v>
      </c>
      <c r="H402" s="26">
        <v>2135</v>
      </c>
      <c r="I402" s="27">
        <v>12.91</v>
      </c>
      <c r="J402" s="26">
        <v>1047</v>
      </c>
      <c r="K402" s="27">
        <v>11.35</v>
      </c>
      <c r="L402" s="26">
        <v>5379</v>
      </c>
      <c r="M402" s="27">
        <v>24.6</v>
      </c>
      <c r="N402" s="26">
        <v>758</v>
      </c>
      <c r="O402" s="27">
        <v>13.42</v>
      </c>
    </row>
    <row r="403" spans="1:15" ht="21">
      <c r="A403" s="40"/>
      <c r="B403" s="28" t="s">
        <v>453</v>
      </c>
      <c r="C403" s="41" t="s">
        <v>13</v>
      </c>
      <c r="D403" s="26">
        <v>7555</v>
      </c>
      <c r="E403" s="27">
        <v>23.66</v>
      </c>
      <c r="F403" s="26">
        <v>1956</v>
      </c>
      <c r="G403" s="27">
        <v>33.84</v>
      </c>
      <c r="H403" s="26">
        <v>1250</v>
      </c>
      <c r="I403" s="27">
        <v>15.54</v>
      </c>
      <c r="J403" s="26">
        <v>653</v>
      </c>
      <c r="K403" s="27">
        <v>14.36</v>
      </c>
      <c r="L403" s="26">
        <v>3328</v>
      </c>
      <c r="M403" s="27">
        <v>30.56</v>
      </c>
      <c r="N403" s="26">
        <v>368</v>
      </c>
      <c r="O403" s="27">
        <v>13.78</v>
      </c>
    </row>
    <row r="404" spans="1:15" ht="21">
      <c r="A404" s="40"/>
      <c r="B404" s="28" t="s">
        <v>454</v>
      </c>
      <c r="C404" s="41" t="s">
        <v>14</v>
      </c>
      <c r="D404" s="26">
        <v>4758</v>
      </c>
      <c r="E404" s="27">
        <v>14.38</v>
      </c>
      <c r="F404" s="26">
        <v>1038</v>
      </c>
      <c r="G404" s="27">
        <v>17.36</v>
      </c>
      <c r="H404" s="26">
        <v>885</v>
      </c>
      <c r="I404" s="27">
        <v>10.42</v>
      </c>
      <c r="J404" s="26">
        <v>394</v>
      </c>
      <c r="K404" s="27">
        <v>8.42</v>
      </c>
      <c r="L404" s="26">
        <v>2051</v>
      </c>
      <c r="M404" s="27">
        <v>18.7</v>
      </c>
      <c r="N404" s="26">
        <v>390</v>
      </c>
      <c r="O404" s="27">
        <v>13.09</v>
      </c>
    </row>
    <row r="405" spans="1:15" ht="21">
      <c r="A405" s="38" t="s">
        <v>455</v>
      </c>
      <c r="B405" s="29" t="s">
        <v>456</v>
      </c>
      <c r="C405" s="39" t="s">
        <v>12</v>
      </c>
      <c r="D405" s="21">
        <v>1202</v>
      </c>
      <c r="E405" s="22">
        <v>1.85</v>
      </c>
      <c r="F405" s="21">
        <v>242</v>
      </c>
      <c r="G405" s="22">
        <v>2.06</v>
      </c>
      <c r="H405" s="21">
        <v>229</v>
      </c>
      <c r="I405" s="22">
        <v>1.39</v>
      </c>
      <c r="J405" s="21">
        <v>125</v>
      </c>
      <c r="K405" s="22">
        <v>1.36</v>
      </c>
      <c r="L405" s="21">
        <v>439</v>
      </c>
      <c r="M405" s="22">
        <v>2.01</v>
      </c>
      <c r="N405" s="21">
        <v>167</v>
      </c>
      <c r="O405" s="22">
        <v>2.96</v>
      </c>
    </row>
    <row r="406" spans="1:15" ht="21">
      <c r="A406" s="38"/>
      <c r="B406" s="30" t="s">
        <v>457</v>
      </c>
      <c r="C406" s="39" t="s">
        <v>13</v>
      </c>
      <c r="D406" s="21">
        <v>584</v>
      </c>
      <c r="E406" s="22">
        <v>1.83</v>
      </c>
      <c r="F406" s="21">
        <v>125</v>
      </c>
      <c r="G406" s="22">
        <v>2.16</v>
      </c>
      <c r="H406" s="21">
        <v>109</v>
      </c>
      <c r="I406" s="22">
        <v>1.36</v>
      </c>
      <c r="J406" s="21">
        <v>61</v>
      </c>
      <c r="K406" s="22">
        <v>1.34</v>
      </c>
      <c r="L406" s="21">
        <v>191</v>
      </c>
      <c r="M406" s="22">
        <v>1.75</v>
      </c>
      <c r="N406" s="21">
        <v>98</v>
      </c>
      <c r="O406" s="22">
        <v>3.67</v>
      </c>
    </row>
    <row r="407" spans="1:15" ht="21">
      <c r="A407" s="38"/>
      <c r="B407" s="30"/>
      <c r="C407" s="39" t="s">
        <v>14</v>
      </c>
      <c r="D407" s="21">
        <v>618</v>
      </c>
      <c r="E407" s="22">
        <v>1.87</v>
      </c>
      <c r="F407" s="21">
        <v>117</v>
      </c>
      <c r="G407" s="22">
        <v>1.96</v>
      </c>
      <c r="H407" s="21">
        <v>120</v>
      </c>
      <c r="I407" s="22">
        <v>1.41</v>
      </c>
      <c r="J407" s="21">
        <v>64</v>
      </c>
      <c r="K407" s="22">
        <v>1.37</v>
      </c>
      <c r="L407" s="21">
        <v>248</v>
      </c>
      <c r="M407" s="22">
        <v>2.26</v>
      </c>
      <c r="N407" s="21">
        <v>69</v>
      </c>
      <c r="O407" s="22">
        <v>2.32</v>
      </c>
    </row>
    <row r="408" spans="1:15" ht="21">
      <c r="A408" s="40" t="s">
        <v>458</v>
      </c>
      <c r="B408" s="24" t="s">
        <v>459</v>
      </c>
      <c r="C408" s="41" t="s">
        <v>12</v>
      </c>
      <c r="D408" s="26">
        <v>524</v>
      </c>
      <c r="E408" s="27">
        <v>0.81</v>
      </c>
      <c r="F408" s="26">
        <v>192</v>
      </c>
      <c r="G408" s="27">
        <v>1.63</v>
      </c>
      <c r="H408" s="26">
        <v>103</v>
      </c>
      <c r="I408" s="27">
        <v>0.62</v>
      </c>
      <c r="J408" s="26">
        <v>41</v>
      </c>
      <c r="K408" s="27">
        <v>0.44</v>
      </c>
      <c r="L408" s="26">
        <v>108</v>
      </c>
      <c r="M408" s="27">
        <v>0.49</v>
      </c>
      <c r="N408" s="26">
        <v>80</v>
      </c>
      <c r="O408" s="27">
        <v>1.42</v>
      </c>
    </row>
    <row r="409" spans="1:15" ht="21">
      <c r="A409" s="40"/>
      <c r="B409" s="28" t="s">
        <v>460</v>
      </c>
      <c r="C409" s="41" t="s">
        <v>13</v>
      </c>
      <c r="D409" s="26">
        <v>242</v>
      </c>
      <c r="E409" s="27">
        <v>0.76</v>
      </c>
      <c r="F409" s="26">
        <v>95</v>
      </c>
      <c r="G409" s="27">
        <v>1.64</v>
      </c>
      <c r="H409" s="26">
        <v>48</v>
      </c>
      <c r="I409" s="27">
        <v>0.6</v>
      </c>
      <c r="J409" s="26">
        <v>18</v>
      </c>
      <c r="K409" s="27">
        <v>0.4</v>
      </c>
      <c r="L409" s="26">
        <v>53</v>
      </c>
      <c r="M409" s="27">
        <v>0.49</v>
      </c>
      <c r="N409" s="26">
        <v>28</v>
      </c>
      <c r="O409" s="27">
        <v>1.05</v>
      </c>
    </row>
    <row r="410" spans="1:15" ht="21">
      <c r="A410" s="40"/>
      <c r="B410" s="28"/>
      <c r="C410" s="41" t="s">
        <v>14</v>
      </c>
      <c r="D410" s="26">
        <v>282</v>
      </c>
      <c r="E410" s="27">
        <v>0.85</v>
      </c>
      <c r="F410" s="26">
        <v>97</v>
      </c>
      <c r="G410" s="27">
        <v>1.62</v>
      </c>
      <c r="H410" s="26">
        <v>55</v>
      </c>
      <c r="I410" s="27">
        <v>0.65</v>
      </c>
      <c r="J410" s="26">
        <v>23</v>
      </c>
      <c r="K410" s="27">
        <v>0.49</v>
      </c>
      <c r="L410" s="26">
        <v>55</v>
      </c>
      <c r="M410" s="27">
        <v>0.5</v>
      </c>
      <c r="N410" s="26">
        <v>52</v>
      </c>
      <c r="O410" s="27">
        <v>1.75</v>
      </c>
    </row>
    <row r="411" spans="1:15" ht="21">
      <c r="A411" s="38" t="s">
        <v>461</v>
      </c>
      <c r="B411" s="29" t="s">
        <v>462</v>
      </c>
      <c r="C411" s="39" t="s">
        <v>12</v>
      </c>
      <c r="D411" s="21">
        <v>252</v>
      </c>
      <c r="E411" s="22">
        <v>0.39</v>
      </c>
      <c r="F411" s="21">
        <v>67</v>
      </c>
      <c r="G411" s="22">
        <v>0.57</v>
      </c>
      <c r="H411" s="21">
        <v>36</v>
      </c>
      <c r="I411" s="22">
        <v>0.22</v>
      </c>
      <c r="J411" s="21">
        <v>32</v>
      </c>
      <c r="K411" s="22">
        <v>0.35</v>
      </c>
      <c r="L411" s="21">
        <v>72</v>
      </c>
      <c r="M411" s="22">
        <v>0.33</v>
      </c>
      <c r="N411" s="21">
        <v>45</v>
      </c>
      <c r="O411" s="22">
        <v>0.8</v>
      </c>
    </row>
    <row r="412" spans="1:15" ht="21">
      <c r="A412" s="38"/>
      <c r="B412" s="30" t="s">
        <v>463</v>
      </c>
      <c r="C412" s="39" t="s">
        <v>13</v>
      </c>
      <c r="D412" s="21">
        <v>45</v>
      </c>
      <c r="E412" s="22">
        <v>0.14</v>
      </c>
      <c r="F412" s="21">
        <v>6</v>
      </c>
      <c r="G412" s="22">
        <v>0.1</v>
      </c>
      <c r="H412" s="21">
        <v>9</v>
      </c>
      <c r="I412" s="22">
        <v>0.11</v>
      </c>
      <c r="J412" s="21">
        <v>7</v>
      </c>
      <c r="K412" s="22">
        <v>0.15</v>
      </c>
      <c r="L412" s="21">
        <v>9</v>
      </c>
      <c r="M412" s="22">
        <v>0.08</v>
      </c>
      <c r="N412" s="21">
        <v>14</v>
      </c>
      <c r="O412" s="22">
        <v>0.52</v>
      </c>
    </row>
    <row r="413" spans="1:15" ht="21">
      <c r="A413" s="38"/>
      <c r="B413" s="30"/>
      <c r="C413" s="39" t="s">
        <v>14</v>
      </c>
      <c r="D413" s="21">
        <v>207</v>
      </c>
      <c r="E413" s="22">
        <v>0.63</v>
      </c>
      <c r="F413" s="21">
        <v>61</v>
      </c>
      <c r="G413" s="22">
        <v>1.02</v>
      </c>
      <c r="H413" s="21">
        <v>27</v>
      </c>
      <c r="I413" s="22">
        <v>0.32</v>
      </c>
      <c r="J413" s="21">
        <v>25</v>
      </c>
      <c r="K413" s="22">
        <v>0.53</v>
      </c>
      <c r="L413" s="21">
        <v>63</v>
      </c>
      <c r="M413" s="22">
        <v>0.57</v>
      </c>
      <c r="N413" s="21">
        <v>31</v>
      </c>
      <c r="O413" s="22">
        <v>1.04</v>
      </c>
    </row>
    <row r="414" spans="1:15" ht="21">
      <c r="A414" s="40" t="s">
        <v>464</v>
      </c>
      <c r="B414" s="24" t="s">
        <v>465</v>
      </c>
      <c r="C414" s="41" t="s">
        <v>12</v>
      </c>
      <c r="D414" s="26">
        <v>38346</v>
      </c>
      <c r="E414" s="27">
        <v>58.97</v>
      </c>
      <c r="F414" s="26">
        <v>8200</v>
      </c>
      <c r="G414" s="27">
        <v>69.74</v>
      </c>
      <c r="H414" s="26">
        <v>9025</v>
      </c>
      <c r="I414" s="27">
        <v>54.59</v>
      </c>
      <c r="J414" s="26">
        <v>5432</v>
      </c>
      <c r="K414" s="27">
        <v>58.88</v>
      </c>
      <c r="L414" s="26">
        <v>13185</v>
      </c>
      <c r="M414" s="27">
        <v>60.31</v>
      </c>
      <c r="N414" s="26">
        <v>2504</v>
      </c>
      <c r="O414" s="27">
        <v>44.33</v>
      </c>
    </row>
    <row r="415" spans="1:15" ht="21">
      <c r="A415" s="40"/>
      <c r="B415" s="28" t="s">
        <v>466</v>
      </c>
      <c r="C415" s="41" t="s">
        <v>13</v>
      </c>
      <c r="D415" s="26">
        <v>24834</v>
      </c>
      <c r="E415" s="27">
        <v>77.77</v>
      </c>
      <c r="F415" s="26">
        <v>5419</v>
      </c>
      <c r="G415" s="27">
        <v>93.75</v>
      </c>
      <c r="H415" s="26">
        <v>5758</v>
      </c>
      <c r="I415" s="27">
        <v>71.59</v>
      </c>
      <c r="J415" s="26">
        <v>3491</v>
      </c>
      <c r="K415" s="27">
        <v>76.77</v>
      </c>
      <c r="L415" s="26">
        <v>8659</v>
      </c>
      <c r="M415" s="27">
        <v>79.5</v>
      </c>
      <c r="N415" s="26">
        <v>1507</v>
      </c>
      <c r="O415" s="27">
        <v>56.44</v>
      </c>
    </row>
    <row r="416" spans="1:15" ht="21">
      <c r="A416" s="40"/>
      <c r="B416" s="28"/>
      <c r="C416" s="41" t="s">
        <v>14</v>
      </c>
      <c r="D416" s="26">
        <v>13512</v>
      </c>
      <c r="E416" s="27">
        <v>40.83</v>
      </c>
      <c r="F416" s="26">
        <v>2781</v>
      </c>
      <c r="G416" s="27">
        <v>46.52</v>
      </c>
      <c r="H416" s="26">
        <v>3267</v>
      </c>
      <c r="I416" s="27">
        <v>38.48</v>
      </c>
      <c r="J416" s="26">
        <v>1941</v>
      </c>
      <c r="K416" s="27">
        <v>41.5</v>
      </c>
      <c r="L416" s="26">
        <v>4526</v>
      </c>
      <c r="M416" s="27">
        <v>41.26</v>
      </c>
      <c r="N416" s="26">
        <v>997</v>
      </c>
      <c r="O416" s="27">
        <v>33.47</v>
      </c>
    </row>
    <row r="417" spans="1:15" ht="21">
      <c r="A417" s="38" t="s">
        <v>467</v>
      </c>
      <c r="B417" s="29" t="s">
        <v>468</v>
      </c>
      <c r="C417" s="39" t="s">
        <v>12</v>
      </c>
      <c r="D417" s="21">
        <v>9917</v>
      </c>
      <c r="E417" s="22">
        <v>15.25</v>
      </c>
      <c r="F417" s="21">
        <v>1659</v>
      </c>
      <c r="G417" s="22">
        <v>14.11</v>
      </c>
      <c r="H417" s="21">
        <v>1881</v>
      </c>
      <c r="I417" s="22">
        <v>11.38</v>
      </c>
      <c r="J417" s="21">
        <v>1862</v>
      </c>
      <c r="K417" s="22">
        <v>20.18</v>
      </c>
      <c r="L417" s="21">
        <v>4244</v>
      </c>
      <c r="M417" s="22">
        <v>19.41</v>
      </c>
      <c r="N417" s="21">
        <v>271</v>
      </c>
      <c r="O417" s="22">
        <v>4.8</v>
      </c>
    </row>
    <row r="418" spans="1:15" ht="21">
      <c r="A418" s="38"/>
      <c r="B418" s="30" t="s">
        <v>469</v>
      </c>
      <c r="C418" s="39" t="s">
        <v>13</v>
      </c>
      <c r="D418" s="21">
        <v>3019</v>
      </c>
      <c r="E418" s="22">
        <v>9.45</v>
      </c>
      <c r="F418" s="21">
        <v>485</v>
      </c>
      <c r="G418" s="22">
        <v>8.39</v>
      </c>
      <c r="H418" s="21">
        <v>555</v>
      </c>
      <c r="I418" s="22">
        <v>6.9</v>
      </c>
      <c r="J418" s="21">
        <v>541</v>
      </c>
      <c r="K418" s="22">
        <v>11.9</v>
      </c>
      <c r="L418" s="21">
        <v>1370</v>
      </c>
      <c r="M418" s="22">
        <v>12.58</v>
      </c>
      <c r="N418" s="21">
        <v>68</v>
      </c>
      <c r="O418" s="22">
        <v>2.55</v>
      </c>
    </row>
    <row r="419" spans="1:15" ht="21">
      <c r="A419" s="38"/>
      <c r="B419" s="30" t="s">
        <v>470</v>
      </c>
      <c r="C419" s="39" t="s">
        <v>14</v>
      </c>
      <c r="D419" s="21">
        <v>6898</v>
      </c>
      <c r="E419" s="22">
        <v>20.84</v>
      </c>
      <c r="F419" s="21">
        <v>1174</v>
      </c>
      <c r="G419" s="22">
        <v>19.64</v>
      </c>
      <c r="H419" s="21">
        <v>1326</v>
      </c>
      <c r="I419" s="22">
        <v>15.62</v>
      </c>
      <c r="J419" s="21">
        <v>1321</v>
      </c>
      <c r="K419" s="22">
        <v>28.24</v>
      </c>
      <c r="L419" s="21">
        <v>2874</v>
      </c>
      <c r="M419" s="22">
        <v>26.2</v>
      </c>
      <c r="N419" s="21">
        <v>203</v>
      </c>
      <c r="O419" s="22">
        <v>6.81</v>
      </c>
    </row>
    <row r="420" spans="1:15" ht="21">
      <c r="A420" s="40" t="s">
        <v>471</v>
      </c>
      <c r="B420" s="24" t="s">
        <v>472</v>
      </c>
      <c r="C420" s="41" t="s">
        <v>12</v>
      </c>
      <c r="D420" s="26">
        <v>9310</v>
      </c>
      <c r="E420" s="27">
        <v>14.32</v>
      </c>
      <c r="F420" s="26">
        <v>1852</v>
      </c>
      <c r="G420" s="27">
        <v>15.75</v>
      </c>
      <c r="H420" s="26">
        <v>2402</v>
      </c>
      <c r="I420" s="27">
        <v>14.53</v>
      </c>
      <c r="J420" s="26">
        <v>1464</v>
      </c>
      <c r="K420" s="27">
        <v>15.87</v>
      </c>
      <c r="L420" s="26">
        <v>2941</v>
      </c>
      <c r="M420" s="27">
        <v>13.45</v>
      </c>
      <c r="N420" s="26">
        <v>651</v>
      </c>
      <c r="O420" s="27">
        <v>11.52</v>
      </c>
    </row>
    <row r="421" spans="1:15" ht="21">
      <c r="A421" s="40"/>
      <c r="B421" s="28" t="s">
        <v>473</v>
      </c>
      <c r="C421" s="41" t="s">
        <v>13</v>
      </c>
      <c r="D421" s="26">
        <v>5068</v>
      </c>
      <c r="E421" s="27">
        <v>15.87</v>
      </c>
      <c r="F421" s="26">
        <v>1020</v>
      </c>
      <c r="G421" s="27">
        <v>17.65</v>
      </c>
      <c r="H421" s="26">
        <v>1297</v>
      </c>
      <c r="I421" s="27">
        <v>16.13</v>
      </c>
      <c r="J421" s="26">
        <v>838</v>
      </c>
      <c r="K421" s="27">
        <v>18.43</v>
      </c>
      <c r="L421" s="26">
        <v>1551</v>
      </c>
      <c r="M421" s="27">
        <v>14.24</v>
      </c>
      <c r="N421" s="26">
        <v>362</v>
      </c>
      <c r="O421" s="27">
        <v>13.56</v>
      </c>
    </row>
    <row r="422" spans="1:15" ht="21">
      <c r="A422" s="40"/>
      <c r="B422" s="28" t="s">
        <v>474</v>
      </c>
      <c r="C422" s="41" t="s">
        <v>14</v>
      </c>
      <c r="D422" s="26">
        <v>4242</v>
      </c>
      <c r="E422" s="27">
        <v>12.82</v>
      </c>
      <c r="F422" s="26">
        <v>832</v>
      </c>
      <c r="G422" s="27">
        <v>13.92</v>
      </c>
      <c r="H422" s="26">
        <v>1105</v>
      </c>
      <c r="I422" s="27">
        <v>13.01</v>
      </c>
      <c r="J422" s="26">
        <v>626</v>
      </c>
      <c r="K422" s="27">
        <v>13.38</v>
      </c>
      <c r="L422" s="26">
        <v>1390</v>
      </c>
      <c r="M422" s="27">
        <v>12.67</v>
      </c>
      <c r="N422" s="26">
        <v>289</v>
      </c>
      <c r="O422" s="27">
        <v>9.7</v>
      </c>
    </row>
    <row r="423" spans="1:15" ht="21">
      <c r="A423" s="40"/>
      <c r="B423" s="28" t="s">
        <v>475</v>
      </c>
      <c r="C423" s="41"/>
      <c r="D423" s="26"/>
      <c r="E423" s="27"/>
      <c r="F423" s="26"/>
      <c r="G423" s="27"/>
      <c r="H423" s="26"/>
      <c r="I423" s="27"/>
      <c r="J423" s="26"/>
      <c r="K423" s="27"/>
      <c r="L423" s="26"/>
      <c r="M423" s="27"/>
      <c r="N423" s="26"/>
      <c r="O423" s="27"/>
    </row>
    <row r="424" spans="1:15" ht="21">
      <c r="A424" s="38" t="s">
        <v>476</v>
      </c>
      <c r="B424" s="29" t="s">
        <v>477</v>
      </c>
      <c r="C424" s="39" t="s">
        <v>12</v>
      </c>
      <c r="D424" s="21">
        <v>4373</v>
      </c>
      <c r="E424" s="22">
        <v>6.72</v>
      </c>
      <c r="F424" s="21">
        <v>747</v>
      </c>
      <c r="G424" s="22">
        <v>6.35</v>
      </c>
      <c r="H424" s="21">
        <v>774</v>
      </c>
      <c r="I424" s="22">
        <v>4.68</v>
      </c>
      <c r="J424" s="21">
        <v>712</v>
      </c>
      <c r="K424" s="22">
        <v>7.72</v>
      </c>
      <c r="L424" s="21">
        <v>1497</v>
      </c>
      <c r="M424" s="22">
        <v>6.85</v>
      </c>
      <c r="N424" s="21">
        <v>643</v>
      </c>
      <c r="O424" s="22">
        <v>11.38</v>
      </c>
    </row>
    <row r="425" spans="1:15" ht="21">
      <c r="A425" s="38"/>
      <c r="B425" s="30" t="s">
        <v>478</v>
      </c>
      <c r="C425" s="39" t="s">
        <v>13</v>
      </c>
      <c r="D425" s="21">
        <v>1700</v>
      </c>
      <c r="E425" s="22">
        <v>5.32</v>
      </c>
      <c r="F425" s="21">
        <v>306</v>
      </c>
      <c r="G425" s="22">
        <v>5.29</v>
      </c>
      <c r="H425" s="21">
        <v>301</v>
      </c>
      <c r="I425" s="22">
        <v>3.74</v>
      </c>
      <c r="J425" s="21">
        <v>224</v>
      </c>
      <c r="K425" s="22">
        <v>4.93</v>
      </c>
      <c r="L425" s="21">
        <v>567</v>
      </c>
      <c r="M425" s="22">
        <v>5.21</v>
      </c>
      <c r="N425" s="21">
        <v>302</v>
      </c>
      <c r="O425" s="22">
        <v>11.31</v>
      </c>
    </row>
    <row r="426" spans="1:15" ht="21">
      <c r="A426" s="38"/>
      <c r="B426" s="30" t="s">
        <v>479</v>
      </c>
      <c r="C426" s="39" t="s">
        <v>14</v>
      </c>
      <c r="D426" s="21">
        <v>2673</v>
      </c>
      <c r="E426" s="22">
        <v>8.08</v>
      </c>
      <c r="F426" s="21">
        <v>441</v>
      </c>
      <c r="G426" s="22">
        <v>7.38</v>
      </c>
      <c r="H426" s="21">
        <v>473</v>
      </c>
      <c r="I426" s="22">
        <v>5.57</v>
      </c>
      <c r="J426" s="21">
        <v>488</v>
      </c>
      <c r="K426" s="22">
        <v>10.43</v>
      </c>
      <c r="L426" s="21">
        <v>930</v>
      </c>
      <c r="M426" s="22">
        <v>8.48</v>
      </c>
      <c r="N426" s="21">
        <v>341</v>
      </c>
      <c r="O426" s="22">
        <v>11.45</v>
      </c>
    </row>
    <row r="427" spans="1:15" ht="21">
      <c r="A427" s="38"/>
      <c r="B427" s="30" t="s">
        <v>480</v>
      </c>
      <c r="C427" s="39"/>
      <c r="D427" s="21"/>
      <c r="E427" s="22"/>
      <c r="F427" s="21"/>
      <c r="G427" s="22"/>
      <c r="H427" s="21"/>
      <c r="I427" s="22"/>
      <c r="J427" s="21"/>
      <c r="K427" s="22"/>
      <c r="L427" s="21"/>
      <c r="M427" s="22"/>
      <c r="N427" s="21"/>
      <c r="O427" s="22"/>
    </row>
    <row r="428" spans="1:15" ht="21">
      <c r="A428" s="40" t="s">
        <v>481</v>
      </c>
      <c r="B428" s="24" t="s">
        <v>482</v>
      </c>
      <c r="C428" s="41" t="s">
        <v>12</v>
      </c>
      <c r="D428" s="26">
        <v>4181</v>
      </c>
      <c r="E428" s="27">
        <v>6.43</v>
      </c>
      <c r="F428" s="26">
        <v>837</v>
      </c>
      <c r="G428" s="27">
        <v>7.12</v>
      </c>
      <c r="H428" s="26">
        <v>698</v>
      </c>
      <c r="I428" s="27">
        <v>4.22</v>
      </c>
      <c r="J428" s="26">
        <v>779</v>
      </c>
      <c r="K428" s="27">
        <v>8.44</v>
      </c>
      <c r="L428" s="26">
        <v>1316</v>
      </c>
      <c r="M428" s="27">
        <v>6.02</v>
      </c>
      <c r="N428" s="26">
        <v>551</v>
      </c>
      <c r="O428" s="27">
        <v>9.75</v>
      </c>
    </row>
    <row r="429" spans="1:15" ht="21">
      <c r="A429" s="40"/>
      <c r="B429" s="28" t="s">
        <v>483</v>
      </c>
      <c r="C429" s="41" t="s">
        <v>13</v>
      </c>
      <c r="D429" s="26">
        <v>2582</v>
      </c>
      <c r="E429" s="27">
        <v>8.09</v>
      </c>
      <c r="F429" s="26">
        <v>545</v>
      </c>
      <c r="G429" s="27">
        <v>9.43</v>
      </c>
      <c r="H429" s="26">
        <v>411</v>
      </c>
      <c r="I429" s="27">
        <v>5.11</v>
      </c>
      <c r="J429" s="26">
        <v>460</v>
      </c>
      <c r="K429" s="27">
        <v>10.12</v>
      </c>
      <c r="L429" s="26">
        <v>820</v>
      </c>
      <c r="M429" s="27">
        <v>7.53</v>
      </c>
      <c r="N429" s="26">
        <v>346</v>
      </c>
      <c r="O429" s="27">
        <v>12.96</v>
      </c>
    </row>
    <row r="430" spans="1:15" ht="21">
      <c r="A430" s="40"/>
      <c r="B430" s="28" t="s">
        <v>484</v>
      </c>
      <c r="C430" s="41" t="s">
        <v>14</v>
      </c>
      <c r="D430" s="26">
        <v>1599</v>
      </c>
      <c r="E430" s="27">
        <v>4.83</v>
      </c>
      <c r="F430" s="26">
        <v>292</v>
      </c>
      <c r="G430" s="27">
        <v>4.88</v>
      </c>
      <c r="H430" s="26">
        <v>287</v>
      </c>
      <c r="I430" s="27">
        <v>3.38</v>
      </c>
      <c r="J430" s="26">
        <v>319</v>
      </c>
      <c r="K430" s="27">
        <v>6.82</v>
      </c>
      <c r="L430" s="26">
        <v>496</v>
      </c>
      <c r="M430" s="27">
        <v>4.52</v>
      </c>
      <c r="N430" s="26">
        <v>205</v>
      </c>
      <c r="O430" s="27">
        <v>6.88</v>
      </c>
    </row>
    <row r="431" spans="1:15" ht="23.25" customHeight="1">
      <c r="A431" s="38" t="s">
        <v>485</v>
      </c>
      <c r="B431" s="29" t="s">
        <v>486</v>
      </c>
      <c r="C431" s="39" t="s">
        <v>12</v>
      </c>
      <c r="D431" s="21">
        <v>24607</v>
      </c>
      <c r="E431" s="22">
        <v>37.84</v>
      </c>
      <c r="F431" s="21">
        <v>5311</v>
      </c>
      <c r="G431" s="22">
        <v>45.17</v>
      </c>
      <c r="H431" s="21">
        <v>3979</v>
      </c>
      <c r="I431" s="22">
        <v>24.07</v>
      </c>
      <c r="J431" s="21">
        <v>2198</v>
      </c>
      <c r="K431" s="22">
        <v>23.83</v>
      </c>
      <c r="L431" s="21">
        <v>10307</v>
      </c>
      <c r="M431" s="22">
        <v>47.15</v>
      </c>
      <c r="N431" s="21">
        <v>2812</v>
      </c>
      <c r="O431" s="22">
        <v>49.78</v>
      </c>
    </row>
    <row r="432" spans="1:15" ht="21">
      <c r="A432" s="38"/>
      <c r="B432" s="30" t="s">
        <v>487</v>
      </c>
      <c r="C432" s="39" t="s">
        <v>13</v>
      </c>
      <c r="D432" s="21">
        <v>15439</v>
      </c>
      <c r="E432" s="22">
        <v>48.35</v>
      </c>
      <c r="F432" s="21">
        <v>3429</v>
      </c>
      <c r="G432" s="22">
        <v>59.32</v>
      </c>
      <c r="H432" s="21">
        <v>2429</v>
      </c>
      <c r="I432" s="22">
        <v>30.2</v>
      </c>
      <c r="J432" s="21">
        <v>1225</v>
      </c>
      <c r="K432" s="22">
        <v>26.94</v>
      </c>
      <c r="L432" s="21">
        <v>6822</v>
      </c>
      <c r="M432" s="22">
        <v>62.64</v>
      </c>
      <c r="N432" s="21">
        <v>1534</v>
      </c>
      <c r="O432" s="22">
        <v>57.45</v>
      </c>
    </row>
    <row r="433" spans="1:15" ht="21">
      <c r="A433" s="38"/>
      <c r="B433" s="30" t="s">
        <v>488</v>
      </c>
      <c r="C433" s="39" t="s">
        <v>14</v>
      </c>
      <c r="D433" s="21">
        <v>9168</v>
      </c>
      <c r="E433" s="22">
        <v>27.7</v>
      </c>
      <c r="F433" s="21">
        <v>1882</v>
      </c>
      <c r="G433" s="22">
        <v>31.48</v>
      </c>
      <c r="H433" s="21">
        <v>1550</v>
      </c>
      <c r="I433" s="22">
        <v>18.26</v>
      </c>
      <c r="J433" s="21">
        <v>973</v>
      </c>
      <c r="K433" s="22">
        <v>20.8</v>
      </c>
      <c r="L433" s="21">
        <v>3485</v>
      </c>
      <c r="M433" s="22">
        <v>31.77</v>
      </c>
      <c r="N433" s="21">
        <v>1278</v>
      </c>
      <c r="O433" s="22">
        <v>42.9</v>
      </c>
    </row>
    <row r="434" spans="1:15" ht="21">
      <c r="A434" s="38"/>
      <c r="B434" s="30" t="s">
        <v>489</v>
      </c>
      <c r="C434" s="39"/>
      <c r="D434" s="21"/>
      <c r="E434" s="22"/>
      <c r="F434" s="21"/>
      <c r="G434" s="22"/>
      <c r="H434" s="21"/>
      <c r="I434" s="22"/>
      <c r="J434" s="21"/>
      <c r="K434" s="22"/>
      <c r="L434" s="21"/>
      <c r="M434" s="22"/>
      <c r="N434" s="21"/>
      <c r="O434" s="22"/>
    </row>
    <row r="435" spans="1:15" ht="21">
      <c r="A435" s="141" t="s">
        <v>490</v>
      </c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3"/>
    </row>
    <row r="436" spans="1:15" ht="21">
      <c r="A436" s="40" t="s">
        <v>491</v>
      </c>
      <c r="B436" s="24" t="s">
        <v>492</v>
      </c>
      <c r="C436" s="41" t="s">
        <v>12</v>
      </c>
      <c r="D436" s="26">
        <v>1485</v>
      </c>
      <c r="E436" s="27">
        <v>2.28</v>
      </c>
      <c r="F436" s="26">
        <v>294</v>
      </c>
      <c r="G436" s="27">
        <v>2.5</v>
      </c>
      <c r="H436" s="26">
        <v>237</v>
      </c>
      <c r="I436" s="27">
        <v>1.43</v>
      </c>
      <c r="J436" s="26">
        <v>242</v>
      </c>
      <c r="K436" s="27">
        <v>2.62</v>
      </c>
      <c r="L436" s="26">
        <v>653</v>
      </c>
      <c r="M436" s="27">
        <v>2.99</v>
      </c>
      <c r="N436" s="26">
        <v>59</v>
      </c>
      <c r="O436" s="27">
        <v>1.04</v>
      </c>
    </row>
    <row r="437" spans="1:15" ht="21">
      <c r="A437" s="40"/>
      <c r="B437" s="28" t="s">
        <v>493</v>
      </c>
      <c r="C437" s="41" t="s">
        <v>13</v>
      </c>
      <c r="D437" s="26">
        <v>735</v>
      </c>
      <c r="E437" s="27">
        <v>2.3</v>
      </c>
      <c r="F437" s="26">
        <v>153</v>
      </c>
      <c r="G437" s="27">
        <v>2.65</v>
      </c>
      <c r="H437" s="26">
        <v>109</v>
      </c>
      <c r="I437" s="27">
        <v>1.36</v>
      </c>
      <c r="J437" s="26">
        <v>125</v>
      </c>
      <c r="K437" s="27">
        <v>2.75</v>
      </c>
      <c r="L437" s="26">
        <v>313</v>
      </c>
      <c r="M437" s="27">
        <v>2.87</v>
      </c>
      <c r="N437" s="26">
        <v>35</v>
      </c>
      <c r="O437" s="27">
        <v>1.31</v>
      </c>
    </row>
    <row r="438" spans="1:15" ht="21">
      <c r="A438" s="40"/>
      <c r="B438" s="28"/>
      <c r="C438" s="41" t="s">
        <v>14</v>
      </c>
      <c r="D438" s="26">
        <v>750</v>
      </c>
      <c r="E438" s="27">
        <v>2.27</v>
      </c>
      <c r="F438" s="26">
        <v>141</v>
      </c>
      <c r="G438" s="27">
        <v>2.36</v>
      </c>
      <c r="H438" s="26">
        <v>128</v>
      </c>
      <c r="I438" s="27">
        <v>1.51</v>
      </c>
      <c r="J438" s="26">
        <v>117</v>
      </c>
      <c r="K438" s="27">
        <v>2.5</v>
      </c>
      <c r="L438" s="26">
        <v>340</v>
      </c>
      <c r="M438" s="27">
        <v>3.1</v>
      </c>
      <c r="N438" s="26">
        <v>24</v>
      </c>
      <c r="O438" s="27">
        <v>0.81</v>
      </c>
    </row>
    <row r="439" spans="1:15" ht="21">
      <c r="A439" s="38" t="s">
        <v>494</v>
      </c>
      <c r="B439" s="29" t="s">
        <v>495</v>
      </c>
      <c r="C439" s="39" t="s">
        <v>12</v>
      </c>
      <c r="D439" s="21">
        <v>10595</v>
      </c>
      <c r="E439" s="22">
        <v>16.29</v>
      </c>
      <c r="F439" s="21">
        <v>1966</v>
      </c>
      <c r="G439" s="22">
        <v>16.72</v>
      </c>
      <c r="H439" s="21">
        <v>2288</v>
      </c>
      <c r="I439" s="22">
        <v>13.84</v>
      </c>
      <c r="J439" s="21">
        <v>793</v>
      </c>
      <c r="K439" s="22">
        <v>8.6</v>
      </c>
      <c r="L439" s="21">
        <v>5342</v>
      </c>
      <c r="M439" s="22">
        <v>24.44</v>
      </c>
      <c r="N439" s="21">
        <v>206</v>
      </c>
      <c r="O439" s="22">
        <v>3.65</v>
      </c>
    </row>
    <row r="440" spans="1:15" ht="21">
      <c r="A440" s="38"/>
      <c r="B440" s="30" t="s">
        <v>496</v>
      </c>
      <c r="C440" s="39" t="s">
        <v>13</v>
      </c>
      <c r="D440" s="21">
        <v>3585</v>
      </c>
      <c r="E440" s="22">
        <v>11.23</v>
      </c>
      <c r="F440" s="21">
        <v>733</v>
      </c>
      <c r="G440" s="22">
        <v>12.68</v>
      </c>
      <c r="H440" s="21">
        <v>767</v>
      </c>
      <c r="I440" s="22">
        <v>9.54</v>
      </c>
      <c r="J440" s="21">
        <v>263</v>
      </c>
      <c r="K440" s="22">
        <v>5.78</v>
      </c>
      <c r="L440" s="21">
        <v>1697</v>
      </c>
      <c r="M440" s="22">
        <v>15.58</v>
      </c>
      <c r="N440" s="21">
        <v>125</v>
      </c>
      <c r="O440" s="22">
        <v>4.68</v>
      </c>
    </row>
    <row r="441" spans="1:15" ht="21">
      <c r="A441" s="38"/>
      <c r="B441" s="30" t="s">
        <v>497</v>
      </c>
      <c r="C441" s="39" t="s">
        <v>14</v>
      </c>
      <c r="D441" s="21">
        <v>7010</v>
      </c>
      <c r="E441" s="22">
        <v>21.18</v>
      </c>
      <c r="F441" s="21">
        <v>1233</v>
      </c>
      <c r="G441" s="22">
        <v>20.62</v>
      </c>
      <c r="H441" s="21">
        <v>1521</v>
      </c>
      <c r="I441" s="22">
        <v>17.91</v>
      </c>
      <c r="J441" s="21">
        <v>530</v>
      </c>
      <c r="K441" s="22">
        <v>11.33</v>
      </c>
      <c r="L441" s="21">
        <v>3645</v>
      </c>
      <c r="M441" s="22">
        <v>33.23</v>
      </c>
      <c r="N441" s="21">
        <v>81</v>
      </c>
      <c r="O441" s="22">
        <v>2.72</v>
      </c>
    </row>
    <row r="442" spans="1:15" ht="21">
      <c r="A442" s="40" t="s">
        <v>498</v>
      </c>
      <c r="B442" s="24" t="s">
        <v>499</v>
      </c>
      <c r="C442" s="41" t="s">
        <v>12</v>
      </c>
      <c r="D442" s="26">
        <v>6154</v>
      </c>
      <c r="E442" s="27">
        <v>9.46</v>
      </c>
      <c r="F442" s="26">
        <v>1196</v>
      </c>
      <c r="G442" s="27">
        <v>10.17</v>
      </c>
      <c r="H442" s="26">
        <v>1381</v>
      </c>
      <c r="I442" s="27">
        <v>8.35</v>
      </c>
      <c r="J442" s="26">
        <v>635</v>
      </c>
      <c r="K442" s="27">
        <v>6.88</v>
      </c>
      <c r="L442" s="26">
        <v>2215</v>
      </c>
      <c r="M442" s="27">
        <v>10.13</v>
      </c>
      <c r="N442" s="26">
        <v>727</v>
      </c>
      <c r="O442" s="27">
        <v>12.87</v>
      </c>
    </row>
    <row r="443" spans="1:15" ht="21">
      <c r="A443" s="40"/>
      <c r="B443" s="28" t="s">
        <v>500</v>
      </c>
      <c r="C443" s="41" t="s">
        <v>13</v>
      </c>
      <c r="D443" s="26">
        <v>3623</v>
      </c>
      <c r="E443" s="27">
        <v>11.35</v>
      </c>
      <c r="F443" s="26">
        <v>733</v>
      </c>
      <c r="G443" s="27">
        <v>12.68</v>
      </c>
      <c r="H443" s="26">
        <v>786</v>
      </c>
      <c r="I443" s="27">
        <v>9.77</v>
      </c>
      <c r="J443" s="26">
        <v>407</v>
      </c>
      <c r="K443" s="27">
        <v>8.95</v>
      </c>
      <c r="L443" s="26">
        <v>1282</v>
      </c>
      <c r="M443" s="27">
        <v>11.77</v>
      </c>
      <c r="N443" s="26">
        <v>415</v>
      </c>
      <c r="O443" s="27">
        <v>15.54</v>
      </c>
    </row>
    <row r="444" spans="1:15" ht="21">
      <c r="A444" s="40"/>
      <c r="B444" s="28" t="s">
        <v>501</v>
      </c>
      <c r="C444" s="41" t="s">
        <v>14</v>
      </c>
      <c r="D444" s="26">
        <v>2531</v>
      </c>
      <c r="E444" s="27">
        <v>7.65</v>
      </c>
      <c r="F444" s="26">
        <v>463</v>
      </c>
      <c r="G444" s="27">
        <v>7.74</v>
      </c>
      <c r="H444" s="26">
        <v>595</v>
      </c>
      <c r="I444" s="27">
        <v>7.01</v>
      </c>
      <c r="J444" s="26">
        <v>228</v>
      </c>
      <c r="K444" s="27">
        <v>4.87</v>
      </c>
      <c r="L444" s="26">
        <v>933</v>
      </c>
      <c r="M444" s="27">
        <v>8.51</v>
      </c>
      <c r="N444" s="26">
        <v>312</v>
      </c>
      <c r="O444" s="27">
        <v>10.47</v>
      </c>
    </row>
    <row r="445" spans="1:15" ht="21">
      <c r="A445" s="40"/>
      <c r="B445" s="28" t="s">
        <v>502</v>
      </c>
      <c r="C445" s="41"/>
      <c r="D445" s="26"/>
      <c r="E445" s="27"/>
      <c r="F445" s="26"/>
      <c r="G445" s="27"/>
      <c r="H445" s="26"/>
      <c r="I445" s="27"/>
      <c r="J445" s="26"/>
      <c r="K445" s="27"/>
      <c r="L445" s="26"/>
      <c r="M445" s="27"/>
      <c r="N445" s="26"/>
      <c r="O445" s="27"/>
    </row>
    <row r="446" spans="1:15" ht="21">
      <c r="A446" s="38" t="s">
        <v>503</v>
      </c>
      <c r="B446" s="29" t="s">
        <v>504</v>
      </c>
      <c r="C446" s="39" t="s">
        <v>12</v>
      </c>
      <c r="D446" s="21">
        <v>233872</v>
      </c>
      <c r="E446" s="22">
        <v>359.65</v>
      </c>
      <c r="F446" s="21">
        <v>51453</v>
      </c>
      <c r="G446" s="22">
        <v>437.58</v>
      </c>
      <c r="H446" s="21">
        <v>64935</v>
      </c>
      <c r="I446" s="22">
        <v>392.75</v>
      </c>
      <c r="J446" s="21">
        <v>22412</v>
      </c>
      <c r="K446" s="22">
        <v>242.95</v>
      </c>
      <c r="L446" s="21">
        <v>72546</v>
      </c>
      <c r="M446" s="22">
        <v>331.84</v>
      </c>
      <c r="N446" s="21">
        <v>22526</v>
      </c>
      <c r="O446" s="22">
        <v>398.76</v>
      </c>
    </row>
    <row r="447" spans="1:15" ht="21">
      <c r="A447" s="38"/>
      <c r="B447" s="30" t="s">
        <v>505</v>
      </c>
      <c r="C447" s="39" t="s">
        <v>13</v>
      </c>
      <c r="D447" s="21">
        <v>99418</v>
      </c>
      <c r="E447" s="22">
        <v>311.34</v>
      </c>
      <c r="F447" s="21">
        <v>22107</v>
      </c>
      <c r="G447" s="22">
        <v>382.47</v>
      </c>
      <c r="H447" s="21">
        <v>26675</v>
      </c>
      <c r="I447" s="22">
        <v>331.66</v>
      </c>
      <c r="J447" s="21">
        <v>9637</v>
      </c>
      <c r="K447" s="22">
        <v>211.92</v>
      </c>
      <c r="L447" s="21">
        <v>31101</v>
      </c>
      <c r="M447" s="22">
        <v>285.55</v>
      </c>
      <c r="N447" s="21">
        <v>9898</v>
      </c>
      <c r="O447" s="22">
        <v>370.69</v>
      </c>
    </row>
    <row r="448" spans="1:15" ht="21">
      <c r="A448" s="38"/>
      <c r="B448" s="30" t="s">
        <v>506</v>
      </c>
      <c r="C448" s="39" t="s">
        <v>14</v>
      </c>
      <c r="D448" s="21">
        <v>134454</v>
      </c>
      <c r="E448" s="22">
        <v>406.26</v>
      </c>
      <c r="F448" s="21">
        <v>29346</v>
      </c>
      <c r="G448" s="22">
        <v>490.87</v>
      </c>
      <c r="H448" s="21">
        <v>38260</v>
      </c>
      <c r="I448" s="22">
        <v>450.61</v>
      </c>
      <c r="J448" s="21">
        <v>12775</v>
      </c>
      <c r="K448" s="22">
        <v>273.12</v>
      </c>
      <c r="L448" s="21">
        <v>41445</v>
      </c>
      <c r="M448" s="22">
        <v>377.8</v>
      </c>
      <c r="N448" s="21">
        <v>12628</v>
      </c>
      <c r="O448" s="22">
        <v>423.93</v>
      </c>
    </row>
    <row r="449" spans="1:15" ht="21">
      <c r="A449" s="40" t="s">
        <v>507</v>
      </c>
      <c r="B449" s="24" t="s">
        <v>508</v>
      </c>
      <c r="C449" s="41" t="s">
        <v>12</v>
      </c>
      <c r="D449" s="26">
        <v>5407</v>
      </c>
      <c r="E449" s="27">
        <v>8.31</v>
      </c>
      <c r="F449" s="26">
        <v>806</v>
      </c>
      <c r="G449" s="27">
        <v>6.85</v>
      </c>
      <c r="H449" s="26">
        <v>1497</v>
      </c>
      <c r="I449" s="27">
        <v>9.05</v>
      </c>
      <c r="J449" s="26">
        <v>590</v>
      </c>
      <c r="K449" s="27">
        <v>6.4</v>
      </c>
      <c r="L449" s="26">
        <v>953</v>
      </c>
      <c r="M449" s="27">
        <v>4.36</v>
      </c>
      <c r="N449" s="26">
        <v>1561</v>
      </c>
      <c r="O449" s="27">
        <v>27.63</v>
      </c>
    </row>
    <row r="450" spans="1:15" ht="21">
      <c r="A450" s="40"/>
      <c r="B450" s="28" t="s">
        <v>509</v>
      </c>
      <c r="C450" s="41" t="s">
        <v>13</v>
      </c>
      <c r="D450" s="26">
        <v>3257</v>
      </c>
      <c r="E450" s="27">
        <v>10.2</v>
      </c>
      <c r="F450" s="26">
        <v>503</v>
      </c>
      <c r="G450" s="27">
        <v>8.7</v>
      </c>
      <c r="H450" s="26">
        <v>913</v>
      </c>
      <c r="I450" s="27">
        <v>11.35</v>
      </c>
      <c r="J450" s="26">
        <v>334</v>
      </c>
      <c r="K450" s="27">
        <v>7.34</v>
      </c>
      <c r="L450" s="26">
        <v>583</v>
      </c>
      <c r="M450" s="27">
        <v>5.35</v>
      </c>
      <c r="N450" s="26">
        <v>924</v>
      </c>
      <c r="O450" s="27">
        <v>34.6</v>
      </c>
    </row>
    <row r="451" spans="1:15" ht="21">
      <c r="A451" s="40"/>
      <c r="B451" s="28" t="s">
        <v>510</v>
      </c>
      <c r="C451" s="41" t="s">
        <v>14</v>
      </c>
      <c r="D451" s="26">
        <v>2150</v>
      </c>
      <c r="E451" s="27">
        <v>6.5</v>
      </c>
      <c r="F451" s="26">
        <v>303</v>
      </c>
      <c r="G451" s="27">
        <v>5.07</v>
      </c>
      <c r="H451" s="26">
        <v>584</v>
      </c>
      <c r="I451" s="27">
        <v>6.88</v>
      </c>
      <c r="J451" s="26">
        <v>256</v>
      </c>
      <c r="K451" s="27">
        <v>5.47</v>
      </c>
      <c r="L451" s="26">
        <v>370</v>
      </c>
      <c r="M451" s="27">
        <v>3.37</v>
      </c>
      <c r="N451" s="26">
        <v>637</v>
      </c>
      <c r="O451" s="27">
        <v>21.38</v>
      </c>
    </row>
    <row r="452" spans="1:15" ht="21">
      <c r="A452" s="38" t="s">
        <v>511</v>
      </c>
      <c r="B452" s="29" t="s">
        <v>512</v>
      </c>
      <c r="C452" s="39" t="s">
        <v>12</v>
      </c>
      <c r="D452" s="21">
        <v>6380</v>
      </c>
      <c r="E452" s="22">
        <v>9.81</v>
      </c>
      <c r="F452" s="21">
        <v>1475</v>
      </c>
      <c r="G452" s="22">
        <v>12.54</v>
      </c>
      <c r="H452" s="21">
        <v>1374</v>
      </c>
      <c r="I452" s="22">
        <v>8.31</v>
      </c>
      <c r="J452" s="21">
        <v>650</v>
      </c>
      <c r="K452" s="22">
        <v>7.05</v>
      </c>
      <c r="L452" s="21">
        <v>1868</v>
      </c>
      <c r="M452" s="22">
        <v>8.54</v>
      </c>
      <c r="N452" s="21">
        <v>1013</v>
      </c>
      <c r="O452" s="22">
        <v>17.93</v>
      </c>
    </row>
    <row r="453" spans="1:15" ht="21">
      <c r="A453" s="38"/>
      <c r="B453" s="30" t="s">
        <v>513</v>
      </c>
      <c r="C453" s="39" t="s">
        <v>13</v>
      </c>
      <c r="D453" s="21">
        <v>2827</v>
      </c>
      <c r="E453" s="22">
        <v>8.85</v>
      </c>
      <c r="F453" s="21">
        <v>581</v>
      </c>
      <c r="G453" s="22">
        <v>10.05</v>
      </c>
      <c r="H453" s="21">
        <v>646</v>
      </c>
      <c r="I453" s="22">
        <v>8.03</v>
      </c>
      <c r="J453" s="21">
        <v>309</v>
      </c>
      <c r="K453" s="22">
        <v>6.79</v>
      </c>
      <c r="L453" s="21">
        <v>714</v>
      </c>
      <c r="M453" s="22">
        <v>6.56</v>
      </c>
      <c r="N453" s="21">
        <v>577</v>
      </c>
      <c r="O453" s="22">
        <v>21.61</v>
      </c>
    </row>
    <row r="454" spans="1:15" ht="21">
      <c r="A454" s="38"/>
      <c r="B454" s="30"/>
      <c r="C454" s="39" t="s">
        <v>14</v>
      </c>
      <c r="D454" s="21">
        <v>3553</v>
      </c>
      <c r="E454" s="22">
        <v>10.74</v>
      </c>
      <c r="F454" s="21">
        <v>894</v>
      </c>
      <c r="G454" s="22">
        <v>14.95</v>
      </c>
      <c r="H454" s="21">
        <v>728</v>
      </c>
      <c r="I454" s="22">
        <v>8.57</v>
      </c>
      <c r="J454" s="21">
        <v>341</v>
      </c>
      <c r="K454" s="22">
        <v>7.29</v>
      </c>
      <c r="L454" s="21">
        <v>1154</v>
      </c>
      <c r="M454" s="22">
        <v>10.52</v>
      </c>
      <c r="N454" s="21">
        <v>436</v>
      </c>
      <c r="O454" s="22">
        <v>14.64</v>
      </c>
    </row>
    <row r="455" spans="1:15" ht="21">
      <c r="A455" s="40" t="s">
        <v>514</v>
      </c>
      <c r="B455" s="24" t="s">
        <v>515</v>
      </c>
      <c r="C455" s="41" t="s">
        <v>12</v>
      </c>
      <c r="D455" s="26">
        <v>1790</v>
      </c>
      <c r="E455" s="27">
        <v>2.75</v>
      </c>
      <c r="F455" s="26">
        <v>188</v>
      </c>
      <c r="G455" s="27">
        <v>1.6</v>
      </c>
      <c r="H455" s="26">
        <v>240</v>
      </c>
      <c r="I455" s="27">
        <v>1.45</v>
      </c>
      <c r="J455" s="26">
        <v>297</v>
      </c>
      <c r="K455" s="27">
        <v>3.22</v>
      </c>
      <c r="L455" s="26">
        <v>467</v>
      </c>
      <c r="M455" s="27">
        <v>2.14</v>
      </c>
      <c r="N455" s="26">
        <v>598</v>
      </c>
      <c r="O455" s="27">
        <v>10.59</v>
      </c>
    </row>
    <row r="456" spans="1:15" ht="21">
      <c r="A456" s="40"/>
      <c r="B456" s="28" t="s">
        <v>516</v>
      </c>
      <c r="C456" s="41" t="s">
        <v>13</v>
      </c>
      <c r="D456" s="26">
        <v>817</v>
      </c>
      <c r="E456" s="27">
        <v>2.56</v>
      </c>
      <c r="F456" s="26">
        <v>80</v>
      </c>
      <c r="G456" s="27">
        <v>1.38</v>
      </c>
      <c r="H456" s="26">
        <v>102</v>
      </c>
      <c r="I456" s="27">
        <v>1.27</v>
      </c>
      <c r="J456" s="26">
        <v>132</v>
      </c>
      <c r="K456" s="27">
        <v>2.9</v>
      </c>
      <c r="L456" s="26">
        <v>204</v>
      </c>
      <c r="M456" s="27">
        <v>1.87</v>
      </c>
      <c r="N456" s="26">
        <v>299</v>
      </c>
      <c r="O456" s="27">
        <v>11.2</v>
      </c>
    </row>
    <row r="457" spans="1:15" ht="21">
      <c r="A457" s="40"/>
      <c r="B457" s="28"/>
      <c r="C457" s="41" t="s">
        <v>14</v>
      </c>
      <c r="D457" s="26">
        <v>973</v>
      </c>
      <c r="E457" s="27">
        <v>2.94</v>
      </c>
      <c r="F457" s="26">
        <v>108</v>
      </c>
      <c r="G457" s="27">
        <v>1.81</v>
      </c>
      <c r="H457" s="26">
        <v>138</v>
      </c>
      <c r="I457" s="27">
        <v>1.63</v>
      </c>
      <c r="J457" s="26">
        <v>165</v>
      </c>
      <c r="K457" s="27">
        <v>3.53</v>
      </c>
      <c r="L457" s="26">
        <v>263</v>
      </c>
      <c r="M457" s="27">
        <v>2.4</v>
      </c>
      <c r="N457" s="26">
        <v>299</v>
      </c>
      <c r="O457" s="27">
        <v>10.04</v>
      </c>
    </row>
    <row r="458" spans="1:15" ht="21">
      <c r="A458" s="38" t="s">
        <v>517</v>
      </c>
      <c r="B458" s="29" t="s">
        <v>518</v>
      </c>
      <c r="C458" s="39" t="s">
        <v>12</v>
      </c>
      <c r="D458" s="21">
        <v>128</v>
      </c>
      <c r="E458" s="22">
        <v>0.2</v>
      </c>
      <c r="F458" s="21">
        <v>53</v>
      </c>
      <c r="G458" s="22">
        <v>0.45</v>
      </c>
      <c r="H458" s="21">
        <v>34</v>
      </c>
      <c r="I458" s="22">
        <v>0.21</v>
      </c>
      <c r="J458" s="21">
        <v>10</v>
      </c>
      <c r="K458" s="22">
        <v>0.11</v>
      </c>
      <c r="L458" s="21">
        <v>23</v>
      </c>
      <c r="M458" s="22">
        <v>0.11</v>
      </c>
      <c r="N458" s="21">
        <v>8</v>
      </c>
      <c r="O458" s="22">
        <v>0.14</v>
      </c>
    </row>
    <row r="459" spans="1:15" ht="21">
      <c r="A459" s="38"/>
      <c r="B459" s="30" t="s">
        <v>519</v>
      </c>
      <c r="C459" s="39" t="s">
        <v>13</v>
      </c>
      <c r="D459" s="21">
        <v>50</v>
      </c>
      <c r="E459" s="22">
        <v>0.16</v>
      </c>
      <c r="F459" s="21">
        <v>15</v>
      </c>
      <c r="G459" s="22">
        <v>0.26</v>
      </c>
      <c r="H459" s="21">
        <v>15</v>
      </c>
      <c r="I459" s="22">
        <v>0.19</v>
      </c>
      <c r="J459" s="21">
        <v>2</v>
      </c>
      <c r="K459" s="22">
        <v>0.04</v>
      </c>
      <c r="L459" s="21">
        <v>14</v>
      </c>
      <c r="M459" s="22">
        <v>0.13</v>
      </c>
      <c r="N459" s="21">
        <v>4</v>
      </c>
      <c r="O459" s="22">
        <v>0.15</v>
      </c>
    </row>
    <row r="460" spans="1:15" ht="21">
      <c r="A460" s="38"/>
      <c r="B460" s="30" t="s">
        <v>520</v>
      </c>
      <c r="C460" s="39" t="s">
        <v>14</v>
      </c>
      <c r="D460" s="21">
        <v>78</v>
      </c>
      <c r="E460" s="22">
        <v>0.24</v>
      </c>
      <c r="F460" s="21">
        <v>38</v>
      </c>
      <c r="G460" s="22">
        <v>0.64</v>
      </c>
      <c r="H460" s="21">
        <v>19</v>
      </c>
      <c r="I460" s="22">
        <v>0.22</v>
      </c>
      <c r="J460" s="21">
        <v>8</v>
      </c>
      <c r="K460" s="22">
        <v>0.17</v>
      </c>
      <c r="L460" s="21">
        <v>9</v>
      </c>
      <c r="M460" s="22">
        <v>0.08</v>
      </c>
      <c r="N460" s="21">
        <v>4</v>
      </c>
      <c r="O460" s="22">
        <v>0.13</v>
      </c>
    </row>
    <row r="461" spans="1:15" ht="21">
      <c r="A461" s="40" t="s">
        <v>521</v>
      </c>
      <c r="B461" s="24" t="s">
        <v>522</v>
      </c>
      <c r="C461" s="41" t="s">
        <v>12</v>
      </c>
      <c r="D461" s="26">
        <v>638</v>
      </c>
      <c r="E461" s="27">
        <v>0.98</v>
      </c>
      <c r="F461" s="26">
        <v>40</v>
      </c>
      <c r="G461" s="27">
        <v>0.34</v>
      </c>
      <c r="H461" s="26">
        <v>379</v>
      </c>
      <c r="I461" s="27">
        <v>2.29</v>
      </c>
      <c r="J461" s="26">
        <v>36</v>
      </c>
      <c r="K461" s="27">
        <v>0.39</v>
      </c>
      <c r="L461" s="26">
        <v>74</v>
      </c>
      <c r="M461" s="27">
        <v>0.34</v>
      </c>
      <c r="N461" s="26">
        <v>109</v>
      </c>
      <c r="O461" s="27">
        <v>1.93</v>
      </c>
    </row>
    <row r="462" spans="1:15" ht="21">
      <c r="A462" s="40"/>
      <c r="B462" s="28" t="s">
        <v>523</v>
      </c>
      <c r="C462" s="41" t="s">
        <v>13</v>
      </c>
      <c r="D462" s="26">
        <v>303</v>
      </c>
      <c r="E462" s="27">
        <v>0.95</v>
      </c>
      <c r="F462" s="26">
        <v>23</v>
      </c>
      <c r="G462" s="27">
        <v>0.4</v>
      </c>
      <c r="H462" s="26">
        <v>176</v>
      </c>
      <c r="I462" s="27">
        <v>2.19</v>
      </c>
      <c r="J462" s="26">
        <v>20</v>
      </c>
      <c r="K462" s="27">
        <v>0.44</v>
      </c>
      <c r="L462" s="26">
        <v>38</v>
      </c>
      <c r="M462" s="27">
        <v>0.35</v>
      </c>
      <c r="N462" s="26">
        <v>46</v>
      </c>
      <c r="O462" s="27">
        <v>1.72</v>
      </c>
    </row>
    <row r="463" spans="1:15" ht="21">
      <c r="A463" s="40"/>
      <c r="B463" s="28"/>
      <c r="C463" s="41" t="s">
        <v>14</v>
      </c>
      <c r="D463" s="26">
        <v>335</v>
      </c>
      <c r="E463" s="27">
        <v>1.01</v>
      </c>
      <c r="F463" s="26">
        <v>17</v>
      </c>
      <c r="G463" s="27">
        <v>0.28</v>
      </c>
      <c r="H463" s="26">
        <v>203</v>
      </c>
      <c r="I463" s="27">
        <v>2.39</v>
      </c>
      <c r="J463" s="26">
        <v>16</v>
      </c>
      <c r="K463" s="27">
        <v>0.34</v>
      </c>
      <c r="L463" s="26">
        <v>36</v>
      </c>
      <c r="M463" s="27">
        <v>0.33</v>
      </c>
      <c r="N463" s="26">
        <v>63</v>
      </c>
      <c r="O463" s="27">
        <v>2.11</v>
      </c>
    </row>
    <row r="464" spans="1:15" ht="24.75" customHeight="1">
      <c r="A464" s="38" t="s">
        <v>524</v>
      </c>
      <c r="B464" s="29" t="s">
        <v>525</v>
      </c>
      <c r="C464" s="39" t="s">
        <v>12</v>
      </c>
      <c r="D464" s="21">
        <v>14473</v>
      </c>
      <c r="E464" s="22">
        <v>22.26</v>
      </c>
      <c r="F464" s="21">
        <v>2351</v>
      </c>
      <c r="G464" s="22">
        <v>19.99</v>
      </c>
      <c r="H464" s="21">
        <v>2996</v>
      </c>
      <c r="I464" s="22">
        <v>18.12</v>
      </c>
      <c r="J464" s="21">
        <v>1575</v>
      </c>
      <c r="K464" s="22">
        <v>17.07</v>
      </c>
      <c r="L464" s="21">
        <v>4642</v>
      </c>
      <c r="M464" s="22">
        <v>21.23</v>
      </c>
      <c r="N464" s="21">
        <v>2909</v>
      </c>
      <c r="O464" s="22">
        <v>51.5</v>
      </c>
    </row>
    <row r="465" spans="1:15" ht="21">
      <c r="A465" s="38"/>
      <c r="B465" s="30" t="s">
        <v>526</v>
      </c>
      <c r="C465" s="39" t="s">
        <v>13</v>
      </c>
      <c r="D465" s="21">
        <v>6349</v>
      </c>
      <c r="E465" s="22">
        <v>19.88</v>
      </c>
      <c r="F465" s="21">
        <v>1019</v>
      </c>
      <c r="G465" s="22">
        <v>17.63</v>
      </c>
      <c r="H465" s="21">
        <v>1243</v>
      </c>
      <c r="I465" s="22">
        <v>15.45</v>
      </c>
      <c r="J465" s="21">
        <v>738</v>
      </c>
      <c r="K465" s="22">
        <v>16.23</v>
      </c>
      <c r="L465" s="21">
        <v>1988</v>
      </c>
      <c r="M465" s="22">
        <v>18.25</v>
      </c>
      <c r="N465" s="21">
        <v>1361</v>
      </c>
      <c r="O465" s="22">
        <v>50.97</v>
      </c>
    </row>
    <row r="466" spans="1:15" ht="21">
      <c r="A466" s="38"/>
      <c r="B466" s="30" t="s">
        <v>527</v>
      </c>
      <c r="C466" s="39" t="s">
        <v>14</v>
      </c>
      <c r="D466" s="21">
        <v>8124</v>
      </c>
      <c r="E466" s="22">
        <v>24.55</v>
      </c>
      <c r="F466" s="21">
        <v>1332</v>
      </c>
      <c r="G466" s="22">
        <v>22.28</v>
      </c>
      <c r="H466" s="21">
        <v>1753</v>
      </c>
      <c r="I466" s="22">
        <v>20.65</v>
      </c>
      <c r="J466" s="21">
        <v>837</v>
      </c>
      <c r="K466" s="22">
        <v>17.89</v>
      </c>
      <c r="L466" s="21">
        <v>2654</v>
      </c>
      <c r="M466" s="22">
        <v>24.19</v>
      </c>
      <c r="N466" s="21">
        <v>1548</v>
      </c>
      <c r="O466" s="22">
        <v>51.97</v>
      </c>
    </row>
    <row r="467" spans="1:15" ht="21">
      <c r="A467" s="38"/>
      <c r="B467" s="30" t="s">
        <v>528</v>
      </c>
      <c r="C467" s="39"/>
      <c r="D467" s="21"/>
      <c r="E467" s="22"/>
      <c r="F467" s="21"/>
      <c r="G467" s="22"/>
      <c r="H467" s="21"/>
      <c r="I467" s="22"/>
      <c r="J467" s="21"/>
      <c r="K467" s="22"/>
      <c r="L467" s="21"/>
      <c r="M467" s="22"/>
      <c r="N467" s="21"/>
      <c r="O467" s="22"/>
    </row>
    <row r="468" spans="1:15" ht="21">
      <c r="A468" s="38"/>
      <c r="B468" s="29" t="s">
        <v>529</v>
      </c>
      <c r="C468" s="48"/>
      <c r="D468" s="49"/>
      <c r="E468" s="50"/>
      <c r="F468" s="49"/>
      <c r="G468" s="50"/>
      <c r="H468" s="49"/>
      <c r="I468" s="50"/>
      <c r="J468" s="49"/>
      <c r="K468" s="50"/>
      <c r="L468" s="49"/>
      <c r="M468" s="50"/>
      <c r="N468" s="49"/>
      <c r="O468" s="50"/>
    </row>
    <row r="469" spans="1:15" ht="42">
      <c r="A469" s="40" t="s">
        <v>530</v>
      </c>
      <c r="B469" s="24" t="s">
        <v>531</v>
      </c>
      <c r="C469" s="41" t="s">
        <v>12</v>
      </c>
      <c r="D469" s="26">
        <v>4345</v>
      </c>
      <c r="E469" s="27">
        <v>6.68</v>
      </c>
      <c r="F469" s="26">
        <v>849</v>
      </c>
      <c r="G469" s="27">
        <v>7.22</v>
      </c>
      <c r="H469" s="26">
        <v>765</v>
      </c>
      <c r="I469" s="27">
        <v>4.63</v>
      </c>
      <c r="J469" s="26">
        <v>937</v>
      </c>
      <c r="K469" s="27">
        <v>10.16</v>
      </c>
      <c r="L469" s="26">
        <v>1143</v>
      </c>
      <c r="M469" s="27">
        <v>5.23</v>
      </c>
      <c r="N469" s="26">
        <v>651</v>
      </c>
      <c r="O469" s="27">
        <v>11.52</v>
      </c>
    </row>
    <row r="470" spans="1:15" ht="21">
      <c r="A470" s="40"/>
      <c r="B470" s="28" t="s">
        <v>532</v>
      </c>
      <c r="C470" s="41" t="s">
        <v>13</v>
      </c>
      <c r="D470" s="26">
        <v>2071</v>
      </c>
      <c r="E470" s="27">
        <v>6.49</v>
      </c>
      <c r="F470" s="26">
        <v>399</v>
      </c>
      <c r="G470" s="27">
        <v>6.9</v>
      </c>
      <c r="H470" s="26">
        <v>368</v>
      </c>
      <c r="I470" s="27">
        <v>4.58</v>
      </c>
      <c r="J470" s="26">
        <v>443</v>
      </c>
      <c r="K470" s="27">
        <v>9.74</v>
      </c>
      <c r="L470" s="26">
        <v>547</v>
      </c>
      <c r="M470" s="27">
        <v>5.02</v>
      </c>
      <c r="N470" s="26">
        <v>314</v>
      </c>
      <c r="O470" s="27">
        <v>11.76</v>
      </c>
    </row>
    <row r="471" spans="1:15" ht="21">
      <c r="A471" s="40"/>
      <c r="B471" s="28" t="s">
        <v>533</v>
      </c>
      <c r="C471" s="41" t="s">
        <v>14</v>
      </c>
      <c r="D471" s="26">
        <v>2274</v>
      </c>
      <c r="E471" s="27">
        <v>6.87</v>
      </c>
      <c r="F471" s="26">
        <v>450</v>
      </c>
      <c r="G471" s="27">
        <v>7.53</v>
      </c>
      <c r="H471" s="26">
        <v>397</v>
      </c>
      <c r="I471" s="27">
        <v>4.68</v>
      </c>
      <c r="J471" s="26">
        <v>494</v>
      </c>
      <c r="K471" s="27">
        <v>10.56</v>
      </c>
      <c r="L471" s="26">
        <v>596</v>
      </c>
      <c r="M471" s="27">
        <v>5.43</v>
      </c>
      <c r="N471" s="26">
        <v>337</v>
      </c>
      <c r="O471" s="27">
        <v>11.31</v>
      </c>
    </row>
    <row r="472" spans="1:15" ht="21">
      <c r="A472" s="38" t="s">
        <v>534</v>
      </c>
      <c r="B472" s="29" t="s">
        <v>535</v>
      </c>
      <c r="C472" s="39" t="s">
        <v>12</v>
      </c>
      <c r="D472" s="21">
        <v>609</v>
      </c>
      <c r="E472" s="22">
        <v>0.94</v>
      </c>
      <c r="F472" s="21">
        <v>54</v>
      </c>
      <c r="G472" s="22">
        <v>0.46</v>
      </c>
      <c r="H472" s="21">
        <v>124</v>
      </c>
      <c r="I472" s="22">
        <v>0.75</v>
      </c>
      <c r="J472" s="21">
        <v>49</v>
      </c>
      <c r="K472" s="22">
        <v>0.53</v>
      </c>
      <c r="L472" s="21">
        <v>162</v>
      </c>
      <c r="M472" s="22">
        <v>0.74</v>
      </c>
      <c r="N472" s="21">
        <v>220</v>
      </c>
      <c r="O472" s="22">
        <v>3.89</v>
      </c>
    </row>
    <row r="473" spans="1:15" ht="21">
      <c r="A473" s="38"/>
      <c r="B473" s="30" t="s">
        <v>536</v>
      </c>
      <c r="C473" s="39" t="s">
        <v>13</v>
      </c>
      <c r="D473" s="21">
        <v>286</v>
      </c>
      <c r="E473" s="22">
        <v>0.9</v>
      </c>
      <c r="F473" s="21">
        <v>34</v>
      </c>
      <c r="G473" s="22">
        <v>0.59</v>
      </c>
      <c r="H473" s="21">
        <v>61</v>
      </c>
      <c r="I473" s="22">
        <v>0.76</v>
      </c>
      <c r="J473" s="21">
        <v>26</v>
      </c>
      <c r="K473" s="22">
        <v>0.57</v>
      </c>
      <c r="L473" s="21">
        <v>67</v>
      </c>
      <c r="M473" s="22">
        <v>0.62</v>
      </c>
      <c r="N473" s="21">
        <v>98</v>
      </c>
      <c r="O473" s="22">
        <v>3.67</v>
      </c>
    </row>
    <row r="474" spans="1:15" ht="21">
      <c r="A474" s="38"/>
      <c r="B474" s="30"/>
      <c r="C474" s="39" t="s">
        <v>14</v>
      </c>
      <c r="D474" s="21">
        <v>323</v>
      </c>
      <c r="E474" s="22">
        <v>0.98</v>
      </c>
      <c r="F474" s="21">
        <v>20</v>
      </c>
      <c r="G474" s="22">
        <v>0.33</v>
      </c>
      <c r="H474" s="21">
        <v>63</v>
      </c>
      <c r="I474" s="22">
        <v>0.74</v>
      </c>
      <c r="J474" s="21">
        <v>23</v>
      </c>
      <c r="K474" s="22">
        <v>0.49</v>
      </c>
      <c r="L474" s="21">
        <v>95</v>
      </c>
      <c r="M474" s="22">
        <v>0.87</v>
      </c>
      <c r="N474" s="21">
        <v>122</v>
      </c>
      <c r="O474" s="22">
        <v>4.1</v>
      </c>
    </row>
    <row r="475" spans="1:15" ht="21">
      <c r="A475" s="40" t="s">
        <v>537</v>
      </c>
      <c r="B475" s="24" t="s">
        <v>538</v>
      </c>
      <c r="C475" s="41" t="s">
        <v>12</v>
      </c>
      <c r="D475" s="26">
        <v>19714</v>
      </c>
      <c r="E475" s="27">
        <v>30.32</v>
      </c>
      <c r="F475" s="26">
        <v>3233</v>
      </c>
      <c r="G475" s="27">
        <v>27.5</v>
      </c>
      <c r="H475" s="26">
        <v>4744</v>
      </c>
      <c r="I475" s="27">
        <v>28.69</v>
      </c>
      <c r="J475" s="26">
        <v>4114</v>
      </c>
      <c r="K475" s="27">
        <v>44.6</v>
      </c>
      <c r="L475" s="26">
        <v>6794</v>
      </c>
      <c r="M475" s="27">
        <v>31.08</v>
      </c>
      <c r="N475" s="26">
        <v>829</v>
      </c>
      <c r="O475" s="27">
        <v>14.68</v>
      </c>
    </row>
    <row r="476" spans="1:15" ht="21">
      <c r="A476" s="40"/>
      <c r="B476" s="28" t="s">
        <v>539</v>
      </c>
      <c r="C476" s="41" t="s">
        <v>13</v>
      </c>
      <c r="D476" s="26">
        <v>5715</v>
      </c>
      <c r="E476" s="27">
        <v>17.9</v>
      </c>
      <c r="F476" s="26">
        <v>963</v>
      </c>
      <c r="G476" s="27">
        <v>16.66</v>
      </c>
      <c r="H476" s="26">
        <v>1300</v>
      </c>
      <c r="I476" s="27">
        <v>16.16</v>
      </c>
      <c r="J476" s="26">
        <v>1169</v>
      </c>
      <c r="K476" s="27">
        <v>25.71</v>
      </c>
      <c r="L476" s="26">
        <v>2029</v>
      </c>
      <c r="M476" s="27">
        <v>18.63</v>
      </c>
      <c r="N476" s="26">
        <v>254</v>
      </c>
      <c r="O476" s="27">
        <v>9.51</v>
      </c>
    </row>
    <row r="477" spans="1:15" ht="21">
      <c r="A477" s="40"/>
      <c r="B477" s="28" t="s">
        <v>540</v>
      </c>
      <c r="C477" s="41" t="s">
        <v>14</v>
      </c>
      <c r="D477" s="26">
        <v>13999</v>
      </c>
      <c r="E477" s="27">
        <v>42.3</v>
      </c>
      <c r="F477" s="26">
        <v>2270</v>
      </c>
      <c r="G477" s="27">
        <v>37.97</v>
      </c>
      <c r="H477" s="26">
        <v>3444</v>
      </c>
      <c r="I477" s="27">
        <v>40.56</v>
      </c>
      <c r="J477" s="26">
        <v>2945</v>
      </c>
      <c r="K477" s="27">
        <v>62.96</v>
      </c>
      <c r="L477" s="26">
        <v>4765</v>
      </c>
      <c r="M477" s="27">
        <v>43.44</v>
      </c>
      <c r="N477" s="26">
        <v>575</v>
      </c>
      <c r="O477" s="27">
        <v>19.3</v>
      </c>
    </row>
    <row r="478" spans="1:15" ht="21">
      <c r="A478" s="151" t="s">
        <v>541</v>
      </c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3"/>
    </row>
    <row r="479" spans="1:15" ht="21">
      <c r="A479" s="38" t="s">
        <v>542</v>
      </c>
      <c r="B479" s="29" t="s">
        <v>543</v>
      </c>
      <c r="C479" s="39" t="s">
        <v>12</v>
      </c>
      <c r="D479" s="21">
        <v>324</v>
      </c>
      <c r="E479" s="22">
        <v>0.5</v>
      </c>
      <c r="F479" s="21">
        <v>45</v>
      </c>
      <c r="G479" s="22">
        <v>0.38</v>
      </c>
      <c r="H479" s="21">
        <v>43</v>
      </c>
      <c r="I479" s="22">
        <v>0.26</v>
      </c>
      <c r="J479" s="21">
        <v>92</v>
      </c>
      <c r="K479" s="22">
        <v>1</v>
      </c>
      <c r="L479" s="21">
        <v>114</v>
      </c>
      <c r="M479" s="22">
        <v>0.52</v>
      </c>
      <c r="N479" s="21">
        <v>30</v>
      </c>
      <c r="O479" s="22">
        <v>0.53</v>
      </c>
    </row>
    <row r="480" spans="1:15" ht="21">
      <c r="A480" s="38"/>
      <c r="B480" s="30" t="s">
        <v>544</v>
      </c>
      <c r="C480" s="39" t="s">
        <v>13</v>
      </c>
      <c r="D480" s="21">
        <v>181</v>
      </c>
      <c r="E480" s="22">
        <v>0.57</v>
      </c>
      <c r="F480" s="21">
        <v>23</v>
      </c>
      <c r="G480" s="22">
        <v>0.4</v>
      </c>
      <c r="H480" s="21">
        <v>27</v>
      </c>
      <c r="I480" s="22">
        <v>0.34</v>
      </c>
      <c r="J480" s="21">
        <v>47</v>
      </c>
      <c r="K480" s="22">
        <v>1.03</v>
      </c>
      <c r="L480" s="21">
        <v>66</v>
      </c>
      <c r="M480" s="22">
        <v>0.61</v>
      </c>
      <c r="N480" s="21">
        <v>18</v>
      </c>
      <c r="O480" s="22">
        <v>0.67</v>
      </c>
    </row>
    <row r="481" spans="1:15" ht="21">
      <c r="A481" s="38"/>
      <c r="B481" s="30"/>
      <c r="C481" s="39" t="s">
        <v>14</v>
      </c>
      <c r="D481" s="21">
        <v>143</v>
      </c>
      <c r="E481" s="22">
        <v>0.43</v>
      </c>
      <c r="F481" s="21">
        <v>22</v>
      </c>
      <c r="G481" s="22">
        <v>0.37</v>
      </c>
      <c r="H481" s="21">
        <v>16</v>
      </c>
      <c r="I481" s="22">
        <v>0.19</v>
      </c>
      <c r="J481" s="21">
        <v>45</v>
      </c>
      <c r="K481" s="22">
        <v>0.96</v>
      </c>
      <c r="L481" s="21">
        <v>48</v>
      </c>
      <c r="M481" s="22">
        <v>0.44</v>
      </c>
      <c r="N481" s="21">
        <v>12</v>
      </c>
      <c r="O481" s="22">
        <v>0.4</v>
      </c>
    </row>
    <row r="482" spans="1:15" ht="21">
      <c r="A482" s="40" t="s">
        <v>545</v>
      </c>
      <c r="B482" s="24" t="s">
        <v>546</v>
      </c>
      <c r="C482" s="41" t="s">
        <v>12</v>
      </c>
      <c r="D482" s="26">
        <v>4994</v>
      </c>
      <c r="E482" s="27">
        <v>7.68</v>
      </c>
      <c r="F482" s="26">
        <v>960</v>
      </c>
      <c r="G482" s="27">
        <v>8.16</v>
      </c>
      <c r="H482" s="26">
        <v>934</v>
      </c>
      <c r="I482" s="27">
        <v>5.65</v>
      </c>
      <c r="J482" s="26">
        <v>546</v>
      </c>
      <c r="K482" s="27">
        <v>5.92</v>
      </c>
      <c r="L482" s="26">
        <v>1870</v>
      </c>
      <c r="M482" s="27">
        <v>8.55</v>
      </c>
      <c r="N482" s="26">
        <v>684</v>
      </c>
      <c r="O482" s="27">
        <v>12.11</v>
      </c>
    </row>
    <row r="483" spans="1:15" ht="21">
      <c r="A483" s="40"/>
      <c r="B483" s="28" t="s">
        <v>547</v>
      </c>
      <c r="C483" s="41" t="s">
        <v>13</v>
      </c>
      <c r="D483" s="26">
        <v>1858</v>
      </c>
      <c r="E483" s="27">
        <v>5.82</v>
      </c>
      <c r="F483" s="26">
        <v>334</v>
      </c>
      <c r="G483" s="27">
        <v>5.78</v>
      </c>
      <c r="H483" s="26">
        <v>320</v>
      </c>
      <c r="I483" s="27">
        <v>3.98</v>
      </c>
      <c r="J483" s="26">
        <v>178</v>
      </c>
      <c r="K483" s="27">
        <v>3.91</v>
      </c>
      <c r="L483" s="26">
        <v>776</v>
      </c>
      <c r="M483" s="27">
        <v>7.12</v>
      </c>
      <c r="N483" s="26">
        <v>250</v>
      </c>
      <c r="O483" s="27">
        <v>9.36</v>
      </c>
    </row>
    <row r="484" spans="1:15" ht="21">
      <c r="A484" s="40"/>
      <c r="B484" s="28" t="s">
        <v>548</v>
      </c>
      <c r="C484" s="41" t="s">
        <v>14</v>
      </c>
      <c r="D484" s="26">
        <v>3136</v>
      </c>
      <c r="E484" s="27">
        <v>9.48</v>
      </c>
      <c r="F484" s="26">
        <v>626</v>
      </c>
      <c r="G484" s="27">
        <v>10.47</v>
      </c>
      <c r="H484" s="26">
        <v>614</v>
      </c>
      <c r="I484" s="27">
        <v>7.23</v>
      </c>
      <c r="J484" s="26">
        <v>368</v>
      </c>
      <c r="K484" s="27">
        <v>7.87</v>
      </c>
      <c r="L484" s="26">
        <v>1094</v>
      </c>
      <c r="M484" s="27">
        <v>9.97</v>
      </c>
      <c r="N484" s="26">
        <v>434</v>
      </c>
      <c r="O484" s="27">
        <v>14.57</v>
      </c>
    </row>
    <row r="485" spans="1:15" ht="21">
      <c r="A485" s="38" t="s">
        <v>549</v>
      </c>
      <c r="B485" s="29" t="s">
        <v>550</v>
      </c>
      <c r="C485" s="39" t="s">
        <v>12</v>
      </c>
      <c r="D485" s="21">
        <v>45208</v>
      </c>
      <c r="E485" s="22">
        <v>69.52</v>
      </c>
      <c r="F485" s="21">
        <v>8501</v>
      </c>
      <c r="G485" s="22">
        <v>72.3</v>
      </c>
      <c r="H485" s="21">
        <v>10466</v>
      </c>
      <c r="I485" s="22">
        <v>63.3</v>
      </c>
      <c r="J485" s="21">
        <v>7472</v>
      </c>
      <c r="K485" s="22">
        <v>81</v>
      </c>
      <c r="L485" s="21">
        <v>16868</v>
      </c>
      <c r="M485" s="22">
        <v>77.16</v>
      </c>
      <c r="N485" s="21">
        <v>1901</v>
      </c>
      <c r="O485" s="22">
        <v>33.65</v>
      </c>
    </row>
    <row r="486" spans="1:15" ht="21">
      <c r="A486" s="38"/>
      <c r="B486" s="30" t="s">
        <v>551</v>
      </c>
      <c r="C486" s="39" t="s">
        <v>13</v>
      </c>
      <c r="D486" s="21">
        <v>16745</v>
      </c>
      <c r="E486" s="22">
        <v>52.44</v>
      </c>
      <c r="F486" s="21">
        <v>3186</v>
      </c>
      <c r="G486" s="22">
        <v>55.12</v>
      </c>
      <c r="H486" s="21">
        <v>3745</v>
      </c>
      <c r="I486" s="22">
        <v>46.56</v>
      </c>
      <c r="J486" s="21">
        <v>2650</v>
      </c>
      <c r="K486" s="22">
        <v>58.27</v>
      </c>
      <c r="L486" s="21">
        <v>6503</v>
      </c>
      <c r="M486" s="22">
        <v>59.71</v>
      </c>
      <c r="N486" s="21">
        <v>661</v>
      </c>
      <c r="O486" s="22">
        <v>24.76</v>
      </c>
    </row>
    <row r="487" spans="1:15" ht="21">
      <c r="A487" s="38"/>
      <c r="B487" s="30"/>
      <c r="C487" s="39" t="s">
        <v>14</v>
      </c>
      <c r="D487" s="21">
        <v>28463</v>
      </c>
      <c r="E487" s="22">
        <v>86</v>
      </c>
      <c r="F487" s="21">
        <v>5315</v>
      </c>
      <c r="G487" s="22">
        <v>88.9</v>
      </c>
      <c r="H487" s="21">
        <v>6721</v>
      </c>
      <c r="I487" s="22">
        <v>79.16</v>
      </c>
      <c r="J487" s="21">
        <v>4822</v>
      </c>
      <c r="K487" s="22">
        <v>103.09</v>
      </c>
      <c r="L487" s="21">
        <v>10365</v>
      </c>
      <c r="M487" s="22">
        <v>94.49</v>
      </c>
      <c r="N487" s="21">
        <v>1240</v>
      </c>
      <c r="O487" s="22">
        <v>41.63</v>
      </c>
    </row>
    <row r="488" spans="1:15" ht="21">
      <c r="A488" s="40" t="s">
        <v>552</v>
      </c>
      <c r="B488" s="24" t="s">
        <v>553</v>
      </c>
      <c r="C488" s="41" t="s">
        <v>12</v>
      </c>
      <c r="D488" s="26">
        <v>2413</v>
      </c>
      <c r="E488" s="27">
        <v>3.71</v>
      </c>
      <c r="F488" s="26">
        <v>358</v>
      </c>
      <c r="G488" s="27">
        <v>3.04</v>
      </c>
      <c r="H488" s="26">
        <v>473</v>
      </c>
      <c r="I488" s="27">
        <v>2.86</v>
      </c>
      <c r="J488" s="26">
        <v>478</v>
      </c>
      <c r="K488" s="27">
        <v>5.18</v>
      </c>
      <c r="L488" s="26">
        <v>772</v>
      </c>
      <c r="M488" s="27">
        <v>3.53</v>
      </c>
      <c r="N488" s="26">
        <v>332</v>
      </c>
      <c r="O488" s="27">
        <v>5.88</v>
      </c>
    </row>
    <row r="489" spans="1:15" ht="21">
      <c r="A489" s="40"/>
      <c r="B489" s="28" t="s">
        <v>554</v>
      </c>
      <c r="C489" s="41" t="s">
        <v>13</v>
      </c>
      <c r="D489" s="26">
        <v>1048</v>
      </c>
      <c r="E489" s="27">
        <v>3.28</v>
      </c>
      <c r="F489" s="26">
        <v>146</v>
      </c>
      <c r="G489" s="27">
        <v>2.53</v>
      </c>
      <c r="H489" s="26">
        <v>210</v>
      </c>
      <c r="I489" s="27">
        <v>2.61</v>
      </c>
      <c r="J489" s="26">
        <v>232</v>
      </c>
      <c r="K489" s="27">
        <v>5.1</v>
      </c>
      <c r="L489" s="26">
        <v>325</v>
      </c>
      <c r="M489" s="27">
        <v>2.98</v>
      </c>
      <c r="N489" s="26">
        <v>135</v>
      </c>
      <c r="O489" s="27">
        <v>5.06</v>
      </c>
    </row>
    <row r="490" spans="1:15" ht="21">
      <c r="A490" s="40"/>
      <c r="B490" s="28"/>
      <c r="C490" s="41" t="s">
        <v>14</v>
      </c>
      <c r="D490" s="26">
        <v>1365</v>
      </c>
      <c r="E490" s="27">
        <v>4.12</v>
      </c>
      <c r="F490" s="26">
        <v>212</v>
      </c>
      <c r="G490" s="27">
        <v>3.55</v>
      </c>
      <c r="H490" s="26">
        <v>263</v>
      </c>
      <c r="I490" s="27">
        <v>3.1</v>
      </c>
      <c r="J490" s="26">
        <v>246</v>
      </c>
      <c r="K490" s="27">
        <v>5.26</v>
      </c>
      <c r="L490" s="26">
        <v>447</v>
      </c>
      <c r="M490" s="27">
        <v>4.07</v>
      </c>
      <c r="N490" s="26">
        <v>197</v>
      </c>
      <c r="O490" s="27">
        <v>6.61</v>
      </c>
    </row>
    <row r="491" spans="1:15" ht="21">
      <c r="A491" s="38" t="s">
        <v>555</v>
      </c>
      <c r="B491" s="29" t="s">
        <v>556</v>
      </c>
      <c r="C491" s="39" t="s">
        <v>12</v>
      </c>
      <c r="D491" s="21">
        <v>62957</v>
      </c>
      <c r="E491" s="22">
        <v>96.82</v>
      </c>
      <c r="F491" s="21">
        <v>11221</v>
      </c>
      <c r="G491" s="22">
        <v>95.43</v>
      </c>
      <c r="H491" s="21">
        <v>18457</v>
      </c>
      <c r="I491" s="22">
        <v>111.63</v>
      </c>
      <c r="J491" s="21">
        <v>11025</v>
      </c>
      <c r="K491" s="22">
        <v>119.51</v>
      </c>
      <c r="L491" s="21">
        <v>16466</v>
      </c>
      <c r="M491" s="22">
        <v>75.32</v>
      </c>
      <c r="N491" s="21">
        <v>5788</v>
      </c>
      <c r="O491" s="22">
        <v>102.46</v>
      </c>
    </row>
    <row r="492" spans="1:15" ht="21">
      <c r="A492" s="38"/>
      <c r="B492" s="30" t="s">
        <v>557</v>
      </c>
      <c r="C492" s="39" t="s">
        <v>13</v>
      </c>
      <c r="D492" s="21">
        <v>37228</v>
      </c>
      <c r="E492" s="22">
        <v>116.58</v>
      </c>
      <c r="F492" s="21">
        <v>5831</v>
      </c>
      <c r="G492" s="22">
        <v>100.88</v>
      </c>
      <c r="H492" s="21">
        <v>10708</v>
      </c>
      <c r="I492" s="22">
        <v>133.14</v>
      </c>
      <c r="J492" s="21">
        <v>7287</v>
      </c>
      <c r="K492" s="22">
        <v>160.24</v>
      </c>
      <c r="L492" s="21">
        <v>9688</v>
      </c>
      <c r="M492" s="22">
        <v>88.95</v>
      </c>
      <c r="N492" s="21">
        <v>3714</v>
      </c>
      <c r="O492" s="22">
        <v>139.09</v>
      </c>
    </row>
    <row r="493" spans="1:15" ht="21">
      <c r="A493" s="38"/>
      <c r="B493" s="30"/>
      <c r="C493" s="39" t="s">
        <v>14</v>
      </c>
      <c r="D493" s="21">
        <v>25729</v>
      </c>
      <c r="E493" s="22">
        <v>77.74</v>
      </c>
      <c r="F493" s="21">
        <v>5390</v>
      </c>
      <c r="G493" s="22">
        <v>90.16</v>
      </c>
      <c r="H493" s="21">
        <v>7749</v>
      </c>
      <c r="I493" s="22">
        <v>91.27</v>
      </c>
      <c r="J493" s="21">
        <v>3738</v>
      </c>
      <c r="K493" s="22">
        <v>79.91</v>
      </c>
      <c r="L493" s="21">
        <v>6778</v>
      </c>
      <c r="M493" s="22">
        <v>61.79</v>
      </c>
      <c r="N493" s="21">
        <v>2074</v>
      </c>
      <c r="O493" s="22">
        <v>69.62</v>
      </c>
    </row>
    <row r="494" spans="1:15" ht="21">
      <c r="A494" s="40" t="s">
        <v>558</v>
      </c>
      <c r="B494" s="24" t="s">
        <v>559</v>
      </c>
      <c r="C494" s="41" t="s">
        <v>12</v>
      </c>
      <c r="D494" s="26">
        <v>75466</v>
      </c>
      <c r="E494" s="27">
        <v>116.05</v>
      </c>
      <c r="F494" s="26">
        <v>11257</v>
      </c>
      <c r="G494" s="27">
        <v>95.74</v>
      </c>
      <c r="H494" s="26">
        <v>23584</v>
      </c>
      <c r="I494" s="27">
        <v>142.64</v>
      </c>
      <c r="J494" s="26">
        <v>11171</v>
      </c>
      <c r="K494" s="27">
        <v>121.09</v>
      </c>
      <c r="L494" s="26">
        <v>15409</v>
      </c>
      <c r="M494" s="27">
        <v>70.48</v>
      </c>
      <c r="N494" s="26">
        <v>14045</v>
      </c>
      <c r="O494" s="27">
        <v>248.63</v>
      </c>
    </row>
    <row r="495" spans="1:15" ht="21">
      <c r="A495" s="40"/>
      <c r="B495" s="28" t="s">
        <v>560</v>
      </c>
      <c r="C495" s="41" t="s">
        <v>13</v>
      </c>
      <c r="D495" s="26">
        <v>44826</v>
      </c>
      <c r="E495" s="27">
        <v>140.38</v>
      </c>
      <c r="F495" s="26">
        <v>5955</v>
      </c>
      <c r="G495" s="27">
        <v>103.03</v>
      </c>
      <c r="H495" s="26">
        <v>13446</v>
      </c>
      <c r="I495" s="27">
        <v>167.18</v>
      </c>
      <c r="J495" s="26">
        <v>7563</v>
      </c>
      <c r="K495" s="27">
        <v>166.31</v>
      </c>
      <c r="L495" s="26">
        <v>8797</v>
      </c>
      <c r="M495" s="27">
        <v>80.77</v>
      </c>
      <c r="N495" s="26">
        <v>9065</v>
      </c>
      <c r="O495" s="27">
        <v>339.49</v>
      </c>
    </row>
    <row r="496" spans="1:15" ht="21">
      <c r="A496" s="40"/>
      <c r="B496" s="28" t="s">
        <v>561</v>
      </c>
      <c r="C496" s="41" t="s">
        <v>14</v>
      </c>
      <c r="D496" s="26">
        <v>30640</v>
      </c>
      <c r="E496" s="27">
        <v>92.58</v>
      </c>
      <c r="F496" s="26">
        <v>5302</v>
      </c>
      <c r="G496" s="27">
        <v>88.69</v>
      </c>
      <c r="H496" s="26">
        <v>10138</v>
      </c>
      <c r="I496" s="27">
        <v>119.4</v>
      </c>
      <c r="J496" s="26">
        <v>3608</v>
      </c>
      <c r="K496" s="27">
        <v>77.14</v>
      </c>
      <c r="L496" s="26">
        <v>6612</v>
      </c>
      <c r="M496" s="27">
        <v>60.27</v>
      </c>
      <c r="N496" s="26">
        <v>4980</v>
      </c>
      <c r="O496" s="27">
        <v>167.18</v>
      </c>
    </row>
    <row r="497" spans="1:15" ht="21">
      <c r="A497" s="38" t="s">
        <v>562</v>
      </c>
      <c r="B497" s="29" t="s">
        <v>563</v>
      </c>
      <c r="C497" s="39" t="s">
        <v>12</v>
      </c>
      <c r="D497" s="21">
        <v>1605</v>
      </c>
      <c r="E497" s="22">
        <v>2.47</v>
      </c>
      <c r="F497" s="21">
        <v>238</v>
      </c>
      <c r="G497" s="22">
        <v>2.02</v>
      </c>
      <c r="H497" s="21">
        <v>420</v>
      </c>
      <c r="I497" s="22">
        <v>2.54</v>
      </c>
      <c r="J497" s="21">
        <v>212</v>
      </c>
      <c r="K497" s="22">
        <v>2.3</v>
      </c>
      <c r="L497" s="21">
        <v>502</v>
      </c>
      <c r="M497" s="22">
        <v>2.3</v>
      </c>
      <c r="N497" s="21">
        <v>233</v>
      </c>
      <c r="O497" s="22">
        <v>4.12</v>
      </c>
    </row>
    <row r="498" spans="1:15" ht="21">
      <c r="A498" s="38"/>
      <c r="B498" s="30" t="s">
        <v>564</v>
      </c>
      <c r="C498" s="39" t="s">
        <v>13</v>
      </c>
      <c r="D498" s="21">
        <v>536</v>
      </c>
      <c r="E498" s="22">
        <v>1.68</v>
      </c>
      <c r="F498" s="21">
        <v>83</v>
      </c>
      <c r="G498" s="22">
        <v>1.44</v>
      </c>
      <c r="H498" s="21">
        <v>133</v>
      </c>
      <c r="I498" s="22">
        <v>1.65</v>
      </c>
      <c r="J498" s="21">
        <v>81</v>
      </c>
      <c r="K498" s="22">
        <v>1.78</v>
      </c>
      <c r="L498" s="21">
        <v>164</v>
      </c>
      <c r="M498" s="22">
        <v>1.51</v>
      </c>
      <c r="N498" s="21">
        <v>75</v>
      </c>
      <c r="O498" s="22">
        <v>2.81</v>
      </c>
    </row>
    <row r="499" spans="1:15" ht="21">
      <c r="A499" s="38"/>
      <c r="B499" s="30"/>
      <c r="C499" s="39" t="s">
        <v>14</v>
      </c>
      <c r="D499" s="21">
        <v>1069</v>
      </c>
      <c r="E499" s="22">
        <v>3.23</v>
      </c>
      <c r="F499" s="21">
        <v>155</v>
      </c>
      <c r="G499" s="22">
        <v>2.59</v>
      </c>
      <c r="H499" s="21">
        <v>287</v>
      </c>
      <c r="I499" s="22">
        <v>3.38</v>
      </c>
      <c r="J499" s="21">
        <v>131</v>
      </c>
      <c r="K499" s="22">
        <v>2.8</v>
      </c>
      <c r="L499" s="21">
        <v>338</v>
      </c>
      <c r="M499" s="22">
        <v>3.08</v>
      </c>
      <c r="N499" s="21">
        <v>158</v>
      </c>
      <c r="O499" s="22">
        <v>5.3</v>
      </c>
    </row>
    <row r="500" spans="1:15" ht="21">
      <c r="A500" s="40" t="s">
        <v>565</v>
      </c>
      <c r="B500" s="24" t="s">
        <v>566</v>
      </c>
      <c r="C500" s="41" t="s">
        <v>12</v>
      </c>
      <c r="D500" s="26">
        <v>46231</v>
      </c>
      <c r="E500" s="27">
        <v>71.09</v>
      </c>
      <c r="F500" s="26">
        <v>9956</v>
      </c>
      <c r="G500" s="27">
        <v>84.67</v>
      </c>
      <c r="H500" s="26">
        <v>11237</v>
      </c>
      <c r="I500" s="27">
        <v>67.96</v>
      </c>
      <c r="J500" s="26">
        <v>4938</v>
      </c>
      <c r="K500" s="27">
        <v>53.53</v>
      </c>
      <c r="L500" s="26">
        <v>16334</v>
      </c>
      <c r="M500" s="27">
        <v>74.72</v>
      </c>
      <c r="N500" s="26">
        <v>3766</v>
      </c>
      <c r="O500" s="27">
        <v>66.67</v>
      </c>
    </row>
    <row r="501" spans="1:15" ht="21">
      <c r="A501" s="40"/>
      <c r="B501" s="28" t="s">
        <v>567</v>
      </c>
      <c r="C501" s="41" t="s">
        <v>13</v>
      </c>
      <c r="D501" s="26">
        <v>18759</v>
      </c>
      <c r="E501" s="27">
        <v>58.75</v>
      </c>
      <c r="F501" s="26">
        <v>4037</v>
      </c>
      <c r="G501" s="27">
        <v>69.84</v>
      </c>
      <c r="H501" s="26">
        <v>4481</v>
      </c>
      <c r="I501" s="27">
        <v>55.71</v>
      </c>
      <c r="J501" s="26">
        <v>2063</v>
      </c>
      <c r="K501" s="27">
        <v>45.37</v>
      </c>
      <c r="L501" s="26">
        <v>6448</v>
      </c>
      <c r="M501" s="27">
        <v>59.2</v>
      </c>
      <c r="N501" s="26">
        <v>1730</v>
      </c>
      <c r="O501" s="27">
        <v>64.79</v>
      </c>
    </row>
    <row r="502" spans="1:15" ht="21">
      <c r="A502" s="40"/>
      <c r="B502" s="28" t="s">
        <v>568</v>
      </c>
      <c r="C502" s="41" t="s">
        <v>14</v>
      </c>
      <c r="D502" s="26">
        <v>27472</v>
      </c>
      <c r="E502" s="27">
        <v>83.01</v>
      </c>
      <c r="F502" s="26">
        <v>5919</v>
      </c>
      <c r="G502" s="27">
        <v>99.01</v>
      </c>
      <c r="H502" s="26">
        <v>6756</v>
      </c>
      <c r="I502" s="27">
        <v>79.57</v>
      </c>
      <c r="J502" s="26">
        <v>2875</v>
      </c>
      <c r="K502" s="27">
        <v>61.46</v>
      </c>
      <c r="L502" s="26">
        <v>9886</v>
      </c>
      <c r="M502" s="27">
        <v>90.12</v>
      </c>
      <c r="N502" s="26">
        <v>2036</v>
      </c>
      <c r="O502" s="27">
        <v>68.35</v>
      </c>
    </row>
    <row r="503" spans="1:15" ht="21">
      <c r="A503" s="40"/>
      <c r="B503" s="28" t="s">
        <v>569</v>
      </c>
      <c r="C503" s="41"/>
      <c r="D503" s="26"/>
      <c r="E503" s="27"/>
      <c r="F503" s="26"/>
      <c r="G503" s="27"/>
      <c r="H503" s="26"/>
      <c r="I503" s="27"/>
      <c r="J503" s="26"/>
      <c r="K503" s="27"/>
      <c r="L503" s="26"/>
      <c r="M503" s="27"/>
      <c r="N503" s="26"/>
      <c r="O503" s="27"/>
    </row>
    <row r="504" spans="1:15" ht="21">
      <c r="A504" s="38" t="s">
        <v>570</v>
      </c>
      <c r="B504" s="29" t="s">
        <v>571</v>
      </c>
      <c r="C504" s="39" t="s">
        <v>12</v>
      </c>
      <c r="D504" s="21">
        <v>96234</v>
      </c>
      <c r="E504" s="22">
        <v>147.99</v>
      </c>
      <c r="F504" s="21">
        <v>20681</v>
      </c>
      <c r="G504" s="22">
        <v>175.88</v>
      </c>
      <c r="H504" s="21">
        <v>27954</v>
      </c>
      <c r="I504" s="22">
        <v>169.07</v>
      </c>
      <c r="J504" s="21">
        <v>15677</v>
      </c>
      <c r="K504" s="22">
        <v>169.94</v>
      </c>
      <c r="L504" s="21">
        <v>25311</v>
      </c>
      <c r="M504" s="22">
        <v>115.78</v>
      </c>
      <c r="N504" s="21">
        <v>6611</v>
      </c>
      <c r="O504" s="22">
        <v>117.03</v>
      </c>
    </row>
    <row r="505" spans="1:15" ht="21">
      <c r="A505" s="38"/>
      <c r="B505" s="30" t="s">
        <v>572</v>
      </c>
      <c r="C505" s="39" t="s">
        <v>13</v>
      </c>
      <c r="D505" s="21">
        <v>39897</v>
      </c>
      <c r="E505" s="22">
        <v>124.94</v>
      </c>
      <c r="F505" s="21">
        <v>8368</v>
      </c>
      <c r="G505" s="22">
        <v>144.77</v>
      </c>
      <c r="H505" s="21">
        <v>10810</v>
      </c>
      <c r="I505" s="22">
        <v>134.4</v>
      </c>
      <c r="J505" s="21">
        <v>6722</v>
      </c>
      <c r="K505" s="22">
        <v>147.82</v>
      </c>
      <c r="L505" s="21">
        <v>11043</v>
      </c>
      <c r="M505" s="22">
        <v>101.39</v>
      </c>
      <c r="N505" s="21">
        <v>2954</v>
      </c>
      <c r="O505" s="22">
        <v>110.63</v>
      </c>
    </row>
    <row r="506" spans="1:15" ht="21">
      <c r="A506" s="38"/>
      <c r="B506" s="30"/>
      <c r="C506" s="39" t="s">
        <v>14</v>
      </c>
      <c r="D506" s="21">
        <v>56337</v>
      </c>
      <c r="E506" s="22">
        <v>170.23</v>
      </c>
      <c r="F506" s="21">
        <v>12313</v>
      </c>
      <c r="G506" s="22">
        <v>205.96</v>
      </c>
      <c r="H506" s="21">
        <v>17144</v>
      </c>
      <c r="I506" s="22">
        <v>201.92</v>
      </c>
      <c r="J506" s="21">
        <v>8955</v>
      </c>
      <c r="K506" s="22">
        <v>191.45</v>
      </c>
      <c r="L506" s="21">
        <v>14268</v>
      </c>
      <c r="M506" s="22">
        <v>130.06</v>
      </c>
      <c r="N506" s="21">
        <v>3657</v>
      </c>
      <c r="O506" s="22">
        <v>122.77</v>
      </c>
    </row>
    <row r="507" spans="1:15" ht="21.75" customHeight="1">
      <c r="A507" s="40" t="s">
        <v>573</v>
      </c>
      <c r="B507" s="24" t="s">
        <v>1201</v>
      </c>
      <c r="C507" s="41" t="s">
        <v>12</v>
      </c>
      <c r="D507" s="26">
        <v>18374</v>
      </c>
      <c r="E507" s="27">
        <v>28.26</v>
      </c>
      <c r="F507" s="26">
        <v>3644</v>
      </c>
      <c r="G507" s="27">
        <v>30.99</v>
      </c>
      <c r="H507" s="26">
        <v>3926</v>
      </c>
      <c r="I507" s="27">
        <v>23.75</v>
      </c>
      <c r="J507" s="26">
        <v>2046</v>
      </c>
      <c r="K507" s="27">
        <v>22.18</v>
      </c>
      <c r="L507" s="26">
        <v>5774</v>
      </c>
      <c r="M507" s="27">
        <v>26.41</v>
      </c>
      <c r="N507" s="26">
        <v>2984</v>
      </c>
      <c r="O507" s="27">
        <v>52.82</v>
      </c>
    </row>
    <row r="508" spans="1:15" ht="21">
      <c r="A508" s="40"/>
      <c r="B508" s="28" t="s">
        <v>1202</v>
      </c>
      <c r="C508" s="41" t="s">
        <v>13</v>
      </c>
      <c r="D508" s="26">
        <v>9993</v>
      </c>
      <c r="E508" s="27">
        <v>31.29</v>
      </c>
      <c r="F508" s="26">
        <v>2083</v>
      </c>
      <c r="G508" s="27">
        <v>36.04</v>
      </c>
      <c r="H508" s="26">
        <v>2063</v>
      </c>
      <c r="I508" s="27">
        <v>25.65</v>
      </c>
      <c r="J508" s="26">
        <v>1042</v>
      </c>
      <c r="K508" s="27">
        <v>22.91</v>
      </c>
      <c r="L508" s="26">
        <v>3143</v>
      </c>
      <c r="M508" s="27">
        <v>28.86</v>
      </c>
      <c r="N508" s="26">
        <v>1662</v>
      </c>
      <c r="O508" s="27">
        <v>62.24</v>
      </c>
    </row>
    <row r="509" spans="1:15" ht="21">
      <c r="A509" s="40"/>
      <c r="B509" s="28"/>
      <c r="C509" s="41" t="s">
        <v>14</v>
      </c>
      <c r="D509" s="26">
        <v>8381</v>
      </c>
      <c r="E509" s="27">
        <v>25.32</v>
      </c>
      <c r="F509" s="26">
        <v>1561</v>
      </c>
      <c r="G509" s="27">
        <v>26.11</v>
      </c>
      <c r="H509" s="26">
        <v>1863</v>
      </c>
      <c r="I509" s="27">
        <v>21.94</v>
      </c>
      <c r="J509" s="26">
        <v>1004</v>
      </c>
      <c r="K509" s="27">
        <v>21.46</v>
      </c>
      <c r="L509" s="26">
        <v>2631</v>
      </c>
      <c r="M509" s="27">
        <v>23.98</v>
      </c>
      <c r="N509" s="26">
        <v>1322</v>
      </c>
      <c r="O509" s="27">
        <v>44.38</v>
      </c>
    </row>
    <row r="510" spans="1:15" ht="21">
      <c r="A510" s="38" t="s">
        <v>574</v>
      </c>
      <c r="B510" s="29" t="s">
        <v>575</v>
      </c>
      <c r="C510" s="39" t="s">
        <v>12</v>
      </c>
      <c r="D510" s="21">
        <v>38302</v>
      </c>
      <c r="E510" s="22">
        <v>58.9</v>
      </c>
      <c r="F510" s="21">
        <v>8552</v>
      </c>
      <c r="G510" s="22">
        <v>72.73</v>
      </c>
      <c r="H510" s="21">
        <v>10361</v>
      </c>
      <c r="I510" s="22">
        <v>62.67</v>
      </c>
      <c r="J510" s="21">
        <v>4710</v>
      </c>
      <c r="K510" s="22">
        <v>51.06</v>
      </c>
      <c r="L510" s="21">
        <v>10993</v>
      </c>
      <c r="M510" s="22">
        <v>50.28</v>
      </c>
      <c r="N510" s="21">
        <v>3686</v>
      </c>
      <c r="O510" s="22">
        <v>65.25</v>
      </c>
    </row>
    <row r="511" spans="1:15" ht="21">
      <c r="A511" s="38"/>
      <c r="B511" s="30" t="s">
        <v>576</v>
      </c>
      <c r="C511" s="39" t="s">
        <v>13</v>
      </c>
      <c r="D511" s="21">
        <v>22781</v>
      </c>
      <c r="E511" s="22">
        <v>71.34</v>
      </c>
      <c r="F511" s="21">
        <v>5208</v>
      </c>
      <c r="G511" s="22">
        <v>90.1</v>
      </c>
      <c r="H511" s="21">
        <v>6128</v>
      </c>
      <c r="I511" s="22">
        <v>76.19</v>
      </c>
      <c r="J511" s="21">
        <v>2729</v>
      </c>
      <c r="K511" s="22">
        <v>60.01</v>
      </c>
      <c r="L511" s="21">
        <v>6562</v>
      </c>
      <c r="M511" s="22">
        <v>60.25</v>
      </c>
      <c r="N511" s="21">
        <v>2154</v>
      </c>
      <c r="O511" s="22">
        <v>80.67</v>
      </c>
    </row>
    <row r="512" spans="1:15" ht="21">
      <c r="A512" s="38"/>
      <c r="B512" s="30"/>
      <c r="C512" s="39" t="s">
        <v>14</v>
      </c>
      <c r="D512" s="21">
        <v>15521</v>
      </c>
      <c r="E512" s="22">
        <v>46.9</v>
      </c>
      <c r="F512" s="21">
        <v>3344</v>
      </c>
      <c r="G512" s="22">
        <v>55.93</v>
      </c>
      <c r="H512" s="21">
        <v>4233</v>
      </c>
      <c r="I512" s="22">
        <v>49.85</v>
      </c>
      <c r="J512" s="21">
        <v>1981</v>
      </c>
      <c r="K512" s="22">
        <v>42.35</v>
      </c>
      <c r="L512" s="21">
        <v>4431</v>
      </c>
      <c r="M512" s="22">
        <v>40.39</v>
      </c>
      <c r="N512" s="21">
        <v>1532</v>
      </c>
      <c r="O512" s="22">
        <v>51.43</v>
      </c>
    </row>
    <row r="513" spans="1:15" ht="21">
      <c r="A513" s="40" t="s">
        <v>577</v>
      </c>
      <c r="B513" s="24" t="s">
        <v>578</v>
      </c>
      <c r="C513" s="41" t="s">
        <v>12</v>
      </c>
      <c r="D513" s="26">
        <v>85211</v>
      </c>
      <c r="E513" s="27">
        <v>131.04</v>
      </c>
      <c r="F513" s="26">
        <v>15396</v>
      </c>
      <c r="G513" s="27">
        <v>130.94</v>
      </c>
      <c r="H513" s="26">
        <v>23518</v>
      </c>
      <c r="I513" s="27">
        <v>142.24</v>
      </c>
      <c r="J513" s="26">
        <v>11334</v>
      </c>
      <c r="K513" s="27">
        <v>122.86</v>
      </c>
      <c r="L513" s="26">
        <v>28188</v>
      </c>
      <c r="M513" s="27">
        <v>128.94</v>
      </c>
      <c r="N513" s="26">
        <v>6775</v>
      </c>
      <c r="O513" s="27">
        <v>119.93</v>
      </c>
    </row>
    <row r="514" spans="1:15" ht="21">
      <c r="A514" s="40"/>
      <c r="B514" s="28" t="s">
        <v>579</v>
      </c>
      <c r="C514" s="41" t="s">
        <v>13</v>
      </c>
      <c r="D514" s="26">
        <v>46454</v>
      </c>
      <c r="E514" s="27">
        <v>145.48</v>
      </c>
      <c r="F514" s="26">
        <v>8161</v>
      </c>
      <c r="G514" s="27">
        <v>141.19</v>
      </c>
      <c r="H514" s="26">
        <v>12888</v>
      </c>
      <c r="I514" s="27">
        <v>160.24</v>
      </c>
      <c r="J514" s="26">
        <v>6369</v>
      </c>
      <c r="K514" s="27">
        <v>140.05</v>
      </c>
      <c r="L514" s="26">
        <v>15255</v>
      </c>
      <c r="M514" s="27">
        <v>140.06</v>
      </c>
      <c r="N514" s="26">
        <v>3781</v>
      </c>
      <c r="O514" s="27">
        <v>141.6</v>
      </c>
    </row>
    <row r="515" spans="1:15" ht="21">
      <c r="A515" s="40"/>
      <c r="B515" s="28"/>
      <c r="C515" s="41" t="s">
        <v>14</v>
      </c>
      <c r="D515" s="26">
        <v>38757</v>
      </c>
      <c r="E515" s="27">
        <v>117.11</v>
      </c>
      <c r="F515" s="26">
        <v>7235</v>
      </c>
      <c r="G515" s="27">
        <v>121.02</v>
      </c>
      <c r="H515" s="26">
        <v>10630</v>
      </c>
      <c r="I515" s="27">
        <v>125.2</v>
      </c>
      <c r="J515" s="26">
        <v>4965</v>
      </c>
      <c r="K515" s="27">
        <v>106.15</v>
      </c>
      <c r="L515" s="26">
        <v>12933</v>
      </c>
      <c r="M515" s="27">
        <v>117.89</v>
      </c>
      <c r="N515" s="26">
        <v>2994</v>
      </c>
      <c r="O515" s="27">
        <v>100.51</v>
      </c>
    </row>
    <row r="517" spans="1:15" ht="21">
      <c r="A517" s="38" t="s">
        <v>580</v>
      </c>
      <c r="B517" s="29" t="s">
        <v>581</v>
      </c>
      <c r="C517" s="39" t="s">
        <v>12</v>
      </c>
      <c r="D517" s="21">
        <v>12029</v>
      </c>
      <c r="E517" s="22">
        <v>18.5</v>
      </c>
      <c r="F517" s="21">
        <v>2274</v>
      </c>
      <c r="G517" s="22">
        <v>19.34</v>
      </c>
      <c r="H517" s="21">
        <v>2234</v>
      </c>
      <c r="I517" s="22">
        <v>13.51</v>
      </c>
      <c r="J517" s="21">
        <v>2233</v>
      </c>
      <c r="K517" s="22">
        <v>24.21</v>
      </c>
      <c r="L517" s="21">
        <v>4784</v>
      </c>
      <c r="M517" s="22">
        <v>21.88</v>
      </c>
      <c r="N517" s="21">
        <v>504</v>
      </c>
      <c r="O517" s="22">
        <v>8.92</v>
      </c>
    </row>
    <row r="518" spans="1:15" ht="21">
      <c r="A518" s="38"/>
      <c r="B518" s="30" t="s">
        <v>582</v>
      </c>
      <c r="C518" s="39" t="s">
        <v>13</v>
      </c>
      <c r="D518" s="21">
        <v>6416</v>
      </c>
      <c r="E518" s="22">
        <v>20.09</v>
      </c>
      <c r="F518" s="21">
        <v>1202</v>
      </c>
      <c r="G518" s="22">
        <v>20.8</v>
      </c>
      <c r="H518" s="21">
        <v>1199</v>
      </c>
      <c r="I518" s="22">
        <v>14.91</v>
      </c>
      <c r="J518" s="21">
        <v>1180</v>
      </c>
      <c r="K518" s="22">
        <v>25.95</v>
      </c>
      <c r="L518" s="21">
        <v>2543</v>
      </c>
      <c r="M518" s="22">
        <v>23.35</v>
      </c>
      <c r="N518" s="21">
        <v>292</v>
      </c>
      <c r="O518" s="22">
        <v>10.94</v>
      </c>
    </row>
    <row r="519" spans="1:15" ht="21">
      <c r="A519" s="38"/>
      <c r="B519" s="30" t="s">
        <v>583</v>
      </c>
      <c r="C519" s="39" t="s">
        <v>14</v>
      </c>
      <c r="D519" s="21">
        <v>5613</v>
      </c>
      <c r="E519" s="22">
        <v>16.96</v>
      </c>
      <c r="F519" s="21">
        <v>1072</v>
      </c>
      <c r="G519" s="22">
        <v>17.93</v>
      </c>
      <c r="H519" s="21">
        <v>1035</v>
      </c>
      <c r="I519" s="22">
        <v>12.19</v>
      </c>
      <c r="J519" s="21">
        <v>1053</v>
      </c>
      <c r="K519" s="22">
        <v>22.51</v>
      </c>
      <c r="L519" s="21">
        <v>2241</v>
      </c>
      <c r="M519" s="22">
        <v>20.43</v>
      </c>
      <c r="N519" s="21">
        <v>212</v>
      </c>
      <c r="O519" s="22">
        <v>7.12</v>
      </c>
    </row>
    <row r="520" spans="1:15" ht="21">
      <c r="A520" s="38"/>
      <c r="B520" s="30" t="s">
        <v>584</v>
      </c>
      <c r="C520" s="39"/>
      <c r="D520" s="21"/>
      <c r="E520" s="22"/>
      <c r="F520" s="21"/>
      <c r="G520" s="22"/>
      <c r="H520" s="21"/>
      <c r="I520" s="22"/>
      <c r="J520" s="21"/>
      <c r="K520" s="22"/>
      <c r="L520" s="21"/>
      <c r="M520" s="22"/>
      <c r="N520" s="21"/>
      <c r="O520" s="22"/>
    </row>
    <row r="521" spans="1:15" ht="21">
      <c r="A521" s="40" t="s">
        <v>585</v>
      </c>
      <c r="B521" s="24" t="s">
        <v>586</v>
      </c>
      <c r="C521" s="41" t="s">
        <v>12</v>
      </c>
      <c r="D521" s="26">
        <v>7764</v>
      </c>
      <c r="E521" s="27">
        <v>11.94</v>
      </c>
      <c r="F521" s="26">
        <v>1623</v>
      </c>
      <c r="G521" s="27">
        <v>13.8</v>
      </c>
      <c r="H521" s="26">
        <v>1498</v>
      </c>
      <c r="I521" s="27">
        <v>9.06</v>
      </c>
      <c r="J521" s="26">
        <v>1162</v>
      </c>
      <c r="K521" s="27">
        <v>12.6</v>
      </c>
      <c r="L521" s="26">
        <v>2311</v>
      </c>
      <c r="M521" s="27">
        <v>10.57</v>
      </c>
      <c r="N521" s="26">
        <v>1170</v>
      </c>
      <c r="O521" s="27">
        <v>20.71</v>
      </c>
    </row>
    <row r="522" spans="1:15" ht="21">
      <c r="A522" s="40"/>
      <c r="B522" s="28" t="s">
        <v>587</v>
      </c>
      <c r="C522" s="41" t="s">
        <v>13</v>
      </c>
      <c r="D522" s="26">
        <v>4094</v>
      </c>
      <c r="E522" s="27">
        <v>12.82</v>
      </c>
      <c r="F522" s="26">
        <v>852</v>
      </c>
      <c r="G522" s="27">
        <v>14.74</v>
      </c>
      <c r="H522" s="26">
        <v>802</v>
      </c>
      <c r="I522" s="27">
        <v>9.97</v>
      </c>
      <c r="J522" s="26">
        <v>636</v>
      </c>
      <c r="K522" s="27">
        <v>13.99</v>
      </c>
      <c r="L522" s="26">
        <v>1230</v>
      </c>
      <c r="M522" s="27">
        <v>11.29</v>
      </c>
      <c r="N522" s="26">
        <v>574</v>
      </c>
      <c r="O522" s="27">
        <v>21.5</v>
      </c>
    </row>
    <row r="523" spans="1:15" ht="21">
      <c r="A523" s="40"/>
      <c r="B523" s="28" t="s">
        <v>588</v>
      </c>
      <c r="C523" s="41" t="s">
        <v>14</v>
      </c>
      <c r="D523" s="26">
        <v>3670</v>
      </c>
      <c r="E523" s="27">
        <v>11.09</v>
      </c>
      <c r="F523" s="26">
        <v>771</v>
      </c>
      <c r="G523" s="27">
        <v>12.9</v>
      </c>
      <c r="H523" s="26">
        <v>696</v>
      </c>
      <c r="I523" s="27">
        <v>8.2</v>
      </c>
      <c r="J523" s="26">
        <v>526</v>
      </c>
      <c r="K523" s="27">
        <v>11.25</v>
      </c>
      <c r="L523" s="26">
        <v>1081</v>
      </c>
      <c r="M523" s="27">
        <v>9.85</v>
      </c>
      <c r="N523" s="26">
        <v>596</v>
      </c>
      <c r="O523" s="27">
        <v>20.01</v>
      </c>
    </row>
    <row r="524" spans="1:15" ht="21">
      <c r="A524" s="38" t="s">
        <v>589</v>
      </c>
      <c r="B524" s="29" t="s">
        <v>590</v>
      </c>
      <c r="C524" s="39" t="s">
        <v>12</v>
      </c>
      <c r="D524" s="21">
        <v>823</v>
      </c>
      <c r="E524" s="22">
        <v>1.27</v>
      </c>
      <c r="F524" s="21">
        <v>109</v>
      </c>
      <c r="G524" s="22">
        <v>0.93</v>
      </c>
      <c r="H524" s="21">
        <v>186</v>
      </c>
      <c r="I524" s="22">
        <v>1.12</v>
      </c>
      <c r="J524" s="21">
        <v>88</v>
      </c>
      <c r="K524" s="22">
        <v>0.95</v>
      </c>
      <c r="L524" s="21">
        <v>82</v>
      </c>
      <c r="M524" s="22">
        <v>0.38</v>
      </c>
      <c r="N524" s="21">
        <v>358</v>
      </c>
      <c r="O524" s="22">
        <v>6.34</v>
      </c>
    </row>
    <row r="525" spans="1:15" ht="21">
      <c r="A525" s="38"/>
      <c r="B525" s="30" t="s">
        <v>591</v>
      </c>
      <c r="C525" s="39" t="s">
        <v>13</v>
      </c>
      <c r="D525" s="21">
        <v>440</v>
      </c>
      <c r="E525" s="22">
        <v>1.38</v>
      </c>
      <c r="F525" s="21">
        <v>48</v>
      </c>
      <c r="G525" s="22">
        <v>0.83</v>
      </c>
      <c r="H525" s="21">
        <v>105</v>
      </c>
      <c r="I525" s="22">
        <v>1.31</v>
      </c>
      <c r="J525" s="21">
        <v>50</v>
      </c>
      <c r="K525" s="22">
        <v>1.1</v>
      </c>
      <c r="L525" s="21">
        <v>42</v>
      </c>
      <c r="M525" s="22">
        <v>0.39</v>
      </c>
      <c r="N525" s="21">
        <v>195</v>
      </c>
      <c r="O525" s="22">
        <v>7.3</v>
      </c>
    </row>
    <row r="526" spans="1:15" ht="21">
      <c r="A526" s="38"/>
      <c r="B526" s="30"/>
      <c r="C526" s="39" t="s">
        <v>14</v>
      </c>
      <c r="D526" s="21">
        <v>383</v>
      </c>
      <c r="E526" s="22">
        <v>1.16</v>
      </c>
      <c r="F526" s="21">
        <v>61</v>
      </c>
      <c r="G526" s="22">
        <v>1.02</v>
      </c>
      <c r="H526" s="21">
        <v>81</v>
      </c>
      <c r="I526" s="22">
        <v>0.95</v>
      </c>
      <c r="J526" s="21">
        <v>38</v>
      </c>
      <c r="K526" s="22">
        <v>0.81</v>
      </c>
      <c r="L526" s="21">
        <v>40</v>
      </c>
      <c r="M526" s="22">
        <v>0.36</v>
      </c>
      <c r="N526" s="21">
        <v>163</v>
      </c>
      <c r="O526" s="22">
        <v>5.47</v>
      </c>
    </row>
    <row r="527" spans="1:15" ht="21">
      <c r="A527" s="40" t="s">
        <v>592</v>
      </c>
      <c r="B527" s="24" t="s">
        <v>593</v>
      </c>
      <c r="C527" s="41" t="s">
        <v>12</v>
      </c>
      <c r="D527" s="26">
        <v>497</v>
      </c>
      <c r="E527" s="27">
        <v>0.76</v>
      </c>
      <c r="F527" s="26">
        <v>69</v>
      </c>
      <c r="G527" s="27">
        <v>0.59</v>
      </c>
      <c r="H527" s="26">
        <v>99</v>
      </c>
      <c r="I527" s="27">
        <v>0.6</v>
      </c>
      <c r="J527" s="26">
        <v>116</v>
      </c>
      <c r="K527" s="27">
        <v>1.26</v>
      </c>
      <c r="L527" s="26">
        <v>99</v>
      </c>
      <c r="M527" s="27">
        <v>0.45</v>
      </c>
      <c r="N527" s="26">
        <v>114</v>
      </c>
      <c r="O527" s="27">
        <v>2.02</v>
      </c>
    </row>
    <row r="528" spans="1:15" ht="21">
      <c r="A528" s="40"/>
      <c r="B528" s="28" t="s">
        <v>594</v>
      </c>
      <c r="C528" s="41" t="s">
        <v>13</v>
      </c>
      <c r="D528" s="26">
        <v>293</v>
      </c>
      <c r="E528" s="27">
        <v>0.92</v>
      </c>
      <c r="F528" s="26">
        <v>33</v>
      </c>
      <c r="G528" s="27">
        <v>0.57</v>
      </c>
      <c r="H528" s="26">
        <v>66</v>
      </c>
      <c r="I528" s="27">
        <v>0.82</v>
      </c>
      <c r="J528" s="26">
        <v>75</v>
      </c>
      <c r="K528" s="27">
        <v>1.65</v>
      </c>
      <c r="L528" s="26">
        <v>53</v>
      </c>
      <c r="M528" s="27">
        <v>0.49</v>
      </c>
      <c r="N528" s="26">
        <v>66</v>
      </c>
      <c r="O528" s="27">
        <v>2.47</v>
      </c>
    </row>
    <row r="529" spans="1:15" ht="21">
      <c r="A529" s="40"/>
      <c r="B529" s="28" t="s">
        <v>595</v>
      </c>
      <c r="C529" s="41" t="s">
        <v>14</v>
      </c>
      <c r="D529" s="26">
        <v>204</v>
      </c>
      <c r="E529" s="27">
        <v>0.62</v>
      </c>
      <c r="F529" s="26">
        <v>36</v>
      </c>
      <c r="G529" s="27">
        <v>0.6</v>
      </c>
      <c r="H529" s="26">
        <v>33</v>
      </c>
      <c r="I529" s="27">
        <v>0.39</v>
      </c>
      <c r="J529" s="26">
        <v>41</v>
      </c>
      <c r="K529" s="27">
        <v>0.88</v>
      </c>
      <c r="L529" s="26">
        <v>46</v>
      </c>
      <c r="M529" s="27">
        <v>0.42</v>
      </c>
      <c r="N529" s="26">
        <v>48</v>
      </c>
      <c r="O529" s="27">
        <v>1.61</v>
      </c>
    </row>
    <row r="530" spans="1:15" ht="21.75" customHeight="1">
      <c r="A530" s="38" t="s">
        <v>596</v>
      </c>
      <c r="B530" s="29" t="s">
        <v>597</v>
      </c>
      <c r="C530" s="39" t="s">
        <v>12</v>
      </c>
      <c r="D530" s="21">
        <v>3417</v>
      </c>
      <c r="E530" s="22">
        <v>5.25</v>
      </c>
      <c r="F530" s="21">
        <v>644</v>
      </c>
      <c r="G530" s="22">
        <v>5.48</v>
      </c>
      <c r="H530" s="21">
        <v>721</v>
      </c>
      <c r="I530" s="22">
        <v>4.36</v>
      </c>
      <c r="J530" s="21">
        <v>500</v>
      </c>
      <c r="K530" s="22">
        <v>5.42</v>
      </c>
      <c r="L530" s="21">
        <v>1011</v>
      </c>
      <c r="M530" s="22">
        <v>4.62</v>
      </c>
      <c r="N530" s="21">
        <v>541</v>
      </c>
      <c r="O530" s="22">
        <v>9.58</v>
      </c>
    </row>
    <row r="531" spans="1:15" ht="21">
      <c r="A531" s="38"/>
      <c r="B531" s="30" t="s">
        <v>598</v>
      </c>
      <c r="C531" s="39" t="s">
        <v>13</v>
      </c>
      <c r="D531" s="21">
        <v>1929</v>
      </c>
      <c r="E531" s="22">
        <v>6.04</v>
      </c>
      <c r="F531" s="21">
        <v>339</v>
      </c>
      <c r="G531" s="22">
        <v>5.87</v>
      </c>
      <c r="H531" s="21">
        <v>400</v>
      </c>
      <c r="I531" s="22">
        <v>4.97</v>
      </c>
      <c r="J531" s="21">
        <v>287</v>
      </c>
      <c r="K531" s="22">
        <v>6.31</v>
      </c>
      <c r="L531" s="21">
        <v>560</v>
      </c>
      <c r="M531" s="22">
        <v>5.14</v>
      </c>
      <c r="N531" s="21">
        <v>343</v>
      </c>
      <c r="O531" s="22">
        <v>12.85</v>
      </c>
    </row>
    <row r="532" spans="1:15" ht="21">
      <c r="A532" s="38"/>
      <c r="B532" s="30"/>
      <c r="C532" s="39" t="s">
        <v>14</v>
      </c>
      <c r="D532" s="21">
        <v>1488</v>
      </c>
      <c r="E532" s="22">
        <v>4.5</v>
      </c>
      <c r="F532" s="21">
        <v>305</v>
      </c>
      <c r="G532" s="22">
        <v>5.1</v>
      </c>
      <c r="H532" s="21">
        <v>321</v>
      </c>
      <c r="I532" s="22">
        <v>3.78</v>
      </c>
      <c r="J532" s="21">
        <v>213</v>
      </c>
      <c r="K532" s="22">
        <v>4.55</v>
      </c>
      <c r="L532" s="21">
        <v>451</v>
      </c>
      <c r="M532" s="22">
        <v>4.11</v>
      </c>
      <c r="N532" s="21">
        <v>198</v>
      </c>
      <c r="O532" s="22">
        <v>6.65</v>
      </c>
    </row>
    <row r="533" spans="1:15" ht="21">
      <c r="A533" s="40" t="s">
        <v>599</v>
      </c>
      <c r="B533" s="24" t="s">
        <v>600</v>
      </c>
      <c r="C533" s="41" t="s">
        <v>12</v>
      </c>
      <c r="D533" s="26">
        <v>5616</v>
      </c>
      <c r="E533" s="27">
        <v>8.64</v>
      </c>
      <c r="F533" s="26">
        <v>1299</v>
      </c>
      <c r="G533" s="27">
        <v>11.05</v>
      </c>
      <c r="H533" s="26">
        <v>970</v>
      </c>
      <c r="I533" s="27">
        <v>5.87</v>
      </c>
      <c r="J533" s="26">
        <v>786</v>
      </c>
      <c r="K533" s="27">
        <v>8.52</v>
      </c>
      <c r="L533" s="26">
        <v>1415</v>
      </c>
      <c r="M533" s="27">
        <v>6.47</v>
      </c>
      <c r="N533" s="26">
        <v>1146</v>
      </c>
      <c r="O533" s="27">
        <v>20.29</v>
      </c>
    </row>
    <row r="534" spans="1:15" ht="21">
      <c r="A534" s="40"/>
      <c r="B534" s="28" t="s">
        <v>601</v>
      </c>
      <c r="C534" s="41" t="s">
        <v>13</v>
      </c>
      <c r="D534" s="26">
        <v>3553</v>
      </c>
      <c r="E534" s="27">
        <v>11.13</v>
      </c>
      <c r="F534" s="26">
        <v>774</v>
      </c>
      <c r="G534" s="27">
        <v>13.39</v>
      </c>
      <c r="H534" s="26">
        <v>575</v>
      </c>
      <c r="I534" s="27">
        <v>7.15</v>
      </c>
      <c r="J534" s="26">
        <v>530</v>
      </c>
      <c r="K534" s="27">
        <v>11.65</v>
      </c>
      <c r="L534" s="26">
        <v>907</v>
      </c>
      <c r="M534" s="27">
        <v>8.33</v>
      </c>
      <c r="N534" s="26">
        <v>767</v>
      </c>
      <c r="O534" s="27">
        <v>28.72</v>
      </c>
    </row>
    <row r="535" spans="1:15" ht="21">
      <c r="A535" s="40"/>
      <c r="B535" s="28" t="s">
        <v>602</v>
      </c>
      <c r="C535" s="41" t="s">
        <v>14</v>
      </c>
      <c r="D535" s="26">
        <v>2063</v>
      </c>
      <c r="E535" s="27">
        <v>6.23</v>
      </c>
      <c r="F535" s="26">
        <v>525</v>
      </c>
      <c r="G535" s="27">
        <v>8.78</v>
      </c>
      <c r="H535" s="26">
        <v>395</v>
      </c>
      <c r="I535" s="27">
        <v>4.65</v>
      </c>
      <c r="J535" s="26">
        <v>256</v>
      </c>
      <c r="K535" s="27">
        <v>5.47</v>
      </c>
      <c r="L535" s="26">
        <v>508</v>
      </c>
      <c r="M535" s="27">
        <v>4.63</v>
      </c>
      <c r="N535" s="26">
        <v>379</v>
      </c>
      <c r="O535" s="27">
        <v>12.72</v>
      </c>
    </row>
    <row r="536" spans="1:15" ht="21">
      <c r="A536" s="40"/>
      <c r="B536" s="28" t="s">
        <v>603</v>
      </c>
      <c r="C536" s="41"/>
      <c r="D536" s="26"/>
      <c r="E536" s="27"/>
      <c r="F536" s="26"/>
      <c r="G536" s="27"/>
      <c r="H536" s="26"/>
      <c r="I536" s="27"/>
      <c r="J536" s="26"/>
      <c r="K536" s="27"/>
      <c r="L536" s="26"/>
      <c r="M536" s="27"/>
      <c r="N536" s="26"/>
      <c r="O536" s="27"/>
    </row>
    <row r="537" spans="1:15" ht="21">
      <c r="A537" s="38" t="s">
        <v>604</v>
      </c>
      <c r="B537" s="29" t="s">
        <v>605</v>
      </c>
      <c r="C537" s="39" t="s">
        <v>12</v>
      </c>
      <c r="D537" s="21">
        <v>4462</v>
      </c>
      <c r="E537" s="22">
        <v>6.86</v>
      </c>
      <c r="F537" s="21">
        <v>859</v>
      </c>
      <c r="G537" s="22">
        <v>7.31</v>
      </c>
      <c r="H537" s="21">
        <v>972</v>
      </c>
      <c r="I537" s="22">
        <v>5.88</v>
      </c>
      <c r="J537" s="21">
        <v>467</v>
      </c>
      <c r="K537" s="22">
        <v>5.06</v>
      </c>
      <c r="L537" s="21">
        <v>1785</v>
      </c>
      <c r="M537" s="22">
        <v>8.17</v>
      </c>
      <c r="N537" s="21">
        <v>379</v>
      </c>
      <c r="O537" s="22">
        <v>6.71</v>
      </c>
    </row>
    <row r="538" spans="1:15" ht="21">
      <c r="A538" s="38"/>
      <c r="B538" s="30" t="s">
        <v>606</v>
      </c>
      <c r="C538" s="39" t="s">
        <v>13</v>
      </c>
      <c r="D538" s="21">
        <v>1798</v>
      </c>
      <c r="E538" s="22">
        <v>5.63</v>
      </c>
      <c r="F538" s="21">
        <v>357</v>
      </c>
      <c r="G538" s="22">
        <v>6.18</v>
      </c>
      <c r="H538" s="21">
        <v>359</v>
      </c>
      <c r="I538" s="22">
        <v>4.46</v>
      </c>
      <c r="J538" s="21">
        <v>186</v>
      </c>
      <c r="K538" s="22">
        <v>4.09</v>
      </c>
      <c r="L538" s="21">
        <v>732</v>
      </c>
      <c r="M538" s="22">
        <v>6.72</v>
      </c>
      <c r="N538" s="21">
        <v>164</v>
      </c>
      <c r="O538" s="22">
        <v>6.14</v>
      </c>
    </row>
    <row r="539" spans="1:15" ht="21">
      <c r="A539" s="38"/>
      <c r="B539" s="30" t="s">
        <v>607</v>
      </c>
      <c r="C539" s="39" t="s">
        <v>14</v>
      </c>
      <c r="D539" s="21">
        <v>2664</v>
      </c>
      <c r="E539" s="22">
        <v>8.05</v>
      </c>
      <c r="F539" s="21">
        <v>502</v>
      </c>
      <c r="G539" s="22">
        <v>8.4</v>
      </c>
      <c r="H539" s="21">
        <v>613</v>
      </c>
      <c r="I539" s="22">
        <v>7.22</v>
      </c>
      <c r="J539" s="21">
        <v>281</v>
      </c>
      <c r="K539" s="22">
        <v>6.01</v>
      </c>
      <c r="L539" s="21">
        <v>1053</v>
      </c>
      <c r="M539" s="22">
        <v>9.6</v>
      </c>
      <c r="N539" s="21">
        <v>215</v>
      </c>
      <c r="O539" s="22">
        <v>7.22</v>
      </c>
    </row>
    <row r="540" spans="1:15" ht="21">
      <c r="A540" s="38"/>
      <c r="B540" s="30" t="s">
        <v>608</v>
      </c>
      <c r="C540" s="39"/>
      <c r="D540" s="21"/>
      <c r="E540" s="22"/>
      <c r="F540" s="21"/>
      <c r="G540" s="22"/>
      <c r="H540" s="21"/>
      <c r="I540" s="22"/>
      <c r="J540" s="21"/>
      <c r="K540" s="22"/>
      <c r="L540" s="21"/>
      <c r="M540" s="22"/>
      <c r="N540" s="21"/>
      <c r="O540" s="22"/>
    </row>
    <row r="541" spans="1:15" ht="21">
      <c r="A541" s="40" t="s">
        <v>609</v>
      </c>
      <c r="B541" s="24" t="s">
        <v>610</v>
      </c>
      <c r="C541" s="41" t="s">
        <v>12</v>
      </c>
      <c r="D541" s="26">
        <v>1088</v>
      </c>
      <c r="E541" s="27">
        <v>1.67</v>
      </c>
      <c r="F541" s="26">
        <v>158</v>
      </c>
      <c r="G541" s="27">
        <v>1.34</v>
      </c>
      <c r="H541" s="26">
        <v>327</v>
      </c>
      <c r="I541" s="27">
        <v>1.98</v>
      </c>
      <c r="J541" s="26">
        <v>158</v>
      </c>
      <c r="K541" s="27">
        <v>1.71</v>
      </c>
      <c r="L541" s="26">
        <v>176</v>
      </c>
      <c r="M541" s="27">
        <v>0.81</v>
      </c>
      <c r="N541" s="26">
        <v>269</v>
      </c>
      <c r="O541" s="27">
        <v>4.76</v>
      </c>
    </row>
    <row r="542" spans="1:15" ht="21">
      <c r="A542" s="40"/>
      <c r="B542" s="28" t="s">
        <v>611</v>
      </c>
      <c r="C542" s="41" t="s">
        <v>13</v>
      </c>
      <c r="D542" s="26">
        <v>411</v>
      </c>
      <c r="E542" s="27">
        <v>1.29</v>
      </c>
      <c r="F542" s="26">
        <v>66</v>
      </c>
      <c r="G542" s="27">
        <v>1.14</v>
      </c>
      <c r="H542" s="26">
        <v>126</v>
      </c>
      <c r="I542" s="27">
        <v>1.57</v>
      </c>
      <c r="J542" s="26">
        <v>43</v>
      </c>
      <c r="K542" s="27">
        <v>0.95</v>
      </c>
      <c r="L542" s="26">
        <v>78</v>
      </c>
      <c r="M542" s="27">
        <v>0.72</v>
      </c>
      <c r="N542" s="26">
        <v>98</v>
      </c>
      <c r="O542" s="27">
        <v>3.67</v>
      </c>
    </row>
    <row r="543" spans="1:15" ht="21">
      <c r="A543" s="40"/>
      <c r="B543" s="28" t="s">
        <v>612</v>
      </c>
      <c r="C543" s="41" t="s">
        <v>14</v>
      </c>
      <c r="D543" s="26">
        <v>677</v>
      </c>
      <c r="E543" s="27">
        <v>2.05</v>
      </c>
      <c r="F543" s="26">
        <v>92</v>
      </c>
      <c r="G543" s="27">
        <v>1.54</v>
      </c>
      <c r="H543" s="26">
        <v>201</v>
      </c>
      <c r="I543" s="27">
        <v>2.37</v>
      </c>
      <c r="J543" s="26">
        <v>115</v>
      </c>
      <c r="K543" s="27">
        <v>2.46</v>
      </c>
      <c r="L543" s="26">
        <v>98</v>
      </c>
      <c r="M543" s="27">
        <v>0.89</v>
      </c>
      <c r="N543" s="26">
        <v>171</v>
      </c>
      <c r="O543" s="27">
        <v>5.74</v>
      </c>
    </row>
    <row r="544" spans="1:15" ht="21">
      <c r="A544" s="38" t="s">
        <v>613</v>
      </c>
      <c r="B544" s="29" t="s">
        <v>614</v>
      </c>
      <c r="C544" s="39" t="s">
        <v>12</v>
      </c>
      <c r="D544" s="21">
        <v>10542</v>
      </c>
      <c r="E544" s="22">
        <v>16.21</v>
      </c>
      <c r="F544" s="21">
        <v>2167</v>
      </c>
      <c r="G544" s="22">
        <v>18.43</v>
      </c>
      <c r="H544" s="21">
        <v>2287</v>
      </c>
      <c r="I544" s="22">
        <v>13.83</v>
      </c>
      <c r="J544" s="21">
        <v>1490</v>
      </c>
      <c r="K544" s="22">
        <v>16.15</v>
      </c>
      <c r="L544" s="21">
        <v>3649</v>
      </c>
      <c r="M544" s="22">
        <v>16.69</v>
      </c>
      <c r="N544" s="21">
        <v>949</v>
      </c>
      <c r="O544" s="22">
        <v>16.8</v>
      </c>
    </row>
    <row r="545" spans="1:15" ht="21">
      <c r="A545" s="38"/>
      <c r="B545" s="30" t="s">
        <v>615</v>
      </c>
      <c r="C545" s="39" t="s">
        <v>13</v>
      </c>
      <c r="D545" s="21">
        <v>6228</v>
      </c>
      <c r="E545" s="22">
        <v>19.5</v>
      </c>
      <c r="F545" s="21">
        <v>1324</v>
      </c>
      <c r="G545" s="22">
        <v>22.91</v>
      </c>
      <c r="H545" s="21">
        <v>1340</v>
      </c>
      <c r="I545" s="22">
        <v>16.66</v>
      </c>
      <c r="J545" s="21">
        <v>897</v>
      </c>
      <c r="K545" s="22">
        <v>19.73</v>
      </c>
      <c r="L545" s="21">
        <v>2105</v>
      </c>
      <c r="M545" s="22">
        <v>19.33</v>
      </c>
      <c r="N545" s="21">
        <v>562</v>
      </c>
      <c r="O545" s="22">
        <v>21.05</v>
      </c>
    </row>
    <row r="546" spans="1:15" ht="21">
      <c r="A546" s="38"/>
      <c r="B546" s="30"/>
      <c r="C546" s="39" t="s">
        <v>14</v>
      </c>
      <c r="D546" s="21">
        <v>4314</v>
      </c>
      <c r="E546" s="22">
        <v>13.04</v>
      </c>
      <c r="F546" s="21">
        <v>843</v>
      </c>
      <c r="G546" s="22">
        <v>14.1</v>
      </c>
      <c r="H546" s="21">
        <v>947</v>
      </c>
      <c r="I546" s="22">
        <v>11.15</v>
      </c>
      <c r="J546" s="21">
        <v>593</v>
      </c>
      <c r="K546" s="22">
        <v>12.68</v>
      </c>
      <c r="L546" s="21">
        <v>1544</v>
      </c>
      <c r="M546" s="22">
        <v>14.07</v>
      </c>
      <c r="N546" s="21">
        <v>387</v>
      </c>
      <c r="O546" s="22">
        <v>12.99</v>
      </c>
    </row>
    <row r="547" spans="1:15" ht="21">
      <c r="A547" s="40" t="s">
        <v>616</v>
      </c>
      <c r="B547" s="24" t="s">
        <v>617</v>
      </c>
      <c r="C547" s="41" t="s">
        <v>12</v>
      </c>
      <c r="D547" s="26">
        <v>15826</v>
      </c>
      <c r="E547" s="27">
        <v>24.34</v>
      </c>
      <c r="F547" s="26">
        <v>4775</v>
      </c>
      <c r="G547" s="27">
        <v>40.61</v>
      </c>
      <c r="H547" s="26">
        <v>4268</v>
      </c>
      <c r="I547" s="27">
        <v>25.81</v>
      </c>
      <c r="J547" s="26">
        <v>1462</v>
      </c>
      <c r="K547" s="27">
        <v>15.85</v>
      </c>
      <c r="L547" s="26">
        <v>4096</v>
      </c>
      <c r="M547" s="27">
        <v>18.74</v>
      </c>
      <c r="N547" s="26">
        <v>1225</v>
      </c>
      <c r="O547" s="27">
        <v>21.69</v>
      </c>
    </row>
    <row r="548" spans="1:15" ht="21">
      <c r="A548" s="40"/>
      <c r="B548" s="28" t="s">
        <v>618</v>
      </c>
      <c r="C548" s="41" t="s">
        <v>13</v>
      </c>
      <c r="D548" s="26">
        <v>9770</v>
      </c>
      <c r="E548" s="27">
        <v>30.6</v>
      </c>
      <c r="F548" s="26">
        <v>2975</v>
      </c>
      <c r="G548" s="27">
        <v>51.47</v>
      </c>
      <c r="H548" s="26">
        <v>2653</v>
      </c>
      <c r="I548" s="27">
        <v>32.99</v>
      </c>
      <c r="J548" s="26">
        <v>842</v>
      </c>
      <c r="K548" s="27">
        <v>18.52</v>
      </c>
      <c r="L548" s="26">
        <v>2583</v>
      </c>
      <c r="M548" s="27">
        <v>23.72</v>
      </c>
      <c r="N548" s="26">
        <v>717</v>
      </c>
      <c r="O548" s="27">
        <v>26.85</v>
      </c>
    </row>
    <row r="549" spans="1:15" ht="21">
      <c r="A549" s="40"/>
      <c r="B549" s="28" t="s">
        <v>619</v>
      </c>
      <c r="C549" s="41" t="s">
        <v>14</v>
      </c>
      <c r="D549" s="26">
        <v>6056</v>
      </c>
      <c r="E549" s="27">
        <v>18.3</v>
      </c>
      <c r="F549" s="26">
        <v>1800</v>
      </c>
      <c r="G549" s="27">
        <v>30.11</v>
      </c>
      <c r="H549" s="26">
        <v>1615</v>
      </c>
      <c r="I549" s="27">
        <v>19.02</v>
      </c>
      <c r="J549" s="26">
        <v>620</v>
      </c>
      <c r="K549" s="27">
        <v>13.25</v>
      </c>
      <c r="L549" s="26">
        <v>1513</v>
      </c>
      <c r="M549" s="27">
        <v>13.79</v>
      </c>
      <c r="N549" s="26">
        <v>508</v>
      </c>
      <c r="O549" s="27">
        <v>17.05</v>
      </c>
    </row>
    <row r="550" spans="1:15" ht="21">
      <c r="A550" s="151" t="s">
        <v>620</v>
      </c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3"/>
    </row>
    <row r="551" spans="1:15" ht="21">
      <c r="A551" s="38" t="s">
        <v>621</v>
      </c>
      <c r="B551" s="29" t="s">
        <v>622</v>
      </c>
      <c r="C551" s="39" t="s">
        <v>12</v>
      </c>
      <c r="D551" s="21">
        <v>67348</v>
      </c>
      <c r="E551" s="22">
        <v>103.57</v>
      </c>
      <c r="F551" s="21">
        <v>14994</v>
      </c>
      <c r="G551" s="22">
        <v>127.52</v>
      </c>
      <c r="H551" s="21">
        <v>17108</v>
      </c>
      <c r="I551" s="22">
        <v>103.47</v>
      </c>
      <c r="J551" s="21">
        <v>12468</v>
      </c>
      <c r="K551" s="22">
        <v>135.15</v>
      </c>
      <c r="L551" s="21">
        <v>20499</v>
      </c>
      <c r="M551" s="22">
        <v>93.77</v>
      </c>
      <c r="N551" s="21">
        <v>2279</v>
      </c>
      <c r="O551" s="22">
        <v>40.34</v>
      </c>
    </row>
    <row r="552" spans="1:15" ht="21">
      <c r="A552" s="38"/>
      <c r="B552" s="30" t="s">
        <v>623</v>
      </c>
      <c r="C552" s="39" t="s">
        <v>13</v>
      </c>
      <c r="D552" s="21">
        <v>35012</v>
      </c>
      <c r="E552" s="22">
        <v>109.65</v>
      </c>
      <c r="F552" s="21">
        <v>7847</v>
      </c>
      <c r="G552" s="22">
        <v>135.76</v>
      </c>
      <c r="H552" s="21">
        <v>9117</v>
      </c>
      <c r="I552" s="22">
        <v>113.35</v>
      </c>
      <c r="J552" s="21">
        <v>6445</v>
      </c>
      <c r="K552" s="22">
        <v>141.73</v>
      </c>
      <c r="L552" s="21">
        <v>10452</v>
      </c>
      <c r="M552" s="22">
        <v>95.97</v>
      </c>
      <c r="N552" s="21">
        <v>1151</v>
      </c>
      <c r="O552" s="22">
        <v>43.11</v>
      </c>
    </row>
    <row r="553" spans="1:15" ht="21">
      <c r="A553" s="38"/>
      <c r="B553" s="30" t="s">
        <v>624</v>
      </c>
      <c r="C553" s="39" t="s">
        <v>14</v>
      </c>
      <c r="D553" s="21">
        <v>32336</v>
      </c>
      <c r="E553" s="22">
        <v>97.71</v>
      </c>
      <c r="F553" s="21">
        <v>7147</v>
      </c>
      <c r="G553" s="22">
        <v>119.55</v>
      </c>
      <c r="H553" s="21">
        <v>7991</v>
      </c>
      <c r="I553" s="22">
        <v>94.12</v>
      </c>
      <c r="J553" s="21">
        <v>6023</v>
      </c>
      <c r="K553" s="22">
        <v>128.77</v>
      </c>
      <c r="L553" s="21">
        <v>10047</v>
      </c>
      <c r="M553" s="22">
        <v>91.59</v>
      </c>
      <c r="N553" s="21">
        <v>1128</v>
      </c>
      <c r="O553" s="22">
        <v>37.87</v>
      </c>
    </row>
    <row r="554" spans="1:15" ht="21">
      <c r="A554" s="38"/>
      <c r="B554" s="30" t="s">
        <v>625</v>
      </c>
      <c r="C554" s="39"/>
      <c r="D554" s="21"/>
      <c r="E554" s="22"/>
      <c r="F554" s="21"/>
      <c r="G554" s="22"/>
      <c r="H554" s="21"/>
      <c r="I554" s="22"/>
      <c r="J554" s="21"/>
      <c r="K554" s="22"/>
      <c r="L554" s="21"/>
      <c r="M554" s="22"/>
      <c r="N554" s="21"/>
      <c r="O554" s="22"/>
    </row>
    <row r="555" spans="1:15" ht="21">
      <c r="A555" s="40" t="s">
        <v>626</v>
      </c>
      <c r="B555" s="24" t="s">
        <v>627</v>
      </c>
      <c r="C555" s="41" t="s">
        <v>12</v>
      </c>
      <c r="D555" s="26">
        <v>653</v>
      </c>
      <c r="E555" s="27">
        <v>1</v>
      </c>
      <c r="F555" s="26">
        <v>90</v>
      </c>
      <c r="G555" s="27">
        <v>0.77</v>
      </c>
      <c r="H555" s="26">
        <v>131</v>
      </c>
      <c r="I555" s="27">
        <v>0.79</v>
      </c>
      <c r="J555" s="26">
        <v>62</v>
      </c>
      <c r="K555" s="27">
        <v>0.67</v>
      </c>
      <c r="L555" s="26">
        <v>312</v>
      </c>
      <c r="M555" s="27">
        <v>1.43</v>
      </c>
      <c r="N555" s="26">
        <v>58</v>
      </c>
      <c r="O555" s="27">
        <v>1.03</v>
      </c>
    </row>
    <row r="556" spans="1:15" ht="21">
      <c r="A556" s="40"/>
      <c r="B556" s="28" t="s">
        <v>628</v>
      </c>
      <c r="C556" s="41" t="s">
        <v>13</v>
      </c>
      <c r="D556" s="26">
        <v>359</v>
      </c>
      <c r="E556" s="27">
        <v>1.12</v>
      </c>
      <c r="F556" s="26">
        <v>43</v>
      </c>
      <c r="G556" s="27">
        <v>0.74</v>
      </c>
      <c r="H556" s="26">
        <v>73</v>
      </c>
      <c r="I556" s="27">
        <v>0.91</v>
      </c>
      <c r="J556" s="26">
        <v>46</v>
      </c>
      <c r="K556" s="27">
        <v>1.01</v>
      </c>
      <c r="L556" s="26">
        <v>166</v>
      </c>
      <c r="M556" s="27">
        <v>1.52</v>
      </c>
      <c r="N556" s="26">
        <v>31</v>
      </c>
      <c r="O556" s="27">
        <v>1.16</v>
      </c>
    </row>
    <row r="557" spans="1:15" ht="21">
      <c r="A557" s="40"/>
      <c r="B557" s="28"/>
      <c r="C557" s="41" t="s">
        <v>14</v>
      </c>
      <c r="D557" s="26">
        <v>294</v>
      </c>
      <c r="E557" s="27">
        <v>0.89</v>
      </c>
      <c r="F557" s="26">
        <v>47</v>
      </c>
      <c r="G557" s="27">
        <v>0.79</v>
      </c>
      <c r="H557" s="26">
        <v>58</v>
      </c>
      <c r="I557" s="27">
        <v>0.68</v>
      </c>
      <c r="J557" s="26">
        <v>16</v>
      </c>
      <c r="K557" s="27">
        <v>0.34</v>
      </c>
      <c r="L557" s="26">
        <v>146</v>
      </c>
      <c r="M557" s="27">
        <v>1.33</v>
      </c>
      <c r="N557" s="26">
        <v>27</v>
      </c>
      <c r="O557" s="27">
        <v>0.91</v>
      </c>
    </row>
    <row r="558" spans="1:15" ht="21">
      <c r="A558" s="38" t="s">
        <v>629</v>
      </c>
      <c r="B558" s="29" t="s">
        <v>630</v>
      </c>
      <c r="C558" s="39" t="s">
        <v>12</v>
      </c>
      <c r="D558" s="21">
        <v>39194</v>
      </c>
      <c r="E558" s="22">
        <v>60.27</v>
      </c>
      <c r="F558" s="21">
        <v>6437</v>
      </c>
      <c r="G558" s="22">
        <v>54.74</v>
      </c>
      <c r="H558" s="21">
        <v>9908</v>
      </c>
      <c r="I558" s="22">
        <v>59.93</v>
      </c>
      <c r="J558" s="21">
        <v>7738</v>
      </c>
      <c r="K558" s="22">
        <v>83.88</v>
      </c>
      <c r="L558" s="21">
        <v>13256</v>
      </c>
      <c r="M558" s="22">
        <v>60.64</v>
      </c>
      <c r="N558" s="21">
        <v>1855</v>
      </c>
      <c r="O558" s="22">
        <v>32.84</v>
      </c>
    </row>
    <row r="559" spans="1:15" ht="21">
      <c r="A559" s="38"/>
      <c r="B559" s="30" t="s">
        <v>631</v>
      </c>
      <c r="C559" s="39" t="s">
        <v>13</v>
      </c>
      <c r="D559" s="21">
        <v>21795</v>
      </c>
      <c r="E559" s="22">
        <v>68.25</v>
      </c>
      <c r="F559" s="21">
        <v>3633</v>
      </c>
      <c r="G559" s="22">
        <v>62.85</v>
      </c>
      <c r="H559" s="21">
        <v>5707</v>
      </c>
      <c r="I559" s="22">
        <v>70.96</v>
      </c>
      <c r="J559" s="21">
        <v>4002</v>
      </c>
      <c r="K559" s="22">
        <v>88</v>
      </c>
      <c r="L559" s="21">
        <v>7433</v>
      </c>
      <c r="M559" s="22">
        <v>68.25</v>
      </c>
      <c r="N559" s="21">
        <v>1020</v>
      </c>
      <c r="O559" s="22">
        <v>38.2</v>
      </c>
    </row>
    <row r="560" spans="1:15" ht="21">
      <c r="A560" s="38"/>
      <c r="B560" s="30" t="s">
        <v>632</v>
      </c>
      <c r="C560" s="39" t="s">
        <v>14</v>
      </c>
      <c r="D560" s="21">
        <v>17399</v>
      </c>
      <c r="E560" s="22">
        <v>52.57</v>
      </c>
      <c r="F560" s="21">
        <v>2804</v>
      </c>
      <c r="G560" s="22">
        <v>46.9</v>
      </c>
      <c r="H560" s="21">
        <v>4201</v>
      </c>
      <c r="I560" s="22">
        <v>49.48</v>
      </c>
      <c r="J560" s="21">
        <v>3736</v>
      </c>
      <c r="K560" s="22">
        <v>79.87</v>
      </c>
      <c r="L560" s="21">
        <v>5823</v>
      </c>
      <c r="M560" s="22">
        <v>53.08</v>
      </c>
      <c r="N560" s="21">
        <v>835</v>
      </c>
      <c r="O560" s="22">
        <v>28.03</v>
      </c>
    </row>
    <row r="561" spans="1:15" ht="21">
      <c r="A561" s="38"/>
      <c r="B561" s="30" t="s">
        <v>633</v>
      </c>
      <c r="C561" s="39"/>
      <c r="D561" s="21"/>
      <c r="E561" s="22"/>
      <c r="F561" s="21"/>
      <c r="G561" s="22"/>
      <c r="H561" s="21"/>
      <c r="I561" s="22"/>
      <c r="J561" s="21"/>
      <c r="K561" s="22"/>
      <c r="L561" s="21"/>
      <c r="M561" s="22"/>
      <c r="N561" s="21"/>
      <c r="O561" s="22"/>
    </row>
    <row r="562" spans="1:15" ht="21">
      <c r="A562" s="40" t="s">
        <v>634</v>
      </c>
      <c r="B562" s="24" t="s">
        <v>635</v>
      </c>
      <c r="C562" s="41" t="s">
        <v>12</v>
      </c>
      <c r="D562" s="26">
        <v>20154</v>
      </c>
      <c r="E562" s="27">
        <v>30.99</v>
      </c>
      <c r="F562" s="26">
        <v>3518</v>
      </c>
      <c r="G562" s="27">
        <v>29.92</v>
      </c>
      <c r="H562" s="26">
        <v>6029</v>
      </c>
      <c r="I562" s="27">
        <v>36.47</v>
      </c>
      <c r="J562" s="26">
        <v>2360</v>
      </c>
      <c r="K562" s="27">
        <v>25.58</v>
      </c>
      <c r="L562" s="26">
        <v>6097</v>
      </c>
      <c r="M562" s="27">
        <v>27.89</v>
      </c>
      <c r="N562" s="26">
        <v>2150</v>
      </c>
      <c r="O562" s="27">
        <v>38.06</v>
      </c>
    </row>
    <row r="563" spans="1:15" ht="21">
      <c r="A563" s="40"/>
      <c r="B563" s="28" t="s">
        <v>636</v>
      </c>
      <c r="C563" s="41" t="s">
        <v>13</v>
      </c>
      <c r="D563" s="26">
        <v>10380</v>
      </c>
      <c r="E563" s="27">
        <v>32.51</v>
      </c>
      <c r="F563" s="26">
        <v>1861</v>
      </c>
      <c r="G563" s="27">
        <v>32.2</v>
      </c>
      <c r="H563" s="26">
        <v>3270</v>
      </c>
      <c r="I563" s="27">
        <v>40.66</v>
      </c>
      <c r="J563" s="26">
        <v>1171</v>
      </c>
      <c r="K563" s="27">
        <v>25.75</v>
      </c>
      <c r="L563" s="26">
        <v>2991</v>
      </c>
      <c r="M563" s="27">
        <v>27.46</v>
      </c>
      <c r="N563" s="26">
        <v>1087</v>
      </c>
      <c r="O563" s="27">
        <v>40.71</v>
      </c>
    </row>
    <row r="564" spans="1:15" ht="21">
      <c r="A564" s="40"/>
      <c r="B564" s="28"/>
      <c r="C564" s="41" t="s">
        <v>14</v>
      </c>
      <c r="D564" s="26">
        <v>9774</v>
      </c>
      <c r="E564" s="27">
        <v>29.53</v>
      </c>
      <c r="F564" s="26">
        <v>1657</v>
      </c>
      <c r="G564" s="27">
        <v>27.72</v>
      </c>
      <c r="H564" s="26">
        <v>2759</v>
      </c>
      <c r="I564" s="27">
        <v>32.49</v>
      </c>
      <c r="J564" s="26">
        <v>1189</v>
      </c>
      <c r="K564" s="27">
        <v>25.42</v>
      </c>
      <c r="L564" s="26">
        <v>3106</v>
      </c>
      <c r="M564" s="27">
        <v>28.31</v>
      </c>
      <c r="N564" s="26">
        <v>1063</v>
      </c>
      <c r="O564" s="27">
        <v>35.69</v>
      </c>
    </row>
    <row r="565" spans="1:15" ht="21">
      <c r="A565" s="38" t="s">
        <v>637</v>
      </c>
      <c r="B565" s="29" t="s">
        <v>638</v>
      </c>
      <c r="C565" s="39" t="s">
        <v>12</v>
      </c>
      <c r="D565" s="21">
        <v>315451</v>
      </c>
      <c r="E565" s="22">
        <v>485.1</v>
      </c>
      <c r="F565" s="21">
        <v>54338</v>
      </c>
      <c r="G565" s="22">
        <v>462.12</v>
      </c>
      <c r="H565" s="21">
        <v>72112</v>
      </c>
      <c r="I565" s="22">
        <v>436.16</v>
      </c>
      <c r="J565" s="21">
        <v>50238</v>
      </c>
      <c r="K565" s="22">
        <v>544.58</v>
      </c>
      <c r="L565" s="21">
        <v>124055</v>
      </c>
      <c r="M565" s="22">
        <v>567.46</v>
      </c>
      <c r="N565" s="21">
        <v>14708</v>
      </c>
      <c r="O565" s="22">
        <v>260.37</v>
      </c>
    </row>
    <row r="566" spans="1:15" ht="21">
      <c r="A566" s="38"/>
      <c r="B566" s="30" t="s">
        <v>639</v>
      </c>
      <c r="C566" s="39" t="s">
        <v>13</v>
      </c>
      <c r="D566" s="21">
        <v>171738</v>
      </c>
      <c r="E566" s="22">
        <v>537.82</v>
      </c>
      <c r="F566" s="21">
        <v>30047</v>
      </c>
      <c r="G566" s="22">
        <v>519.84</v>
      </c>
      <c r="H566" s="21">
        <v>39325</v>
      </c>
      <c r="I566" s="22">
        <v>488.94</v>
      </c>
      <c r="J566" s="21">
        <v>27916</v>
      </c>
      <c r="K566" s="22">
        <v>613.87</v>
      </c>
      <c r="L566" s="21">
        <v>66289</v>
      </c>
      <c r="M566" s="22">
        <v>608.63</v>
      </c>
      <c r="N566" s="21">
        <v>8161</v>
      </c>
      <c r="O566" s="22">
        <v>305.64</v>
      </c>
    </row>
    <row r="567" spans="1:15" ht="21">
      <c r="A567" s="38"/>
      <c r="B567" s="30"/>
      <c r="C567" s="39" t="s">
        <v>14</v>
      </c>
      <c r="D567" s="21">
        <v>143713</v>
      </c>
      <c r="E567" s="22">
        <v>434.24</v>
      </c>
      <c r="F567" s="21">
        <v>24291</v>
      </c>
      <c r="G567" s="22">
        <v>406.31</v>
      </c>
      <c r="H567" s="21">
        <v>32787</v>
      </c>
      <c r="I567" s="22">
        <v>386.15</v>
      </c>
      <c r="J567" s="21">
        <v>22322</v>
      </c>
      <c r="K567" s="22">
        <v>477.22</v>
      </c>
      <c r="L567" s="21">
        <v>57766</v>
      </c>
      <c r="M567" s="22">
        <v>526.58</v>
      </c>
      <c r="N567" s="21">
        <v>6547</v>
      </c>
      <c r="O567" s="22">
        <v>219.79</v>
      </c>
    </row>
    <row r="568" spans="1:15" ht="21">
      <c r="A568" s="40" t="s">
        <v>640</v>
      </c>
      <c r="B568" s="24" t="s">
        <v>641</v>
      </c>
      <c r="C568" s="41" t="s">
        <v>12</v>
      </c>
      <c r="D568" s="26">
        <v>146366</v>
      </c>
      <c r="E568" s="27">
        <v>225.08</v>
      </c>
      <c r="F568" s="26">
        <v>27106</v>
      </c>
      <c r="G568" s="27">
        <v>230.52</v>
      </c>
      <c r="H568" s="26">
        <v>31483</v>
      </c>
      <c r="I568" s="27">
        <v>190.42</v>
      </c>
      <c r="J568" s="26">
        <v>29135</v>
      </c>
      <c r="K568" s="27">
        <v>315.83</v>
      </c>
      <c r="L568" s="26">
        <v>54023</v>
      </c>
      <c r="M568" s="27">
        <v>247.12</v>
      </c>
      <c r="N568" s="26">
        <v>4619</v>
      </c>
      <c r="O568" s="27">
        <v>81.77</v>
      </c>
    </row>
    <row r="569" spans="1:15" ht="21">
      <c r="A569" s="40"/>
      <c r="B569" s="28" t="s">
        <v>642</v>
      </c>
      <c r="C569" s="41" t="s">
        <v>13</v>
      </c>
      <c r="D569" s="26">
        <v>81608</v>
      </c>
      <c r="E569" s="27">
        <v>255.57</v>
      </c>
      <c r="F569" s="26">
        <v>15165</v>
      </c>
      <c r="G569" s="27">
        <v>262.37</v>
      </c>
      <c r="H569" s="26">
        <v>17251</v>
      </c>
      <c r="I569" s="27">
        <v>214.49</v>
      </c>
      <c r="J569" s="26">
        <v>16611</v>
      </c>
      <c r="K569" s="27">
        <v>365.28</v>
      </c>
      <c r="L569" s="26">
        <v>30025</v>
      </c>
      <c r="M569" s="27">
        <v>275.67</v>
      </c>
      <c r="N569" s="26">
        <v>2556</v>
      </c>
      <c r="O569" s="27">
        <v>95.72</v>
      </c>
    </row>
    <row r="570" spans="1:15" ht="21">
      <c r="A570" s="40"/>
      <c r="B570" s="28" t="s">
        <v>643</v>
      </c>
      <c r="C570" s="41" t="s">
        <v>14</v>
      </c>
      <c r="D570" s="26">
        <v>64758</v>
      </c>
      <c r="E570" s="27">
        <v>195.67</v>
      </c>
      <c r="F570" s="26">
        <v>11941</v>
      </c>
      <c r="G570" s="27">
        <v>199.74</v>
      </c>
      <c r="H570" s="26">
        <v>14232</v>
      </c>
      <c r="I570" s="27">
        <v>167.62</v>
      </c>
      <c r="J570" s="26">
        <v>12524</v>
      </c>
      <c r="K570" s="27">
        <v>267.75</v>
      </c>
      <c r="L570" s="26">
        <v>23998</v>
      </c>
      <c r="M570" s="27">
        <v>218.76</v>
      </c>
      <c r="N570" s="26">
        <v>2063</v>
      </c>
      <c r="O570" s="27">
        <v>69.26</v>
      </c>
    </row>
    <row r="571" spans="1:15" ht="21">
      <c r="A571" s="40"/>
      <c r="B571" s="28" t="s">
        <v>644</v>
      </c>
      <c r="C571" s="41"/>
      <c r="D571" s="26"/>
      <c r="E571" s="27"/>
      <c r="F571" s="26"/>
      <c r="G571" s="27"/>
      <c r="H571" s="26"/>
      <c r="I571" s="27"/>
      <c r="J571" s="26"/>
      <c r="K571" s="27"/>
      <c r="L571" s="26"/>
      <c r="M571" s="27"/>
      <c r="N571" s="26"/>
      <c r="O571" s="27"/>
    </row>
    <row r="572" spans="1:15" ht="21">
      <c r="A572" s="38" t="s">
        <v>645</v>
      </c>
      <c r="B572" s="29" t="s">
        <v>646</v>
      </c>
      <c r="C572" s="39" t="s">
        <v>12</v>
      </c>
      <c r="D572" s="21">
        <v>2258</v>
      </c>
      <c r="E572" s="22">
        <v>3.47</v>
      </c>
      <c r="F572" s="21">
        <v>482</v>
      </c>
      <c r="G572" s="22">
        <v>4.1</v>
      </c>
      <c r="H572" s="21">
        <v>459</v>
      </c>
      <c r="I572" s="22">
        <v>2.78</v>
      </c>
      <c r="J572" s="21">
        <v>252</v>
      </c>
      <c r="K572" s="22">
        <v>2.73</v>
      </c>
      <c r="L572" s="21">
        <v>638</v>
      </c>
      <c r="M572" s="22">
        <v>2.92</v>
      </c>
      <c r="N572" s="21">
        <v>427</v>
      </c>
      <c r="O572" s="22">
        <v>7.56</v>
      </c>
    </row>
    <row r="573" spans="1:15" ht="21">
      <c r="A573" s="38"/>
      <c r="B573" s="30" t="s">
        <v>647</v>
      </c>
      <c r="C573" s="39" t="s">
        <v>13</v>
      </c>
      <c r="D573" s="21">
        <v>1084</v>
      </c>
      <c r="E573" s="22">
        <v>3.39</v>
      </c>
      <c r="F573" s="21">
        <v>224</v>
      </c>
      <c r="G573" s="22">
        <v>3.88</v>
      </c>
      <c r="H573" s="21">
        <v>226</v>
      </c>
      <c r="I573" s="22">
        <v>2.81</v>
      </c>
      <c r="J573" s="21">
        <v>131</v>
      </c>
      <c r="K573" s="22">
        <v>2.88</v>
      </c>
      <c r="L573" s="21">
        <v>307</v>
      </c>
      <c r="M573" s="22">
        <v>2.82</v>
      </c>
      <c r="N573" s="21">
        <v>196</v>
      </c>
      <c r="O573" s="22">
        <v>7.34</v>
      </c>
    </row>
    <row r="574" spans="1:15" ht="21">
      <c r="A574" s="38"/>
      <c r="B574" s="30"/>
      <c r="C574" s="39" t="s">
        <v>14</v>
      </c>
      <c r="D574" s="21">
        <v>1174</v>
      </c>
      <c r="E574" s="22">
        <v>3.55</v>
      </c>
      <c r="F574" s="21">
        <v>258</v>
      </c>
      <c r="G574" s="22">
        <v>4.32</v>
      </c>
      <c r="H574" s="21">
        <v>233</v>
      </c>
      <c r="I574" s="22">
        <v>2.74</v>
      </c>
      <c r="J574" s="21">
        <v>121</v>
      </c>
      <c r="K574" s="22">
        <v>2.59</v>
      </c>
      <c r="L574" s="21">
        <v>331</v>
      </c>
      <c r="M574" s="22">
        <v>3.02</v>
      </c>
      <c r="N574" s="21">
        <v>231</v>
      </c>
      <c r="O574" s="22">
        <v>7.75</v>
      </c>
    </row>
    <row r="575" spans="1:15" ht="21">
      <c r="A575" s="40" t="s">
        <v>648</v>
      </c>
      <c r="B575" s="24" t="s">
        <v>649</v>
      </c>
      <c r="C575" s="41" t="s">
        <v>12</v>
      </c>
      <c r="D575" s="26">
        <v>3292</v>
      </c>
      <c r="E575" s="27">
        <v>5.06</v>
      </c>
      <c r="F575" s="26">
        <v>650</v>
      </c>
      <c r="G575" s="27">
        <v>5.53</v>
      </c>
      <c r="H575" s="26">
        <v>583</v>
      </c>
      <c r="I575" s="27">
        <v>3.53</v>
      </c>
      <c r="J575" s="26">
        <v>444</v>
      </c>
      <c r="K575" s="27">
        <v>4.81</v>
      </c>
      <c r="L575" s="26">
        <v>1000</v>
      </c>
      <c r="M575" s="27">
        <v>4.57</v>
      </c>
      <c r="N575" s="26">
        <v>615</v>
      </c>
      <c r="O575" s="27">
        <v>10.89</v>
      </c>
    </row>
    <row r="576" spans="1:15" ht="21">
      <c r="A576" s="40"/>
      <c r="B576" s="28" t="s">
        <v>650</v>
      </c>
      <c r="C576" s="41" t="s">
        <v>13</v>
      </c>
      <c r="D576" s="26">
        <v>2005</v>
      </c>
      <c r="E576" s="27">
        <v>6.28</v>
      </c>
      <c r="F576" s="26">
        <v>411</v>
      </c>
      <c r="G576" s="27">
        <v>7.11</v>
      </c>
      <c r="H576" s="26">
        <v>335</v>
      </c>
      <c r="I576" s="27">
        <v>4.17</v>
      </c>
      <c r="J576" s="26">
        <v>274</v>
      </c>
      <c r="K576" s="27">
        <v>6.03</v>
      </c>
      <c r="L576" s="26">
        <v>594</v>
      </c>
      <c r="M576" s="27">
        <v>5.45</v>
      </c>
      <c r="N576" s="26">
        <v>391</v>
      </c>
      <c r="O576" s="27">
        <v>14.64</v>
      </c>
    </row>
    <row r="577" spans="1:15" ht="21">
      <c r="A577" s="40"/>
      <c r="B577" s="28" t="s">
        <v>651</v>
      </c>
      <c r="C577" s="41" t="s">
        <v>14</v>
      </c>
      <c r="D577" s="26">
        <v>1287</v>
      </c>
      <c r="E577" s="27">
        <v>3.89</v>
      </c>
      <c r="F577" s="26">
        <v>239</v>
      </c>
      <c r="G577" s="27">
        <v>4</v>
      </c>
      <c r="H577" s="26">
        <v>248</v>
      </c>
      <c r="I577" s="27">
        <v>2.92</v>
      </c>
      <c r="J577" s="26">
        <v>170</v>
      </c>
      <c r="K577" s="27">
        <v>3.63</v>
      </c>
      <c r="L577" s="26">
        <v>406</v>
      </c>
      <c r="M577" s="27">
        <v>3.7</v>
      </c>
      <c r="N577" s="26">
        <v>224</v>
      </c>
      <c r="O577" s="27">
        <v>7.52</v>
      </c>
    </row>
    <row r="578" spans="1:15" ht="21">
      <c r="A578" s="38" t="s">
        <v>652</v>
      </c>
      <c r="B578" s="29" t="s">
        <v>653</v>
      </c>
      <c r="C578" s="39" t="s">
        <v>12</v>
      </c>
      <c r="D578" s="21">
        <v>7291</v>
      </c>
      <c r="E578" s="22">
        <v>11.21</v>
      </c>
      <c r="F578" s="21">
        <v>1305</v>
      </c>
      <c r="G578" s="22">
        <v>11.1</v>
      </c>
      <c r="H578" s="21">
        <v>1456</v>
      </c>
      <c r="I578" s="22">
        <v>8.81</v>
      </c>
      <c r="J578" s="21">
        <v>1131</v>
      </c>
      <c r="K578" s="22">
        <v>12.26</v>
      </c>
      <c r="L578" s="21">
        <v>2248</v>
      </c>
      <c r="M578" s="22">
        <v>10.28</v>
      </c>
      <c r="N578" s="21">
        <v>1151</v>
      </c>
      <c r="O578" s="22">
        <v>20.38</v>
      </c>
    </row>
    <row r="579" spans="1:15" ht="21">
      <c r="A579" s="38"/>
      <c r="B579" s="30" t="s">
        <v>654</v>
      </c>
      <c r="C579" s="39" t="s">
        <v>13</v>
      </c>
      <c r="D579" s="21">
        <v>3840</v>
      </c>
      <c r="E579" s="22">
        <v>12.03</v>
      </c>
      <c r="F579" s="21">
        <v>743</v>
      </c>
      <c r="G579" s="22">
        <v>12.85</v>
      </c>
      <c r="H579" s="21">
        <v>796</v>
      </c>
      <c r="I579" s="22">
        <v>9.9</v>
      </c>
      <c r="J579" s="21">
        <v>548</v>
      </c>
      <c r="K579" s="22">
        <v>12.05</v>
      </c>
      <c r="L579" s="21">
        <v>1069</v>
      </c>
      <c r="M579" s="22">
        <v>9.82</v>
      </c>
      <c r="N579" s="21">
        <v>684</v>
      </c>
      <c r="O579" s="22">
        <v>25.62</v>
      </c>
    </row>
    <row r="580" spans="1:15" ht="21">
      <c r="A580" s="38"/>
      <c r="B580" s="30" t="s">
        <v>655</v>
      </c>
      <c r="C580" s="39" t="s">
        <v>14</v>
      </c>
      <c r="D580" s="21">
        <v>3451</v>
      </c>
      <c r="E580" s="22">
        <v>10.43</v>
      </c>
      <c r="F580" s="21">
        <v>562</v>
      </c>
      <c r="G580" s="22">
        <v>9.4</v>
      </c>
      <c r="H580" s="21">
        <v>660</v>
      </c>
      <c r="I580" s="22">
        <v>7.77</v>
      </c>
      <c r="J580" s="21">
        <v>583</v>
      </c>
      <c r="K580" s="22">
        <v>12.46</v>
      </c>
      <c r="L580" s="21">
        <v>1179</v>
      </c>
      <c r="M580" s="22">
        <v>10.75</v>
      </c>
      <c r="N580" s="21">
        <v>467</v>
      </c>
      <c r="O580" s="22">
        <v>15.68</v>
      </c>
    </row>
    <row r="581" spans="1:15" ht="21">
      <c r="A581" s="38"/>
      <c r="B581" s="30" t="s">
        <v>656</v>
      </c>
      <c r="C581" s="39"/>
      <c r="D581" s="21"/>
      <c r="E581" s="22"/>
      <c r="F581" s="21"/>
      <c r="G581" s="22"/>
      <c r="H581" s="21"/>
      <c r="I581" s="22"/>
      <c r="J581" s="21"/>
      <c r="K581" s="22"/>
      <c r="L581" s="21"/>
      <c r="M581" s="22"/>
      <c r="N581" s="21"/>
      <c r="O581" s="22"/>
    </row>
    <row r="582" spans="1:15" ht="21">
      <c r="A582" s="40" t="s">
        <v>657</v>
      </c>
      <c r="B582" s="24" t="s">
        <v>658</v>
      </c>
      <c r="C582" s="41" t="s">
        <v>12</v>
      </c>
      <c r="D582" s="26">
        <v>4554</v>
      </c>
      <c r="E582" s="27">
        <v>7</v>
      </c>
      <c r="F582" s="26">
        <v>862</v>
      </c>
      <c r="G582" s="27">
        <v>7.33</v>
      </c>
      <c r="H582" s="26">
        <v>709</v>
      </c>
      <c r="I582" s="27">
        <v>4.29</v>
      </c>
      <c r="J582" s="26">
        <v>696</v>
      </c>
      <c r="K582" s="27">
        <v>7.54</v>
      </c>
      <c r="L582" s="26">
        <v>1399</v>
      </c>
      <c r="M582" s="27">
        <v>6.4</v>
      </c>
      <c r="N582" s="26">
        <v>888</v>
      </c>
      <c r="O582" s="27">
        <v>15.72</v>
      </c>
    </row>
    <row r="583" spans="1:15" ht="21">
      <c r="A583" s="40"/>
      <c r="B583" s="28" t="s">
        <v>659</v>
      </c>
      <c r="C583" s="41" t="s">
        <v>13</v>
      </c>
      <c r="D583" s="26">
        <v>2760</v>
      </c>
      <c r="E583" s="27">
        <v>8.64</v>
      </c>
      <c r="F583" s="26">
        <v>509</v>
      </c>
      <c r="G583" s="27">
        <v>8.81</v>
      </c>
      <c r="H583" s="26">
        <v>447</v>
      </c>
      <c r="I583" s="27">
        <v>5.56</v>
      </c>
      <c r="J583" s="26">
        <v>424</v>
      </c>
      <c r="K583" s="27">
        <v>9.32</v>
      </c>
      <c r="L583" s="26">
        <v>860</v>
      </c>
      <c r="M583" s="27">
        <v>7.9</v>
      </c>
      <c r="N583" s="26">
        <v>520</v>
      </c>
      <c r="O583" s="27">
        <v>19.47</v>
      </c>
    </row>
    <row r="584" spans="1:15" ht="21">
      <c r="A584" s="40"/>
      <c r="B584" s="28" t="s">
        <v>660</v>
      </c>
      <c r="C584" s="41" t="s">
        <v>14</v>
      </c>
      <c r="D584" s="26">
        <v>1794</v>
      </c>
      <c r="E584" s="27">
        <v>5.42</v>
      </c>
      <c r="F584" s="26">
        <v>353</v>
      </c>
      <c r="G584" s="27">
        <v>5.9</v>
      </c>
      <c r="H584" s="26">
        <v>262</v>
      </c>
      <c r="I584" s="27">
        <v>3.09</v>
      </c>
      <c r="J584" s="26">
        <v>272</v>
      </c>
      <c r="K584" s="27">
        <v>5.82</v>
      </c>
      <c r="L584" s="26">
        <v>539</v>
      </c>
      <c r="M584" s="27">
        <v>4.91</v>
      </c>
      <c r="N584" s="26">
        <v>368</v>
      </c>
      <c r="O584" s="27">
        <v>12.35</v>
      </c>
    </row>
    <row r="585" spans="1:15" ht="21">
      <c r="A585" s="38" t="s">
        <v>661</v>
      </c>
      <c r="B585" s="29" t="s">
        <v>662</v>
      </c>
      <c r="C585" s="39" t="s">
        <v>12</v>
      </c>
      <c r="D585" s="21">
        <v>142501</v>
      </c>
      <c r="E585" s="22">
        <v>219.14</v>
      </c>
      <c r="F585" s="21">
        <v>42110</v>
      </c>
      <c r="G585" s="22">
        <v>358.13</v>
      </c>
      <c r="H585" s="21">
        <v>28594</v>
      </c>
      <c r="I585" s="22">
        <v>172.95</v>
      </c>
      <c r="J585" s="21">
        <v>29755</v>
      </c>
      <c r="K585" s="22">
        <v>322.55</v>
      </c>
      <c r="L585" s="21">
        <v>37907</v>
      </c>
      <c r="M585" s="22">
        <v>173.4</v>
      </c>
      <c r="N585" s="21">
        <v>4135</v>
      </c>
      <c r="O585" s="22">
        <v>73.2</v>
      </c>
    </row>
    <row r="586" spans="1:15" ht="21">
      <c r="A586" s="38"/>
      <c r="B586" s="30" t="s">
        <v>663</v>
      </c>
      <c r="C586" s="39" t="s">
        <v>13</v>
      </c>
      <c r="D586" s="21">
        <v>104350</v>
      </c>
      <c r="E586" s="22">
        <v>326.79</v>
      </c>
      <c r="F586" s="21">
        <v>26192</v>
      </c>
      <c r="G586" s="22">
        <v>453.15</v>
      </c>
      <c r="H586" s="21">
        <v>22251</v>
      </c>
      <c r="I586" s="22">
        <v>276.65</v>
      </c>
      <c r="J586" s="21">
        <v>22854</v>
      </c>
      <c r="K586" s="22">
        <v>502.56</v>
      </c>
      <c r="L586" s="21">
        <v>29970</v>
      </c>
      <c r="M586" s="22">
        <v>275.17</v>
      </c>
      <c r="N586" s="21">
        <v>3083</v>
      </c>
      <c r="O586" s="22">
        <v>115.46</v>
      </c>
    </row>
    <row r="587" spans="1:15" ht="21">
      <c r="A587" s="38"/>
      <c r="B587" s="30" t="s">
        <v>664</v>
      </c>
      <c r="C587" s="39" t="s">
        <v>14</v>
      </c>
      <c r="D587" s="21">
        <v>38151</v>
      </c>
      <c r="E587" s="22">
        <v>115.28</v>
      </c>
      <c r="F587" s="21">
        <v>15918</v>
      </c>
      <c r="G587" s="22">
        <v>266.26</v>
      </c>
      <c r="H587" s="21">
        <v>6343</v>
      </c>
      <c r="I587" s="22">
        <v>74.71</v>
      </c>
      <c r="J587" s="21">
        <v>6901</v>
      </c>
      <c r="K587" s="22">
        <v>147.54</v>
      </c>
      <c r="L587" s="21">
        <v>7937</v>
      </c>
      <c r="M587" s="22">
        <v>72.35</v>
      </c>
      <c r="N587" s="21">
        <v>1052</v>
      </c>
      <c r="O587" s="22">
        <v>35.32</v>
      </c>
    </row>
    <row r="588" spans="1:15" ht="21">
      <c r="A588" s="38"/>
      <c r="B588" s="30" t="s">
        <v>665</v>
      </c>
      <c r="C588" s="39"/>
      <c r="D588" s="21"/>
      <c r="E588" s="22"/>
      <c r="F588" s="21"/>
      <c r="G588" s="22"/>
      <c r="H588" s="21"/>
      <c r="I588" s="22"/>
      <c r="J588" s="21"/>
      <c r="K588" s="22"/>
      <c r="L588" s="21"/>
      <c r="M588" s="22"/>
      <c r="N588" s="21"/>
      <c r="O588" s="22"/>
    </row>
    <row r="589" spans="1:15" ht="21">
      <c r="A589" s="38"/>
      <c r="B589" s="30" t="s">
        <v>666</v>
      </c>
      <c r="C589" s="39"/>
      <c r="D589" s="21"/>
      <c r="E589" s="22"/>
      <c r="F589" s="21"/>
      <c r="G589" s="22"/>
      <c r="H589" s="21"/>
      <c r="I589" s="22"/>
      <c r="J589" s="21"/>
      <c r="K589" s="22"/>
      <c r="L589" s="21"/>
      <c r="M589" s="22"/>
      <c r="N589" s="21"/>
      <c r="O589" s="22"/>
    </row>
    <row r="590" spans="1:15" ht="21">
      <c r="A590" s="40" t="s">
        <v>667</v>
      </c>
      <c r="B590" s="24" t="s">
        <v>668</v>
      </c>
      <c r="C590" s="41" t="s">
        <v>12</v>
      </c>
      <c r="D590" s="26">
        <v>58552</v>
      </c>
      <c r="E590" s="27">
        <v>90.04</v>
      </c>
      <c r="F590" s="26">
        <v>8762</v>
      </c>
      <c r="G590" s="27">
        <v>74.52</v>
      </c>
      <c r="H590" s="26">
        <v>14651</v>
      </c>
      <c r="I590" s="27">
        <v>88.61</v>
      </c>
      <c r="J590" s="26">
        <v>13137</v>
      </c>
      <c r="K590" s="27">
        <v>142.41</v>
      </c>
      <c r="L590" s="26">
        <v>19176</v>
      </c>
      <c r="M590" s="27">
        <v>87.72</v>
      </c>
      <c r="N590" s="26">
        <v>2826</v>
      </c>
      <c r="O590" s="27">
        <v>50.03</v>
      </c>
    </row>
    <row r="591" spans="1:15" ht="21">
      <c r="A591" s="40"/>
      <c r="B591" s="28" t="s">
        <v>669</v>
      </c>
      <c r="C591" s="41" t="s">
        <v>13</v>
      </c>
      <c r="D591" s="26">
        <v>23112</v>
      </c>
      <c r="E591" s="27">
        <v>72.38</v>
      </c>
      <c r="F591" s="26">
        <v>3536</v>
      </c>
      <c r="G591" s="27">
        <v>61.18</v>
      </c>
      <c r="H591" s="26">
        <v>5659</v>
      </c>
      <c r="I591" s="27">
        <v>70.36</v>
      </c>
      <c r="J591" s="26">
        <v>4970</v>
      </c>
      <c r="K591" s="27">
        <v>109.29</v>
      </c>
      <c r="L591" s="26">
        <v>7665</v>
      </c>
      <c r="M591" s="27">
        <v>70.38</v>
      </c>
      <c r="N591" s="26">
        <v>1282</v>
      </c>
      <c r="O591" s="27">
        <v>48.01</v>
      </c>
    </row>
    <row r="592" spans="1:15" ht="21">
      <c r="A592" s="40"/>
      <c r="B592" s="28"/>
      <c r="C592" s="41" t="s">
        <v>14</v>
      </c>
      <c r="D592" s="26">
        <v>35440</v>
      </c>
      <c r="E592" s="27">
        <v>107.08</v>
      </c>
      <c r="F592" s="26">
        <v>5226</v>
      </c>
      <c r="G592" s="27">
        <v>87.41</v>
      </c>
      <c r="H592" s="26">
        <v>8992</v>
      </c>
      <c r="I592" s="27">
        <v>105.9</v>
      </c>
      <c r="J592" s="26">
        <v>8167</v>
      </c>
      <c r="K592" s="27">
        <v>174.6</v>
      </c>
      <c r="L592" s="26">
        <v>11511</v>
      </c>
      <c r="M592" s="27">
        <v>104.93</v>
      </c>
      <c r="N592" s="26">
        <v>1544</v>
      </c>
      <c r="O592" s="27">
        <v>51.83</v>
      </c>
    </row>
    <row r="593" spans="1:15" ht="21">
      <c r="A593" s="38" t="s">
        <v>670</v>
      </c>
      <c r="B593" s="29" t="s">
        <v>671</v>
      </c>
      <c r="C593" s="39" t="s">
        <v>12</v>
      </c>
      <c r="D593" s="21">
        <v>8166</v>
      </c>
      <c r="E593" s="22">
        <v>12.56</v>
      </c>
      <c r="F593" s="21">
        <v>1358</v>
      </c>
      <c r="G593" s="22">
        <v>11.55</v>
      </c>
      <c r="H593" s="21">
        <v>1537</v>
      </c>
      <c r="I593" s="22">
        <v>9.3</v>
      </c>
      <c r="J593" s="21">
        <v>993</v>
      </c>
      <c r="K593" s="22">
        <v>10.76</v>
      </c>
      <c r="L593" s="21">
        <v>3844</v>
      </c>
      <c r="M593" s="22">
        <v>17.58</v>
      </c>
      <c r="N593" s="21">
        <v>434</v>
      </c>
      <c r="O593" s="22">
        <v>7.68</v>
      </c>
    </row>
    <row r="594" spans="1:15" ht="21">
      <c r="A594" s="38"/>
      <c r="B594" s="30" t="s">
        <v>672</v>
      </c>
      <c r="C594" s="39" t="s">
        <v>13</v>
      </c>
      <c r="D594" s="21">
        <v>3784</v>
      </c>
      <c r="E594" s="22">
        <v>11.85</v>
      </c>
      <c r="F594" s="21">
        <v>689</v>
      </c>
      <c r="G594" s="22">
        <v>11.92</v>
      </c>
      <c r="H594" s="21">
        <v>678</v>
      </c>
      <c r="I594" s="22">
        <v>8.43</v>
      </c>
      <c r="J594" s="21">
        <v>401</v>
      </c>
      <c r="K594" s="22">
        <v>8.82</v>
      </c>
      <c r="L594" s="21">
        <v>1789</v>
      </c>
      <c r="M594" s="22">
        <v>16.43</v>
      </c>
      <c r="N594" s="21">
        <v>227</v>
      </c>
      <c r="O594" s="22">
        <v>8.5</v>
      </c>
    </row>
    <row r="595" spans="1:15" ht="21">
      <c r="A595" s="38"/>
      <c r="B595" s="30"/>
      <c r="C595" s="39" t="s">
        <v>14</v>
      </c>
      <c r="D595" s="21">
        <v>4382</v>
      </c>
      <c r="E595" s="22">
        <v>13.24</v>
      </c>
      <c r="F595" s="21">
        <v>669</v>
      </c>
      <c r="G595" s="22">
        <v>11.19</v>
      </c>
      <c r="H595" s="21">
        <v>859</v>
      </c>
      <c r="I595" s="22">
        <v>10.12</v>
      </c>
      <c r="J595" s="21">
        <v>592</v>
      </c>
      <c r="K595" s="22">
        <v>12.66</v>
      </c>
      <c r="L595" s="21">
        <v>2055</v>
      </c>
      <c r="M595" s="22">
        <v>18.73</v>
      </c>
      <c r="N595" s="21">
        <v>207</v>
      </c>
      <c r="O595" s="22">
        <v>6.95</v>
      </c>
    </row>
    <row r="596" spans="1:15" ht="21">
      <c r="A596" s="40" t="s">
        <v>673</v>
      </c>
      <c r="B596" s="24" t="s">
        <v>674</v>
      </c>
      <c r="C596" s="41" t="s">
        <v>12</v>
      </c>
      <c r="D596" s="26">
        <v>76</v>
      </c>
      <c r="E596" s="27">
        <v>0.12</v>
      </c>
      <c r="F596" s="26">
        <v>9</v>
      </c>
      <c r="G596" s="27">
        <v>0.08</v>
      </c>
      <c r="H596" s="26">
        <v>13</v>
      </c>
      <c r="I596" s="27">
        <v>0.08</v>
      </c>
      <c r="J596" s="26">
        <v>9</v>
      </c>
      <c r="K596" s="27">
        <v>0.1</v>
      </c>
      <c r="L596" s="26">
        <v>42</v>
      </c>
      <c r="M596" s="27">
        <v>0.19</v>
      </c>
      <c r="N596" s="26">
        <v>3</v>
      </c>
      <c r="O596" s="27">
        <v>0.05</v>
      </c>
    </row>
    <row r="597" spans="1:15" ht="21">
      <c r="A597" s="40"/>
      <c r="B597" s="28" t="s">
        <v>675</v>
      </c>
      <c r="C597" s="41" t="s">
        <v>13</v>
      </c>
      <c r="D597" s="26">
        <v>54</v>
      </c>
      <c r="E597" s="27">
        <v>0.17</v>
      </c>
      <c r="F597" s="26">
        <v>8</v>
      </c>
      <c r="G597" s="27">
        <v>0.14</v>
      </c>
      <c r="H597" s="26">
        <v>6</v>
      </c>
      <c r="I597" s="27">
        <v>0.07</v>
      </c>
      <c r="J597" s="26">
        <v>6</v>
      </c>
      <c r="K597" s="27">
        <v>0.13</v>
      </c>
      <c r="L597" s="26">
        <v>32</v>
      </c>
      <c r="M597" s="27">
        <v>0.29</v>
      </c>
      <c r="N597" s="26">
        <v>2</v>
      </c>
      <c r="O597" s="27">
        <v>0.07</v>
      </c>
    </row>
    <row r="598" spans="1:15" ht="21">
      <c r="A598" s="40"/>
      <c r="B598" s="28"/>
      <c r="C598" s="41" t="s">
        <v>14</v>
      </c>
      <c r="D598" s="26">
        <v>22</v>
      </c>
      <c r="E598" s="27">
        <v>0.07</v>
      </c>
      <c r="F598" s="26">
        <v>1</v>
      </c>
      <c r="G598" s="27">
        <v>0.02</v>
      </c>
      <c r="H598" s="26">
        <v>7</v>
      </c>
      <c r="I598" s="27">
        <v>0.08</v>
      </c>
      <c r="J598" s="26">
        <v>3</v>
      </c>
      <c r="K598" s="27">
        <v>0.06</v>
      </c>
      <c r="L598" s="26">
        <v>10</v>
      </c>
      <c r="M598" s="27">
        <v>0.09</v>
      </c>
      <c r="N598" s="26">
        <v>1</v>
      </c>
      <c r="O598" s="27">
        <v>0.03</v>
      </c>
    </row>
    <row r="599" spans="1:15" ht="21">
      <c r="A599" s="38" t="s">
        <v>676</v>
      </c>
      <c r="B599" s="29" t="s">
        <v>677</v>
      </c>
      <c r="C599" s="39" t="s">
        <v>12</v>
      </c>
      <c r="D599" s="21">
        <v>42930</v>
      </c>
      <c r="E599" s="22">
        <v>66.02</v>
      </c>
      <c r="F599" s="21">
        <v>9500</v>
      </c>
      <c r="G599" s="22">
        <v>80.79</v>
      </c>
      <c r="H599" s="21">
        <v>10111</v>
      </c>
      <c r="I599" s="22">
        <v>61.15</v>
      </c>
      <c r="J599" s="21">
        <v>5787</v>
      </c>
      <c r="K599" s="22">
        <v>62.73</v>
      </c>
      <c r="L599" s="21">
        <v>13576</v>
      </c>
      <c r="M599" s="22">
        <v>62.1</v>
      </c>
      <c r="N599" s="21">
        <v>3956</v>
      </c>
      <c r="O599" s="22">
        <v>70.03</v>
      </c>
    </row>
    <row r="600" spans="1:15" ht="21">
      <c r="A600" s="38"/>
      <c r="B600" s="30" t="s">
        <v>678</v>
      </c>
      <c r="C600" s="39" t="s">
        <v>13</v>
      </c>
      <c r="D600" s="21">
        <v>26381</v>
      </c>
      <c r="E600" s="22">
        <v>82.62</v>
      </c>
      <c r="F600" s="21">
        <v>5865</v>
      </c>
      <c r="G600" s="22">
        <v>101.47</v>
      </c>
      <c r="H600" s="21">
        <v>6137</v>
      </c>
      <c r="I600" s="22">
        <v>76.3</v>
      </c>
      <c r="J600" s="21">
        <v>3564</v>
      </c>
      <c r="K600" s="22">
        <v>78.37</v>
      </c>
      <c r="L600" s="21">
        <v>8486</v>
      </c>
      <c r="M600" s="22">
        <v>77.91</v>
      </c>
      <c r="N600" s="21">
        <v>2329</v>
      </c>
      <c r="O600" s="22">
        <v>87.22</v>
      </c>
    </row>
    <row r="601" spans="1:15" ht="21">
      <c r="A601" s="38"/>
      <c r="B601" s="30" t="s">
        <v>679</v>
      </c>
      <c r="C601" s="39" t="s">
        <v>14</v>
      </c>
      <c r="D601" s="21">
        <v>16549</v>
      </c>
      <c r="E601" s="22">
        <v>50</v>
      </c>
      <c r="F601" s="21">
        <v>3635</v>
      </c>
      <c r="G601" s="22">
        <v>60.8</v>
      </c>
      <c r="H601" s="21">
        <v>3974</v>
      </c>
      <c r="I601" s="22">
        <v>46.8</v>
      </c>
      <c r="J601" s="21">
        <v>2223</v>
      </c>
      <c r="K601" s="22">
        <v>47.53</v>
      </c>
      <c r="L601" s="21">
        <v>5090</v>
      </c>
      <c r="M601" s="22">
        <v>46.4</v>
      </c>
      <c r="N601" s="21">
        <v>1627</v>
      </c>
      <c r="O601" s="22">
        <v>54.62</v>
      </c>
    </row>
    <row r="602" spans="1:15" ht="21">
      <c r="A602" s="38"/>
      <c r="B602" s="29" t="s">
        <v>680</v>
      </c>
      <c r="C602" s="48"/>
      <c r="D602" s="49"/>
      <c r="E602" s="50"/>
      <c r="F602" s="49"/>
      <c r="G602" s="50"/>
      <c r="H602" s="49"/>
      <c r="I602" s="50"/>
      <c r="J602" s="49"/>
      <c r="K602" s="50"/>
      <c r="L602" s="49"/>
      <c r="M602" s="50"/>
      <c r="N602" s="49"/>
      <c r="O602" s="50"/>
    </row>
    <row r="603" spans="1:15" ht="21">
      <c r="A603" s="40" t="s">
        <v>681</v>
      </c>
      <c r="B603" s="24" t="s">
        <v>682</v>
      </c>
      <c r="C603" s="41" t="s">
        <v>12</v>
      </c>
      <c r="D603" s="26">
        <v>907</v>
      </c>
      <c r="E603" s="27">
        <v>1.39</v>
      </c>
      <c r="F603" s="26">
        <v>153</v>
      </c>
      <c r="G603" s="27">
        <v>1.3</v>
      </c>
      <c r="H603" s="26">
        <v>199</v>
      </c>
      <c r="I603" s="27">
        <v>1.2</v>
      </c>
      <c r="J603" s="26">
        <v>184</v>
      </c>
      <c r="K603" s="27">
        <v>1.99</v>
      </c>
      <c r="L603" s="26">
        <v>227</v>
      </c>
      <c r="M603" s="27">
        <v>1.04</v>
      </c>
      <c r="N603" s="26">
        <v>144</v>
      </c>
      <c r="O603" s="27">
        <v>2.55</v>
      </c>
    </row>
    <row r="604" spans="1:15" ht="21">
      <c r="A604" s="40"/>
      <c r="B604" s="28" t="s">
        <v>683</v>
      </c>
      <c r="C604" s="41" t="s">
        <v>13</v>
      </c>
      <c r="D604" s="26">
        <v>468</v>
      </c>
      <c r="E604" s="27">
        <v>1.47</v>
      </c>
      <c r="F604" s="26">
        <v>80</v>
      </c>
      <c r="G604" s="27">
        <v>1.38</v>
      </c>
      <c r="H604" s="26">
        <v>107</v>
      </c>
      <c r="I604" s="27">
        <v>1.33</v>
      </c>
      <c r="J604" s="26">
        <v>89</v>
      </c>
      <c r="K604" s="27">
        <v>1.96</v>
      </c>
      <c r="L604" s="26">
        <v>112</v>
      </c>
      <c r="M604" s="27">
        <v>1.03</v>
      </c>
      <c r="N604" s="26">
        <v>80</v>
      </c>
      <c r="O604" s="27">
        <v>3</v>
      </c>
    </row>
    <row r="605" spans="1:15" ht="21">
      <c r="A605" s="40"/>
      <c r="B605" s="28"/>
      <c r="C605" s="41" t="s">
        <v>14</v>
      </c>
      <c r="D605" s="26">
        <v>439</v>
      </c>
      <c r="E605" s="27">
        <v>1.33</v>
      </c>
      <c r="F605" s="26">
        <v>73</v>
      </c>
      <c r="G605" s="27">
        <v>1.22</v>
      </c>
      <c r="H605" s="26">
        <v>92</v>
      </c>
      <c r="I605" s="27">
        <v>1.08</v>
      </c>
      <c r="J605" s="26">
        <v>95</v>
      </c>
      <c r="K605" s="27">
        <v>2.03</v>
      </c>
      <c r="L605" s="26">
        <v>115</v>
      </c>
      <c r="M605" s="27">
        <v>1.05</v>
      </c>
      <c r="N605" s="26">
        <v>64</v>
      </c>
      <c r="O605" s="27">
        <v>2.15</v>
      </c>
    </row>
    <row r="606" spans="1:15" ht="21">
      <c r="A606" s="38" t="s">
        <v>684</v>
      </c>
      <c r="B606" s="29" t="s">
        <v>685</v>
      </c>
      <c r="C606" s="39" t="s">
        <v>12</v>
      </c>
      <c r="D606" s="21">
        <v>5230</v>
      </c>
      <c r="E606" s="22">
        <v>8.04</v>
      </c>
      <c r="F606" s="21">
        <v>1050</v>
      </c>
      <c r="G606" s="22">
        <v>8.93</v>
      </c>
      <c r="H606" s="21">
        <v>1019</v>
      </c>
      <c r="I606" s="22">
        <v>6.16</v>
      </c>
      <c r="J606" s="21">
        <v>819</v>
      </c>
      <c r="K606" s="22">
        <v>8.88</v>
      </c>
      <c r="L606" s="21">
        <v>2031</v>
      </c>
      <c r="M606" s="22">
        <v>9.29</v>
      </c>
      <c r="N606" s="21">
        <v>311</v>
      </c>
      <c r="O606" s="22">
        <v>5.51</v>
      </c>
    </row>
    <row r="607" spans="1:15" ht="21">
      <c r="A607" s="38"/>
      <c r="B607" s="30" t="s">
        <v>686</v>
      </c>
      <c r="C607" s="39" t="s">
        <v>13</v>
      </c>
      <c r="D607" s="21">
        <v>2523</v>
      </c>
      <c r="E607" s="22">
        <v>7.9</v>
      </c>
      <c r="F607" s="21">
        <v>488</v>
      </c>
      <c r="G607" s="22">
        <v>8.44</v>
      </c>
      <c r="H607" s="21">
        <v>504</v>
      </c>
      <c r="I607" s="22">
        <v>6.27</v>
      </c>
      <c r="J607" s="21">
        <v>413</v>
      </c>
      <c r="K607" s="22">
        <v>9.08</v>
      </c>
      <c r="L607" s="21">
        <v>969</v>
      </c>
      <c r="M607" s="22">
        <v>8.9</v>
      </c>
      <c r="N607" s="21">
        <v>149</v>
      </c>
      <c r="O607" s="22">
        <v>5.58</v>
      </c>
    </row>
    <row r="608" spans="1:15" ht="21">
      <c r="A608" s="38"/>
      <c r="B608" s="30" t="s">
        <v>687</v>
      </c>
      <c r="C608" s="39" t="s">
        <v>14</v>
      </c>
      <c r="D608" s="21">
        <v>2707</v>
      </c>
      <c r="E608" s="22">
        <v>8.18</v>
      </c>
      <c r="F608" s="21">
        <v>562</v>
      </c>
      <c r="G608" s="22">
        <v>9.4</v>
      </c>
      <c r="H608" s="21">
        <v>515</v>
      </c>
      <c r="I608" s="22">
        <v>6.07</v>
      </c>
      <c r="J608" s="21">
        <v>406</v>
      </c>
      <c r="K608" s="22">
        <v>8.68</v>
      </c>
      <c r="L608" s="21">
        <v>1062</v>
      </c>
      <c r="M608" s="22">
        <v>9.68</v>
      </c>
      <c r="N608" s="21">
        <v>162</v>
      </c>
      <c r="O608" s="22">
        <v>5.44</v>
      </c>
    </row>
    <row r="609" spans="1:15" ht="21">
      <c r="A609" s="38"/>
      <c r="B609" s="30" t="s">
        <v>688</v>
      </c>
      <c r="C609" s="39"/>
      <c r="D609" s="21"/>
      <c r="E609" s="22"/>
      <c r="F609" s="21"/>
      <c r="G609" s="22"/>
      <c r="H609" s="21"/>
      <c r="I609" s="22"/>
      <c r="J609" s="21"/>
      <c r="K609" s="22"/>
      <c r="L609" s="21"/>
      <c r="M609" s="22"/>
      <c r="N609" s="21"/>
      <c r="O609" s="22"/>
    </row>
    <row r="610" spans="1:15" ht="21">
      <c r="A610" s="40" t="s">
        <v>689</v>
      </c>
      <c r="B610" s="24" t="s">
        <v>690</v>
      </c>
      <c r="C610" s="41" t="s">
        <v>12</v>
      </c>
      <c r="D610" s="26">
        <v>11344</v>
      </c>
      <c r="E610" s="27">
        <v>17.44</v>
      </c>
      <c r="F610" s="26">
        <v>1984</v>
      </c>
      <c r="G610" s="27">
        <v>16.87</v>
      </c>
      <c r="H610" s="26">
        <v>1875</v>
      </c>
      <c r="I610" s="27">
        <v>11.34</v>
      </c>
      <c r="J610" s="26">
        <v>1495</v>
      </c>
      <c r="K610" s="27">
        <v>16.21</v>
      </c>
      <c r="L610" s="26">
        <v>5270</v>
      </c>
      <c r="M610" s="27">
        <v>24.11</v>
      </c>
      <c r="N610" s="26">
        <v>720</v>
      </c>
      <c r="O610" s="27">
        <v>12.75</v>
      </c>
    </row>
    <row r="611" spans="1:15" ht="21">
      <c r="A611" s="40"/>
      <c r="B611" s="28" t="s">
        <v>691</v>
      </c>
      <c r="C611" s="41" t="s">
        <v>13</v>
      </c>
      <c r="D611" s="26">
        <v>5702</v>
      </c>
      <c r="E611" s="27">
        <v>17.86</v>
      </c>
      <c r="F611" s="26">
        <v>994</v>
      </c>
      <c r="G611" s="27">
        <v>17.2</v>
      </c>
      <c r="H611" s="26">
        <v>918</v>
      </c>
      <c r="I611" s="27">
        <v>11.41</v>
      </c>
      <c r="J611" s="26">
        <v>811</v>
      </c>
      <c r="K611" s="27">
        <v>17.83</v>
      </c>
      <c r="L611" s="26">
        <v>2632</v>
      </c>
      <c r="M611" s="27">
        <v>24.17</v>
      </c>
      <c r="N611" s="26">
        <v>347</v>
      </c>
      <c r="O611" s="27">
        <v>13</v>
      </c>
    </row>
    <row r="612" spans="1:15" ht="21">
      <c r="A612" s="40"/>
      <c r="B612" s="28" t="s">
        <v>692</v>
      </c>
      <c r="C612" s="41" t="s">
        <v>14</v>
      </c>
      <c r="D612" s="26">
        <v>5642</v>
      </c>
      <c r="E612" s="27">
        <v>17.05</v>
      </c>
      <c r="F612" s="26">
        <v>990</v>
      </c>
      <c r="G612" s="27">
        <v>16.56</v>
      </c>
      <c r="H612" s="26">
        <v>957</v>
      </c>
      <c r="I612" s="27">
        <v>11.27</v>
      </c>
      <c r="J612" s="26">
        <v>684</v>
      </c>
      <c r="K612" s="27">
        <v>14.62</v>
      </c>
      <c r="L612" s="26">
        <v>2638</v>
      </c>
      <c r="M612" s="27">
        <v>24.05</v>
      </c>
      <c r="N612" s="26">
        <v>373</v>
      </c>
      <c r="O612" s="27">
        <v>12.52</v>
      </c>
    </row>
    <row r="613" spans="1:15" ht="21">
      <c r="A613" s="40"/>
      <c r="B613" s="28" t="s">
        <v>693</v>
      </c>
      <c r="C613" s="41"/>
      <c r="D613" s="26"/>
      <c r="E613" s="27"/>
      <c r="F613" s="26"/>
      <c r="G613" s="27"/>
      <c r="H613" s="26"/>
      <c r="I613" s="27"/>
      <c r="J613" s="26"/>
      <c r="K613" s="27"/>
      <c r="L613" s="26"/>
      <c r="M613" s="27"/>
      <c r="N613" s="26"/>
      <c r="O613" s="27"/>
    </row>
    <row r="614" spans="1:15" ht="21">
      <c r="A614" s="38" t="s">
        <v>694</v>
      </c>
      <c r="B614" s="29" t="s">
        <v>695</v>
      </c>
      <c r="C614" s="39" t="s">
        <v>12</v>
      </c>
      <c r="D614" s="21">
        <v>29111</v>
      </c>
      <c r="E614" s="22">
        <v>44.77</v>
      </c>
      <c r="F614" s="21">
        <v>6912</v>
      </c>
      <c r="G614" s="22">
        <v>58.78</v>
      </c>
      <c r="H614" s="21">
        <v>7604</v>
      </c>
      <c r="I614" s="22">
        <v>45.99</v>
      </c>
      <c r="J614" s="21">
        <v>2440</v>
      </c>
      <c r="K614" s="22">
        <v>26.45</v>
      </c>
      <c r="L614" s="21">
        <v>9996</v>
      </c>
      <c r="M614" s="22">
        <v>45.72</v>
      </c>
      <c r="N614" s="21">
        <v>2159</v>
      </c>
      <c r="O614" s="22">
        <v>38.22</v>
      </c>
    </row>
    <row r="615" spans="1:15" ht="21">
      <c r="A615" s="38"/>
      <c r="B615" s="30" t="s">
        <v>696</v>
      </c>
      <c r="C615" s="39" t="s">
        <v>13</v>
      </c>
      <c r="D615" s="21">
        <v>19693</v>
      </c>
      <c r="E615" s="22">
        <v>61.67</v>
      </c>
      <c r="F615" s="21">
        <v>4650</v>
      </c>
      <c r="G615" s="22">
        <v>80.45</v>
      </c>
      <c r="H615" s="21">
        <v>4921</v>
      </c>
      <c r="I615" s="22">
        <v>61.18</v>
      </c>
      <c r="J615" s="21">
        <v>1551</v>
      </c>
      <c r="K615" s="22">
        <v>34.11</v>
      </c>
      <c r="L615" s="21">
        <v>7137</v>
      </c>
      <c r="M615" s="22">
        <v>65.53</v>
      </c>
      <c r="N615" s="21">
        <v>1434</v>
      </c>
      <c r="O615" s="22">
        <v>53.7</v>
      </c>
    </row>
    <row r="616" spans="1:15" ht="21">
      <c r="A616" s="38"/>
      <c r="B616" s="30"/>
      <c r="C616" s="39" t="s">
        <v>14</v>
      </c>
      <c r="D616" s="21">
        <v>9418</v>
      </c>
      <c r="E616" s="22">
        <v>28.46</v>
      </c>
      <c r="F616" s="21">
        <v>2262</v>
      </c>
      <c r="G616" s="22">
        <v>37.84</v>
      </c>
      <c r="H616" s="21">
        <v>2683</v>
      </c>
      <c r="I616" s="22">
        <v>31.6</v>
      </c>
      <c r="J616" s="21">
        <v>889</v>
      </c>
      <c r="K616" s="22">
        <v>19.01</v>
      </c>
      <c r="L616" s="21">
        <v>2859</v>
      </c>
      <c r="M616" s="22">
        <v>26.06</v>
      </c>
      <c r="N616" s="21">
        <v>725</v>
      </c>
      <c r="O616" s="22">
        <v>24.34</v>
      </c>
    </row>
    <row r="617" spans="1:15" ht="21">
      <c r="A617" s="40" t="s">
        <v>697</v>
      </c>
      <c r="B617" s="24" t="s">
        <v>698</v>
      </c>
      <c r="C617" s="41" t="s">
        <v>12</v>
      </c>
      <c r="D617" s="26">
        <v>57659</v>
      </c>
      <c r="E617" s="27">
        <v>88.67</v>
      </c>
      <c r="F617" s="26">
        <v>9823</v>
      </c>
      <c r="G617" s="27">
        <v>83.54</v>
      </c>
      <c r="H617" s="26">
        <v>14281</v>
      </c>
      <c r="I617" s="27">
        <v>86.38</v>
      </c>
      <c r="J617" s="26">
        <v>9675</v>
      </c>
      <c r="K617" s="27">
        <v>104.88</v>
      </c>
      <c r="L617" s="26">
        <v>21163</v>
      </c>
      <c r="M617" s="27">
        <v>96.81</v>
      </c>
      <c r="N617" s="26">
        <v>2717</v>
      </c>
      <c r="O617" s="27">
        <v>48.1</v>
      </c>
    </row>
    <row r="618" spans="1:15" ht="21">
      <c r="A618" s="40"/>
      <c r="B618" s="28" t="s">
        <v>699</v>
      </c>
      <c r="C618" s="41" t="s">
        <v>13</v>
      </c>
      <c r="D618" s="26">
        <v>29876</v>
      </c>
      <c r="E618" s="27">
        <v>93.56</v>
      </c>
      <c r="F618" s="26">
        <v>5145</v>
      </c>
      <c r="G618" s="27">
        <v>89.01</v>
      </c>
      <c r="H618" s="26">
        <v>7272</v>
      </c>
      <c r="I618" s="27">
        <v>90.41</v>
      </c>
      <c r="J618" s="26">
        <v>4725</v>
      </c>
      <c r="K618" s="27">
        <v>103.9</v>
      </c>
      <c r="L618" s="26">
        <v>11381</v>
      </c>
      <c r="M618" s="27">
        <v>104.49</v>
      </c>
      <c r="N618" s="26">
        <v>1353</v>
      </c>
      <c r="O618" s="27">
        <v>50.67</v>
      </c>
    </row>
    <row r="619" spans="1:15" ht="21">
      <c r="A619" s="40"/>
      <c r="B619" s="28"/>
      <c r="C619" s="41" t="s">
        <v>14</v>
      </c>
      <c r="D619" s="26">
        <v>27783</v>
      </c>
      <c r="E619" s="27">
        <v>83.95</v>
      </c>
      <c r="F619" s="26">
        <v>4678</v>
      </c>
      <c r="G619" s="27">
        <v>78.25</v>
      </c>
      <c r="H619" s="26">
        <v>7009</v>
      </c>
      <c r="I619" s="27">
        <v>82.55</v>
      </c>
      <c r="J619" s="26">
        <v>4950</v>
      </c>
      <c r="K619" s="27">
        <v>105.83</v>
      </c>
      <c r="L619" s="26">
        <v>9782</v>
      </c>
      <c r="M619" s="27">
        <v>89.17</v>
      </c>
      <c r="N619" s="26">
        <v>1364</v>
      </c>
      <c r="O619" s="27">
        <v>45.79</v>
      </c>
    </row>
    <row r="620" spans="1:15" ht="21">
      <c r="A620" s="38" t="s">
        <v>700</v>
      </c>
      <c r="B620" s="29" t="s">
        <v>701</v>
      </c>
      <c r="C620" s="39" t="s">
        <v>12</v>
      </c>
      <c r="D620" s="21">
        <v>81599</v>
      </c>
      <c r="E620" s="22">
        <v>125.48</v>
      </c>
      <c r="F620" s="21">
        <v>14827</v>
      </c>
      <c r="G620" s="22">
        <v>126.1</v>
      </c>
      <c r="H620" s="21">
        <v>14103</v>
      </c>
      <c r="I620" s="22">
        <v>85.3</v>
      </c>
      <c r="J620" s="21">
        <v>15985</v>
      </c>
      <c r="K620" s="22">
        <v>173.28</v>
      </c>
      <c r="L620" s="21">
        <v>34751</v>
      </c>
      <c r="M620" s="22">
        <v>158.96</v>
      </c>
      <c r="N620" s="21">
        <v>1933</v>
      </c>
      <c r="O620" s="22">
        <v>34.22</v>
      </c>
    </row>
    <row r="621" spans="1:15" ht="21">
      <c r="A621" s="38"/>
      <c r="B621" s="30" t="s">
        <v>702</v>
      </c>
      <c r="C621" s="39" t="s">
        <v>13</v>
      </c>
      <c r="D621" s="21">
        <v>36494</v>
      </c>
      <c r="E621" s="22">
        <v>114.29</v>
      </c>
      <c r="F621" s="21">
        <v>6575</v>
      </c>
      <c r="G621" s="22">
        <v>113.75</v>
      </c>
      <c r="H621" s="21">
        <v>6346</v>
      </c>
      <c r="I621" s="22">
        <v>78.9</v>
      </c>
      <c r="J621" s="21">
        <v>6753</v>
      </c>
      <c r="K621" s="22">
        <v>148.5</v>
      </c>
      <c r="L621" s="21">
        <v>15921</v>
      </c>
      <c r="M621" s="22">
        <v>146.18</v>
      </c>
      <c r="N621" s="21">
        <v>899</v>
      </c>
      <c r="O621" s="22">
        <v>33.67</v>
      </c>
    </row>
    <row r="622" spans="1:15" ht="21">
      <c r="A622" s="38"/>
      <c r="B622" s="30" t="s">
        <v>703</v>
      </c>
      <c r="C622" s="39" t="s">
        <v>14</v>
      </c>
      <c r="D622" s="21">
        <v>45105</v>
      </c>
      <c r="E622" s="22">
        <v>136.29</v>
      </c>
      <c r="F622" s="21">
        <v>8252</v>
      </c>
      <c r="G622" s="22">
        <v>138.03</v>
      </c>
      <c r="H622" s="21">
        <v>7757</v>
      </c>
      <c r="I622" s="22">
        <v>91.36</v>
      </c>
      <c r="J622" s="21">
        <v>9232</v>
      </c>
      <c r="K622" s="22">
        <v>197.37</v>
      </c>
      <c r="L622" s="21">
        <v>18830</v>
      </c>
      <c r="M622" s="22">
        <v>171.65</v>
      </c>
      <c r="N622" s="21">
        <v>1034</v>
      </c>
      <c r="O622" s="22">
        <v>34.71</v>
      </c>
    </row>
    <row r="623" spans="1:15" ht="21">
      <c r="A623" s="38"/>
      <c r="B623" s="30" t="s">
        <v>704</v>
      </c>
      <c r="C623" s="39"/>
      <c r="D623" s="21"/>
      <c r="E623" s="22"/>
      <c r="F623" s="21"/>
      <c r="G623" s="22"/>
      <c r="H623" s="21"/>
      <c r="I623" s="22"/>
      <c r="J623" s="21"/>
      <c r="K623" s="22"/>
      <c r="L623" s="21"/>
      <c r="M623" s="22"/>
      <c r="N623" s="21"/>
      <c r="O623" s="22"/>
    </row>
    <row r="624" spans="1:15" ht="21">
      <c r="A624" s="40" t="s">
        <v>705</v>
      </c>
      <c r="B624" s="24" t="s">
        <v>706</v>
      </c>
      <c r="C624" s="41" t="s">
        <v>12</v>
      </c>
      <c r="D624" s="26">
        <v>94554</v>
      </c>
      <c r="E624" s="27">
        <v>145.41</v>
      </c>
      <c r="F624" s="26">
        <v>20244</v>
      </c>
      <c r="G624" s="27">
        <v>172.17</v>
      </c>
      <c r="H624" s="26">
        <v>19965</v>
      </c>
      <c r="I624" s="27">
        <v>120.75</v>
      </c>
      <c r="J624" s="26">
        <v>12257</v>
      </c>
      <c r="K624" s="27">
        <v>132.87</v>
      </c>
      <c r="L624" s="26">
        <v>36299</v>
      </c>
      <c r="M624" s="27">
        <v>166.04</v>
      </c>
      <c r="N624" s="26">
        <v>5789</v>
      </c>
      <c r="O624" s="27">
        <v>102.48</v>
      </c>
    </row>
    <row r="625" spans="1:15" ht="21">
      <c r="A625" s="40"/>
      <c r="B625" s="28" t="s">
        <v>707</v>
      </c>
      <c r="C625" s="41" t="s">
        <v>13</v>
      </c>
      <c r="D625" s="26">
        <v>44662</v>
      </c>
      <c r="E625" s="27">
        <v>139.87</v>
      </c>
      <c r="F625" s="26">
        <v>9669</v>
      </c>
      <c r="G625" s="27">
        <v>167.28</v>
      </c>
      <c r="H625" s="26">
        <v>9894</v>
      </c>
      <c r="I625" s="27">
        <v>123.02</v>
      </c>
      <c r="J625" s="26">
        <v>5996</v>
      </c>
      <c r="K625" s="27">
        <v>131.85</v>
      </c>
      <c r="L625" s="26">
        <v>16071</v>
      </c>
      <c r="M625" s="27">
        <v>147.56</v>
      </c>
      <c r="N625" s="26">
        <v>3032</v>
      </c>
      <c r="O625" s="27">
        <v>113.55</v>
      </c>
    </row>
    <row r="626" spans="1:15" ht="21">
      <c r="A626" s="40"/>
      <c r="B626" s="28"/>
      <c r="C626" s="41" t="s">
        <v>14</v>
      </c>
      <c r="D626" s="26">
        <v>49892</v>
      </c>
      <c r="E626" s="27">
        <v>150.75</v>
      </c>
      <c r="F626" s="26">
        <v>10575</v>
      </c>
      <c r="G626" s="27">
        <v>176.89</v>
      </c>
      <c r="H626" s="26">
        <v>10071</v>
      </c>
      <c r="I626" s="27">
        <v>118.61</v>
      </c>
      <c r="J626" s="26">
        <v>6261</v>
      </c>
      <c r="K626" s="27">
        <v>133.85</v>
      </c>
      <c r="L626" s="26">
        <v>20228</v>
      </c>
      <c r="M626" s="27">
        <v>184.39</v>
      </c>
      <c r="N626" s="26">
        <v>2757</v>
      </c>
      <c r="O626" s="27">
        <v>92.55</v>
      </c>
    </row>
    <row r="627" spans="1:15" ht="21">
      <c r="A627" s="38" t="s">
        <v>708</v>
      </c>
      <c r="B627" s="29" t="s">
        <v>709</v>
      </c>
      <c r="C627" s="39" t="s">
        <v>12</v>
      </c>
      <c r="D627" s="21">
        <v>31693</v>
      </c>
      <c r="E627" s="22">
        <v>48.74</v>
      </c>
      <c r="F627" s="21">
        <v>7116</v>
      </c>
      <c r="G627" s="22">
        <v>60.52</v>
      </c>
      <c r="H627" s="21">
        <v>7077</v>
      </c>
      <c r="I627" s="22">
        <v>42.8</v>
      </c>
      <c r="J627" s="21">
        <v>4765</v>
      </c>
      <c r="K627" s="22">
        <v>51.65</v>
      </c>
      <c r="L627" s="21">
        <v>9919</v>
      </c>
      <c r="M627" s="22">
        <v>45.37</v>
      </c>
      <c r="N627" s="21">
        <v>2816</v>
      </c>
      <c r="O627" s="22">
        <v>49.85</v>
      </c>
    </row>
    <row r="628" spans="1:15" ht="21">
      <c r="A628" s="38"/>
      <c r="B628" s="30" t="s">
        <v>710</v>
      </c>
      <c r="C628" s="39" t="s">
        <v>13</v>
      </c>
      <c r="D628" s="21">
        <v>29986</v>
      </c>
      <c r="E628" s="22">
        <v>93.91</v>
      </c>
      <c r="F628" s="21">
        <v>6745</v>
      </c>
      <c r="G628" s="22">
        <v>116.69</v>
      </c>
      <c r="H628" s="21">
        <v>6728</v>
      </c>
      <c r="I628" s="22">
        <v>83.65</v>
      </c>
      <c r="J628" s="21">
        <v>4447</v>
      </c>
      <c r="K628" s="22">
        <v>97.79</v>
      </c>
      <c r="L628" s="21">
        <v>9431</v>
      </c>
      <c r="M628" s="22">
        <v>86.59</v>
      </c>
      <c r="N628" s="21">
        <v>2635</v>
      </c>
      <c r="O628" s="22">
        <v>98.68</v>
      </c>
    </row>
    <row r="629" spans="1:15" ht="21">
      <c r="A629" s="38"/>
      <c r="B629" s="30"/>
      <c r="C629" s="39" t="s">
        <v>14</v>
      </c>
      <c r="D629" s="21">
        <v>1707</v>
      </c>
      <c r="E629" s="22">
        <v>5.16</v>
      </c>
      <c r="F629" s="21">
        <v>371</v>
      </c>
      <c r="G629" s="22">
        <v>6.21</v>
      </c>
      <c r="H629" s="21">
        <v>349</v>
      </c>
      <c r="I629" s="22">
        <v>4.11</v>
      </c>
      <c r="J629" s="21">
        <v>318</v>
      </c>
      <c r="K629" s="22">
        <v>6.8</v>
      </c>
      <c r="L629" s="21">
        <v>488</v>
      </c>
      <c r="M629" s="22">
        <v>4.45</v>
      </c>
      <c r="N629" s="21">
        <v>181</v>
      </c>
      <c r="O629" s="22">
        <v>6.08</v>
      </c>
    </row>
    <row r="630" spans="1:15" ht="21">
      <c r="A630" s="40" t="s">
        <v>711</v>
      </c>
      <c r="B630" s="24" t="s">
        <v>712</v>
      </c>
      <c r="C630" s="41" t="s">
        <v>12</v>
      </c>
      <c r="D630" s="26">
        <v>3651</v>
      </c>
      <c r="E630" s="27">
        <v>5.61</v>
      </c>
      <c r="F630" s="26">
        <v>708</v>
      </c>
      <c r="G630" s="27">
        <v>6.02</v>
      </c>
      <c r="H630" s="26">
        <v>1040</v>
      </c>
      <c r="I630" s="27">
        <v>6.29</v>
      </c>
      <c r="J630" s="26">
        <v>534</v>
      </c>
      <c r="K630" s="27">
        <v>5.79</v>
      </c>
      <c r="L630" s="26">
        <v>762</v>
      </c>
      <c r="M630" s="27">
        <v>3.49</v>
      </c>
      <c r="N630" s="26">
        <v>607</v>
      </c>
      <c r="O630" s="27">
        <v>10.75</v>
      </c>
    </row>
    <row r="631" spans="1:15" ht="21">
      <c r="A631" s="40"/>
      <c r="B631" s="28" t="s">
        <v>713</v>
      </c>
      <c r="C631" s="41" t="s">
        <v>13</v>
      </c>
      <c r="D631" s="26">
        <v>1540</v>
      </c>
      <c r="E631" s="27">
        <v>4.82</v>
      </c>
      <c r="F631" s="26">
        <v>281</v>
      </c>
      <c r="G631" s="27">
        <v>4.86</v>
      </c>
      <c r="H631" s="26">
        <v>444</v>
      </c>
      <c r="I631" s="27">
        <v>5.52</v>
      </c>
      <c r="J631" s="26">
        <v>212</v>
      </c>
      <c r="K631" s="27">
        <v>4.66</v>
      </c>
      <c r="L631" s="26">
        <v>363</v>
      </c>
      <c r="M631" s="27">
        <v>3.33</v>
      </c>
      <c r="N631" s="26">
        <v>240</v>
      </c>
      <c r="O631" s="27">
        <v>8.99</v>
      </c>
    </row>
    <row r="632" spans="1:15" ht="21">
      <c r="A632" s="40"/>
      <c r="B632" s="28"/>
      <c r="C632" s="41" t="s">
        <v>14</v>
      </c>
      <c r="D632" s="26">
        <v>2111</v>
      </c>
      <c r="E632" s="27">
        <v>6.38</v>
      </c>
      <c r="F632" s="26">
        <v>427</v>
      </c>
      <c r="G632" s="27">
        <v>7.14</v>
      </c>
      <c r="H632" s="26">
        <v>596</v>
      </c>
      <c r="I632" s="27">
        <v>7.02</v>
      </c>
      <c r="J632" s="26">
        <v>322</v>
      </c>
      <c r="K632" s="27">
        <v>6.88</v>
      </c>
      <c r="L632" s="26">
        <v>399</v>
      </c>
      <c r="M632" s="27">
        <v>3.64</v>
      </c>
      <c r="N632" s="26">
        <v>367</v>
      </c>
      <c r="O632" s="27">
        <v>12.32</v>
      </c>
    </row>
    <row r="633" spans="1:15" ht="21">
      <c r="A633" s="38" t="s">
        <v>714</v>
      </c>
      <c r="B633" s="29" t="s">
        <v>715</v>
      </c>
      <c r="C633" s="39" t="s">
        <v>12</v>
      </c>
      <c r="D633" s="21">
        <v>738</v>
      </c>
      <c r="E633" s="22">
        <v>1.13</v>
      </c>
      <c r="F633" s="21">
        <v>136</v>
      </c>
      <c r="G633" s="22">
        <v>1.16</v>
      </c>
      <c r="H633" s="21">
        <v>152</v>
      </c>
      <c r="I633" s="22">
        <v>0.92</v>
      </c>
      <c r="J633" s="21">
        <v>111</v>
      </c>
      <c r="K633" s="22">
        <v>1.2</v>
      </c>
      <c r="L633" s="21">
        <v>193</v>
      </c>
      <c r="M633" s="22">
        <v>0.88</v>
      </c>
      <c r="N633" s="21">
        <v>146</v>
      </c>
      <c r="O633" s="22">
        <v>2.58</v>
      </c>
    </row>
    <row r="634" spans="1:15" ht="21">
      <c r="A634" s="38"/>
      <c r="B634" s="30" t="s">
        <v>716</v>
      </c>
      <c r="C634" s="39" t="s">
        <v>13</v>
      </c>
      <c r="D634" s="21">
        <v>364</v>
      </c>
      <c r="E634" s="22">
        <v>1.14</v>
      </c>
      <c r="F634" s="21">
        <v>66</v>
      </c>
      <c r="G634" s="22">
        <v>1.14</v>
      </c>
      <c r="H634" s="21">
        <v>71</v>
      </c>
      <c r="I634" s="22">
        <v>0.88</v>
      </c>
      <c r="J634" s="21">
        <v>60</v>
      </c>
      <c r="K634" s="22">
        <v>1.32</v>
      </c>
      <c r="L634" s="21">
        <v>93</v>
      </c>
      <c r="M634" s="22">
        <v>0.85</v>
      </c>
      <c r="N634" s="21">
        <v>74</v>
      </c>
      <c r="O634" s="22">
        <v>2.77</v>
      </c>
    </row>
    <row r="635" spans="1:15" ht="21">
      <c r="A635" s="38"/>
      <c r="B635" s="30" t="s">
        <v>717</v>
      </c>
      <c r="C635" s="39" t="s">
        <v>14</v>
      </c>
      <c r="D635" s="21">
        <v>374</v>
      </c>
      <c r="E635" s="22">
        <v>1.13</v>
      </c>
      <c r="F635" s="21">
        <v>70</v>
      </c>
      <c r="G635" s="22">
        <v>1.17</v>
      </c>
      <c r="H635" s="21">
        <v>81</v>
      </c>
      <c r="I635" s="22">
        <v>0.95</v>
      </c>
      <c r="J635" s="21">
        <v>51</v>
      </c>
      <c r="K635" s="22">
        <v>1.09</v>
      </c>
      <c r="L635" s="21">
        <v>100</v>
      </c>
      <c r="M635" s="22">
        <v>0.91</v>
      </c>
      <c r="N635" s="21">
        <v>72</v>
      </c>
      <c r="O635" s="22">
        <v>2.42</v>
      </c>
    </row>
    <row r="636" spans="1:15" ht="21">
      <c r="A636" s="40" t="s">
        <v>718</v>
      </c>
      <c r="B636" s="24" t="s">
        <v>719</v>
      </c>
      <c r="C636" s="41" t="s">
        <v>12</v>
      </c>
      <c r="D636" s="26">
        <v>22120</v>
      </c>
      <c r="E636" s="27">
        <v>34.02</v>
      </c>
      <c r="F636" s="26">
        <v>5022</v>
      </c>
      <c r="G636" s="27">
        <v>42.71</v>
      </c>
      <c r="H636" s="26">
        <v>4562</v>
      </c>
      <c r="I636" s="27">
        <v>27.59</v>
      </c>
      <c r="J636" s="26">
        <v>2966</v>
      </c>
      <c r="K636" s="27">
        <v>32.15</v>
      </c>
      <c r="L636" s="26">
        <v>8170</v>
      </c>
      <c r="M636" s="27">
        <v>37.37</v>
      </c>
      <c r="N636" s="26">
        <v>1400</v>
      </c>
      <c r="O636" s="27">
        <v>24.78</v>
      </c>
    </row>
    <row r="637" spans="1:15" ht="21">
      <c r="A637" s="40"/>
      <c r="B637" s="28" t="s">
        <v>720</v>
      </c>
      <c r="C637" s="41" t="s">
        <v>13</v>
      </c>
      <c r="D637" s="26">
        <v>13644</v>
      </c>
      <c r="E637" s="27">
        <v>42.73</v>
      </c>
      <c r="F637" s="26">
        <v>2998</v>
      </c>
      <c r="G637" s="27">
        <v>51.87</v>
      </c>
      <c r="H637" s="26">
        <v>2761</v>
      </c>
      <c r="I637" s="27">
        <v>34.33</v>
      </c>
      <c r="J637" s="26">
        <v>1930</v>
      </c>
      <c r="K637" s="27">
        <v>42.44</v>
      </c>
      <c r="L637" s="26">
        <v>5208</v>
      </c>
      <c r="M637" s="27">
        <v>47.82</v>
      </c>
      <c r="N637" s="26">
        <v>747</v>
      </c>
      <c r="O637" s="27">
        <v>27.98</v>
      </c>
    </row>
    <row r="638" spans="1:15" ht="21">
      <c r="A638" s="40"/>
      <c r="B638" s="28" t="s">
        <v>721</v>
      </c>
      <c r="C638" s="41" t="s">
        <v>14</v>
      </c>
      <c r="D638" s="26">
        <v>8476</v>
      </c>
      <c r="E638" s="27">
        <v>25.61</v>
      </c>
      <c r="F638" s="26">
        <v>2024</v>
      </c>
      <c r="G638" s="27">
        <v>33.86</v>
      </c>
      <c r="H638" s="26">
        <v>1801</v>
      </c>
      <c r="I638" s="27">
        <v>21.21</v>
      </c>
      <c r="J638" s="26">
        <v>1036</v>
      </c>
      <c r="K638" s="27">
        <v>22.15</v>
      </c>
      <c r="L638" s="26">
        <v>2962</v>
      </c>
      <c r="M638" s="27">
        <v>27</v>
      </c>
      <c r="N638" s="26">
        <v>653</v>
      </c>
      <c r="O638" s="27">
        <v>21.92</v>
      </c>
    </row>
    <row r="639" spans="1:15" ht="21">
      <c r="A639" s="40"/>
      <c r="B639" s="28" t="s">
        <v>722</v>
      </c>
      <c r="C639" s="41"/>
      <c r="D639" s="26"/>
      <c r="E639" s="27"/>
      <c r="F639" s="26"/>
      <c r="G639" s="27"/>
      <c r="H639" s="26"/>
      <c r="I639" s="27"/>
      <c r="J639" s="26"/>
      <c r="K639" s="27"/>
      <c r="L639" s="26"/>
      <c r="M639" s="27"/>
      <c r="N639" s="26"/>
      <c r="O639" s="27"/>
    </row>
    <row r="640" spans="1:15" ht="21">
      <c r="A640" s="38" t="s">
        <v>723</v>
      </c>
      <c r="B640" s="29" t="s">
        <v>724</v>
      </c>
      <c r="C640" s="39" t="s">
        <v>12</v>
      </c>
      <c r="D640" s="21">
        <v>4792</v>
      </c>
      <c r="E640" s="22">
        <v>7.37</v>
      </c>
      <c r="F640" s="21">
        <v>1247</v>
      </c>
      <c r="G640" s="22">
        <v>10.61</v>
      </c>
      <c r="H640" s="21">
        <v>1245</v>
      </c>
      <c r="I640" s="22">
        <v>7.53</v>
      </c>
      <c r="J640" s="21">
        <v>490</v>
      </c>
      <c r="K640" s="22">
        <v>5.31</v>
      </c>
      <c r="L640" s="21">
        <v>1218</v>
      </c>
      <c r="M640" s="22">
        <v>5.57</v>
      </c>
      <c r="N640" s="21">
        <v>592</v>
      </c>
      <c r="O640" s="22">
        <v>10.48</v>
      </c>
    </row>
    <row r="641" spans="1:15" ht="21">
      <c r="A641" s="38"/>
      <c r="B641" s="30" t="s">
        <v>725</v>
      </c>
      <c r="C641" s="39" t="s">
        <v>13</v>
      </c>
      <c r="D641" s="21">
        <v>2289</v>
      </c>
      <c r="E641" s="22">
        <v>7.17</v>
      </c>
      <c r="F641" s="21">
        <v>571</v>
      </c>
      <c r="G641" s="22">
        <v>9.88</v>
      </c>
      <c r="H641" s="21">
        <v>596</v>
      </c>
      <c r="I641" s="22">
        <v>7.41</v>
      </c>
      <c r="J641" s="21">
        <v>242</v>
      </c>
      <c r="K641" s="22">
        <v>5.32</v>
      </c>
      <c r="L641" s="21">
        <v>587</v>
      </c>
      <c r="M641" s="22">
        <v>5.39</v>
      </c>
      <c r="N641" s="21">
        <v>293</v>
      </c>
      <c r="O641" s="22">
        <v>10.97</v>
      </c>
    </row>
    <row r="642" spans="1:15" ht="21">
      <c r="A642" s="38"/>
      <c r="B642" s="30"/>
      <c r="C642" s="39" t="s">
        <v>14</v>
      </c>
      <c r="D642" s="21">
        <v>2503</v>
      </c>
      <c r="E642" s="22">
        <v>7.56</v>
      </c>
      <c r="F642" s="21">
        <v>676</v>
      </c>
      <c r="G642" s="22">
        <v>11.31</v>
      </c>
      <c r="H642" s="21">
        <v>649</v>
      </c>
      <c r="I642" s="22">
        <v>7.64</v>
      </c>
      <c r="J642" s="21">
        <v>248</v>
      </c>
      <c r="K642" s="22">
        <v>5.3</v>
      </c>
      <c r="L642" s="21">
        <v>631</v>
      </c>
      <c r="M642" s="22">
        <v>5.75</v>
      </c>
      <c r="N642" s="21">
        <v>299</v>
      </c>
      <c r="O642" s="22">
        <v>10.04</v>
      </c>
    </row>
    <row r="643" spans="1:15" ht="21">
      <c r="A643" s="40" t="s">
        <v>726</v>
      </c>
      <c r="B643" s="24" t="s">
        <v>727</v>
      </c>
      <c r="C643" s="41" t="s">
        <v>12</v>
      </c>
      <c r="D643" s="26">
        <v>48093</v>
      </c>
      <c r="E643" s="27">
        <v>73.96</v>
      </c>
      <c r="F643" s="26">
        <v>10353</v>
      </c>
      <c r="G643" s="27">
        <v>88.05</v>
      </c>
      <c r="H643" s="26">
        <v>11184</v>
      </c>
      <c r="I643" s="27">
        <v>67.64</v>
      </c>
      <c r="J643" s="26">
        <v>6357</v>
      </c>
      <c r="K643" s="27">
        <v>68.91</v>
      </c>
      <c r="L643" s="26">
        <v>16143</v>
      </c>
      <c r="M643" s="27">
        <v>73.84</v>
      </c>
      <c r="N643" s="26">
        <v>4056</v>
      </c>
      <c r="O643" s="27">
        <v>71.8</v>
      </c>
    </row>
    <row r="644" spans="1:15" ht="21">
      <c r="A644" s="40"/>
      <c r="B644" s="28" t="s">
        <v>728</v>
      </c>
      <c r="C644" s="41" t="s">
        <v>13</v>
      </c>
      <c r="D644" s="26">
        <v>27169</v>
      </c>
      <c r="E644" s="27">
        <v>85.08</v>
      </c>
      <c r="F644" s="26">
        <v>5879</v>
      </c>
      <c r="G644" s="27">
        <v>101.71</v>
      </c>
      <c r="H644" s="26">
        <v>6187</v>
      </c>
      <c r="I644" s="27">
        <v>76.92</v>
      </c>
      <c r="J644" s="26">
        <v>3533</v>
      </c>
      <c r="K644" s="27">
        <v>77.69</v>
      </c>
      <c r="L644" s="26">
        <v>9217</v>
      </c>
      <c r="M644" s="27">
        <v>84.63</v>
      </c>
      <c r="N644" s="26">
        <v>2353</v>
      </c>
      <c r="O644" s="27">
        <v>88.12</v>
      </c>
    </row>
    <row r="645" spans="1:15" ht="21">
      <c r="A645" s="40"/>
      <c r="B645" s="28" t="s">
        <v>729</v>
      </c>
      <c r="C645" s="41" t="s">
        <v>14</v>
      </c>
      <c r="D645" s="26">
        <v>20924</v>
      </c>
      <c r="E645" s="27">
        <v>63.22</v>
      </c>
      <c r="F645" s="26">
        <v>4474</v>
      </c>
      <c r="G645" s="27">
        <v>74.84</v>
      </c>
      <c r="H645" s="26">
        <v>4997</v>
      </c>
      <c r="I645" s="27">
        <v>58.85</v>
      </c>
      <c r="J645" s="26">
        <v>2824</v>
      </c>
      <c r="K645" s="27">
        <v>60.37</v>
      </c>
      <c r="L645" s="26">
        <v>6926</v>
      </c>
      <c r="M645" s="27">
        <v>63.14</v>
      </c>
      <c r="N645" s="26">
        <v>1703</v>
      </c>
      <c r="O645" s="27">
        <v>57.17</v>
      </c>
    </row>
    <row r="646" spans="1:15" ht="21">
      <c r="A646" s="38" t="s">
        <v>730</v>
      </c>
      <c r="B646" s="29" t="s">
        <v>731</v>
      </c>
      <c r="C646" s="39" t="s">
        <v>12</v>
      </c>
      <c r="D646" s="21">
        <v>12182</v>
      </c>
      <c r="E646" s="22">
        <v>18.73</v>
      </c>
      <c r="F646" s="21">
        <v>2594</v>
      </c>
      <c r="G646" s="22">
        <v>22.06</v>
      </c>
      <c r="H646" s="21">
        <v>3077</v>
      </c>
      <c r="I646" s="22">
        <v>18.61</v>
      </c>
      <c r="J646" s="21">
        <v>892</v>
      </c>
      <c r="K646" s="22">
        <v>9.67</v>
      </c>
      <c r="L646" s="21">
        <v>4876</v>
      </c>
      <c r="M646" s="22">
        <v>22.3</v>
      </c>
      <c r="N646" s="21">
        <v>743</v>
      </c>
      <c r="O646" s="22">
        <v>13.15</v>
      </c>
    </row>
    <row r="647" spans="1:15" ht="21">
      <c r="A647" s="38"/>
      <c r="B647" s="30" t="s">
        <v>732</v>
      </c>
      <c r="C647" s="39" t="s">
        <v>13</v>
      </c>
      <c r="D647" s="21">
        <v>9315</v>
      </c>
      <c r="E647" s="22">
        <v>29.17</v>
      </c>
      <c r="F647" s="21">
        <v>1982</v>
      </c>
      <c r="G647" s="22">
        <v>34.29</v>
      </c>
      <c r="H647" s="21">
        <v>2185</v>
      </c>
      <c r="I647" s="22">
        <v>27.17</v>
      </c>
      <c r="J647" s="21">
        <v>792</v>
      </c>
      <c r="K647" s="22">
        <v>17.42</v>
      </c>
      <c r="L647" s="21">
        <v>3770</v>
      </c>
      <c r="M647" s="22">
        <v>34.61</v>
      </c>
      <c r="N647" s="21">
        <v>586</v>
      </c>
      <c r="O647" s="22">
        <v>21.95</v>
      </c>
    </row>
    <row r="648" spans="1:15" ht="21">
      <c r="A648" s="38"/>
      <c r="B648" s="30"/>
      <c r="C648" s="39" t="s">
        <v>14</v>
      </c>
      <c r="D648" s="21">
        <v>2867</v>
      </c>
      <c r="E648" s="22">
        <v>8.66</v>
      </c>
      <c r="F648" s="21">
        <v>612</v>
      </c>
      <c r="G648" s="22">
        <v>10.24</v>
      </c>
      <c r="H648" s="21">
        <v>892</v>
      </c>
      <c r="I648" s="22">
        <v>10.51</v>
      </c>
      <c r="J648" s="21">
        <v>100</v>
      </c>
      <c r="K648" s="22">
        <v>2.14</v>
      </c>
      <c r="L648" s="21">
        <v>1106</v>
      </c>
      <c r="M648" s="22">
        <v>10.08</v>
      </c>
      <c r="N648" s="21">
        <v>157</v>
      </c>
      <c r="O648" s="22">
        <v>5.27</v>
      </c>
    </row>
    <row r="649" spans="1:15" ht="21">
      <c r="A649" s="40" t="s">
        <v>733</v>
      </c>
      <c r="B649" s="24" t="s">
        <v>734</v>
      </c>
      <c r="C649" s="41" t="s">
        <v>12</v>
      </c>
      <c r="D649" s="26">
        <v>29355</v>
      </c>
      <c r="E649" s="27">
        <v>45.14</v>
      </c>
      <c r="F649" s="26">
        <v>6247</v>
      </c>
      <c r="G649" s="27">
        <v>53.13</v>
      </c>
      <c r="H649" s="26">
        <v>6401</v>
      </c>
      <c r="I649" s="27">
        <v>38.72</v>
      </c>
      <c r="J649" s="26">
        <v>2874</v>
      </c>
      <c r="K649" s="27">
        <v>31.15</v>
      </c>
      <c r="L649" s="26">
        <v>11721</v>
      </c>
      <c r="M649" s="27">
        <v>53.61</v>
      </c>
      <c r="N649" s="26">
        <v>2112</v>
      </c>
      <c r="O649" s="27">
        <v>37.39</v>
      </c>
    </row>
    <row r="650" spans="1:15" ht="21">
      <c r="A650" s="40"/>
      <c r="B650" s="28" t="s">
        <v>735</v>
      </c>
      <c r="C650" s="41" t="s">
        <v>13</v>
      </c>
      <c r="D650" s="26">
        <v>17388</v>
      </c>
      <c r="E650" s="27">
        <v>54.45</v>
      </c>
      <c r="F650" s="26">
        <v>3783</v>
      </c>
      <c r="G650" s="27">
        <v>65.45</v>
      </c>
      <c r="H650" s="26">
        <v>3586</v>
      </c>
      <c r="I650" s="27">
        <v>44.59</v>
      </c>
      <c r="J650" s="26">
        <v>1729</v>
      </c>
      <c r="K650" s="27">
        <v>38.02</v>
      </c>
      <c r="L650" s="26">
        <v>7101</v>
      </c>
      <c r="M650" s="27">
        <v>65.2</v>
      </c>
      <c r="N650" s="26">
        <v>1189</v>
      </c>
      <c r="O650" s="27">
        <v>44.53</v>
      </c>
    </row>
    <row r="651" spans="1:15" ht="21">
      <c r="A651" s="40"/>
      <c r="B651" s="28"/>
      <c r="C651" s="41" t="s">
        <v>14</v>
      </c>
      <c r="D651" s="26">
        <v>11967</v>
      </c>
      <c r="E651" s="27">
        <v>36.16</v>
      </c>
      <c r="F651" s="26">
        <v>2464</v>
      </c>
      <c r="G651" s="27">
        <v>41.22</v>
      </c>
      <c r="H651" s="26">
        <v>2815</v>
      </c>
      <c r="I651" s="27">
        <v>33.15</v>
      </c>
      <c r="J651" s="26">
        <v>1145</v>
      </c>
      <c r="K651" s="27">
        <v>24.48</v>
      </c>
      <c r="L651" s="26">
        <v>4620</v>
      </c>
      <c r="M651" s="27">
        <v>42.12</v>
      </c>
      <c r="N651" s="26">
        <v>923</v>
      </c>
      <c r="O651" s="27">
        <v>30.99</v>
      </c>
    </row>
    <row r="652" spans="1:15" ht="21">
      <c r="A652" s="38" t="s">
        <v>736</v>
      </c>
      <c r="B652" s="29" t="s">
        <v>737</v>
      </c>
      <c r="C652" s="39" t="s">
        <v>12</v>
      </c>
      <c r="D652" s="21">
        <v>51579</v>
      </c>
      <c r="E652" s="22">
        <v>79.32</v>
      </c>
      <c r="F652" s="21">
        <v>10188</v>
      </c>
      <c r="G652" s="22">
        <v>86.64</v>
      </c>
      <c r="H652" s="21">
        <v>10951</v>
      </c>
      <c r="I652" s="22">
        <v>66.23</v>
      </c>
      <c r="J652" s="21">
        <v>4449</v>
      </c>
      <c r="K652" s="22">
        <v>48.23</v>
      </c>
      <c r="L652" s="21">
        <v>20736</v>
      </c>
      <c r="M652" s="22">
        <v>94.85</v>
      </c>
      <c r="N652" s="21">
        <v>5255</v>
      </c>
      <c r="O652" s="22">
        <v>93.03</v>
      </c>
    </row>
    <row r="653" spans="1:15" ht="21">
      <c r="A653" s="38"/>
      <c r="B653" s="30" t="s">
        <v>738</v>
      </c>
      <c r="C653" s="39" t="s">
        <v>13</v>
      </c>
      <c r="D653" s="21">
        <v>20114</v>
      </c>
      <c r="E653" s="22">
        <v>62.99</v>
      </c>
      <c r="F653" s="21">
        <v>3939</v>
      </c>
      <c r="G653" s="22">
        <v>68.15</v>
      </c>
      <c r="H653" s="21">
        <v>4210</v>
      </c>
      <c r="I653" s="22">
        <v>52.34</v>
      </c>
      <c r="J653" s="21">
        <v>1586</v>
      </c>
      <c r="K653" s="22">
        <v>34.88</v>
      </c>
      <c r="L653" s="21">
        <v>8127</v>
      </c>
      <c r="M653" s="22">
        <v>74.62</v>
      </c>
      <c r="N653" s="21">
        <v>2252</v>
      </c>
      <c r="O653" s="22">
        <v>84.34</v>
      </c>
    </row>
    <row r="654" spans="1:15" ht="21">
      <c r="A654" s="38"/>
      <c r="B654" s="30" t="s">
        <v>739</v>
      </c>
      <c r="C654" s="39" t="s">
        <v>14</v>
      </c>
      <c r="D654" s="21">
        <v>31465</v>
      </c>
      <c r="E654" s="22">
        <v>95.07</v>
      </c>
      <c r="F654" s="21">
        <v>6249</v>
      </c>
      <c r="G654" s="22">
        <v>104.53</v>
      </c>
      <c r="H654" s="21">
        <v>6741</v>
      </c>
      <c r="I654" s="22">
        <v>79.39</v>
      </c>
      <c r="J654" s="21">
        <v>2863</v>
      </c>
      <c r="K654" s="22">
        <v>61.21</v>
      </c>
      <c r="L654" s="21">
        <v>12609</v>
      </c>
      <c r="M654" s="22">
        <v>114.94</v>
      </c>
      <c r="N654" s="21">
        <v>3003</v>
      </c>
      <c r="O654" s="22">
        <v>100.81</v>
      </c>
    </row>
    <row r="655" spans="1:15" ht="21">
      <c r="A655" s="40" t="s">
        <v>740</v>
      </c>
      <c r="B655" s="24" t="s">
        <v>741</v>
      </c>
      <c r="C655" s="41" t="s">
        <v>12</v>
      </c>
      <c r="D655" s="26">
        <v>15048</v>
      </c>
      <c r="E655" s="27">
        <v>23.14</v>
      </c>
      <c r="F655" s="26">
        <v>3461</v>
      </c>
      <c r="G655" s="27">
        <v>29.43</v>
      </c>
      <c r="H655" s="26">
        <v>3971</v>
      </c>
      <c r="I655" s="27">
        <v>24.02</v>
      </c>
      <c r="J655" s="26">
        <v>1460</v>
      </c>
      <c r="K655" s="27">
        <v>15.83</v>
      </c>
      <c r="L655" s="26">
        <v>4784</v>
      </c>
      <c r="M655" s="27">
        <v>21.88</v>
      </c>
      <c r="N655" s="26">
        <v>1372</v>
      </c>
      <c r="O655" s="27">
        <v>24.29</v>
      </c>
    </row>
    <row r="656" spans="1:15" ht="21">
      <c r="A656" s="40"/>
      <c r="B656" s="28" t="s">
        <v>742</v>
      </c>
      <c r="C656" s="41" t="s">
        <v>13</v>
      </c>
      <c r="D656" s="26">
        <v>11303</v>
      </c>
      <c r="E656" s="27">
        <v>35.4</v>
      </c>
      <c r="F656" s="26">
        <v>2685</v>
      </c>
      <c r="G656" s="27">
        <v>46.45</v>
      </c>
      <c r="H656" s="26">
        <v>2859</v>
      </c>
      <c r="I656" s="27">
        <v>35.55</v>
      </c>
      <c r="J656" s="26">
        <v>986</v>
      </c>
      <c r="K656" s="27">
        <v>21.68</v>
      </c>
      <c r="L656" s="26">
        <v>3842</v>
      </c>
      <c r="M656" s="27">
        <v>35.28</v>
      </c>
      <c r="N656" s="26">
        <v>931</v>
      </c>
      <c r="O656" s="27">
        <v>34.87</v>
      </c>
    </row>
    <row r="657" spans="1:15" ht="21">
      <c r="A657" s="40"/>
      <c r="B657" s="28" t="s">
        <v>743</v>
      </c>
      <c r="C657" s="41" t="s">
        <v>14</v>
      </c>
      <c r="D657" s="26">
        <v>3745</v>
      </c>
      <c r="E657" s="27">
        <v>11.32</v>
      </c>
      <c r="F657" s="26">
        <v>776</v>
      </c>
      <c r="G657" s="27">
        <v>12.98</v>
      </c>
      <c r="H657" s="26">
        <v>1112</v>
      </c>
      <c r="I657" s="27">
        <v>13.1</v>
      </c>
      <c r="J657" s="26">
        <v>474</v>
      </c>
      <c r="K657" s="27">
        <v>10.13</v>
      </c>
      <c r="L657" s="26">
        <v>942</v>
      </c>
      <c r="M657" s="27">
        <v>8.59</v>
      </c>
      <c r="N657" s="26">
        <v>441</v>
      </c>
      <c r="O657" s="27">
        <v>14.8</v>
      </c>
    </row>
    <row r="658" spans="1:15" ht="21">
      <c r="A658" s="40"/>
      <c r="B658" s="28" t="s">
        <v>744</v>
      </c>
      <c r="C658" s="41"/>
      <c r="D658" s="26"/>
      <c r="E658" s="27"/>
      <c r="F658" s="26"/>
      <c r="G658" s="27"/>
      <c r="H658" s="26"/>
      <c r="I658" s="27"/>
      <c r="J658" s="26"/>
      <c r="K658" s="27"/>
      <c r="L658" s="26"/>
      <c r="M658" s="27"/>
      <c r="N658" s="26"/>
      <c r="O658" s="27"/>
    </row>
    <row r="659" spans="1:15" ht="21">
      <c r="A659" s="38" t="s">
        <v>745</v>
      </c>
      <c r="B659" s="29" t="s">
        <v>746</v>
      </c>
      <c r="C659" s="39" t="s">
        <v>12</v>
      </c>
      <c r="D659" s="21">
        <v>67098</v>
      </c>
      <c r="E659" s="22">
        <v>103.18</v>
      </c>
      <c r="F659" s="21">
        <v>16976</v>
      </c>
      <c r="G659" s="22">
        <v>144.37</v>
      </c>
      <c r="H659" s="21">
        <v>16791</v>
      </c>
      <c r="I659" s="22">
        <v>101.56</v>
      </c>
      <c r="J659" s="21">
        <v>6488</v>
      </c>
      <c r="K659" s="22">
        <v>70.33</v>
      </c>
      <c r="L659" s="21">
        <v>22982</v>
      </c>
      <c r="M659" s="22">
        <v>105.13</v>
      </c>
      <c r="N659" s="21">
        <v>3861</v>
      </c>
      <c r="O659" s="22">
        <v>68.35</v>
      </c>
    </row>
    <row r="660" spans="1:15" ht="21">
      <c r="A660" s="38"/>
      <c r="B660" s="30" t="s">
        <v>747</v>
      </c>
      <c r="C660" s="39" t="s">
        <v>13</v>
      </c>
      <c r="D660" s="21">
        <v>43469</v>
      </c>
      <c r="E660" s="22">
        <v>136.13</v>
      </c>
      <c r="F660" s="21">
        <v>11240</v>
      </c>
      <c r="G660" s="22">
        <v>194.46</v>
      </c>
      <c r="H660" s="21">
        <v>10412</v>
      </c>
      <c r="I660" s="22">
        <v>129.46</v>
      </c>
      <c r="J660" s="21">
        <v>4046</v>
      </c>
      <c r="K660" s="22">
        <v>88.97</v>
      </c>
      <c r="L660" s="21">
        <v>15523</v>
      </c>
      <c r="M660" s="22">
        <v>142.52</v>
      </c>
      <c r="N660" s="21">
        <v>2248</v>
      </c>
      <c r="O660" s="22">
        <v>84.19</v>
      </c>
    </row>
    <row r="661" spans="1:15" ht="21">
      <c r="A661" s="38"/>
      <c r="B661" s="30" t="s">
        <v>748</v>
      </c>
      <c r="C661" s="39" t="s">
        <v>14</v>
      </c>
      <c r="D661" s="21">
        <v>23629</v>
      </c>
      <c r="E661" s="22">
        <v>71.4</v>
      </c>
      <c r="F661" s="21">
        <v>5736</v>
      </c>
      <c r="G661" s="22">
        <v>95.95</v>
      </c>
      <c r="H661" s="21">
        <v>6379</v>
      </c>
      <c r="I661" s="22">
        <v>75.13</v>
      </c>
      <c r="J661" s="21">
        <v>2442</v>
      </c>
      <c r="K661" s="22">
        <v>52.21</v>
      </c>
      <c r="L661" s="21">
        <v>7459</v>
      </c>
      <c r="M661" s="22">
        <v>67.99</v>
      </c>
      <c r="N661" s="21">
        <v>1613</v>
      </c>
      <c r="O661" s="22">
        <v>54.15</v>
      </c>
    </row>
    <row r="662" spans="1:15" ht="21">
      <c r="A662" s="154" t="s">
        <v>749</v>
      </c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6"/>
    </row>
    <row r="663" spans="1:15" ht="21">
      <c r="A663" s="40" t="s">
        <v>750</v>
      </c>
      <c r="B663" s="24" t="s">
        <v>751</v>
      </c>
      <c r="C663" s="41" t="s">
        <v>12</v>
      </c>
      <c r="D663" s="26">
        <v>114528</v>
      </c>
      <c r="E663" s="27">
        <v>176.12</v>
      </c>
      <c r="F663" s="26">
        <v>23126</v>
      </c>
      <c r="G663" s="27">
        <v>196.68</v>
      </c>
      <c r="H663" s="26">
        <v>24530</v>
      </c>
      <c r="I663" s="27">
        <v>148.36</v>
      </c>
      <c r="J663" s="26">
        <v>17042</v>
      </c>
      <c r="K663" s="27">
        <v>184.74</v>
      </c>
      <c r="L663" s="26">
        <v>45989</v>
      </c>
      <c r="M663" s="27">
        <v>210.37</v>
      </c>
      <c r="N663" s="26">
        <v>3841</v>
      </c>
      <c r="O663" s="27">
        <v>67.99</v>
      </c>
    </row>
    <row r="664" spans="1:15" ht="21">
      <c r="A664" s="40"/>
      <c r="B664" s="28" t="s">
        <v>752</v>
      </c>
      <c r="C664" s="41" t="s">
        <v>13</v>
      </c>
      <c r="D664" s="26">
        <v>64325</v>
      </c>
      <c r="E664" s="27">
        <v>201.44</v>
      </c>
      <c r="F664" s="26">
        <v>13234</v>
      </c>
      <c r="G664" s="27">
        <v>228.96</v>
      </c>
      <c r="H664" s="26">
        <v>13037</v>
      </c>
      <c r="I664" s="27">
        <v>162.09</v>
      </c>
      <c r="J664" s="26">
        <v>9483</v>
      </c>
      <c r="K664" s="27">
        <v>208.53</v>
      </c>
      <c r="L664" s="26">
        <v>26504</v>
      </c>
      <c r="M664" s="27">
        <v>243.35</v>
      </c>
      <c r="N664" s="26">
        <v>2067</v>
      </c>
      <c r="O664" s="27">
        <v>77.41</v>
      </c>
    </row>
    <row r="665" spans="1:15" ht="21">
      <c r="A665" s="40"/>
      <c r="B665" s="28" t="s">
        <v>753</v>
      </c>
      <c r="C665" s="41" t="s">
        <v>14</v>
      </c>
      <c r="D665" s="26">
        <v>50203</v>
      </c>
      <c r="E665" s="27">
        <v>151.69</v>
      </c>
      <c r="F665" s="26">
        <v>9892</v>
      </c>
      <c r="G665" s="27">
        <v>165.46</v>
      </c>
      <c r="H665" s="26">
        <v>11493</v>
      </c>
      <c r="I665" s="27">
        <v>135.36</v>
      </c>
      <c r="J665" s="26">
        <v>7559</v>
      </c>
      <c r="K665" s="27">
        <v>161.6</v>
      </c>
      <c r="L665" s="26">
        <v>19485</v>
      </c>
      <c r="M665" s="27">
        <v>177.62</v>
      </c>
      <c r="N665" s="26">
        <v>1774</v>
      </c>
      <c r="O665" s="27">
        <v>59.55</v>
      </c>
    </row>
    <row r="666" spans="1:15" ht="21">
      <c r="A666" s="40"/>
      <c r="B666" s="28" t="s">
        <v>754</v>
      </c>
      <c r="C666" s="41"/>
      <c r="D666" s="26"/>
      <c r="E666" s="27"/>
      <c r="F666" s="26"/>
      <c r="G666" s="27"/>
      <c r="H666" s="26"/>
      <c r="I666" s="27"/>
      <c r="J666" s="26"/>
      <c r="K666" s="27"/>
      <c r="L666" s="26"/>
      <c r="M666" s="27"/>
      <c r="N666" s="26"/>
      <c r="O666" s="27"/>
    </row>
    <row r="667" spans="1:15" ht="21">
      <c r="A667" s="38" t="s">
        <v>755</v>
      </c>
      <c r="B667" s="29" t="s">
        <v>756</v>
      </c>
      <c r="C667" s="39" t="s">
        <v>12</v>
      </c>
      <c r="D667" s="21">
        <v>40076</v>
      </c>
      <c r="E667" s="22">
        <v>61.63</v>
      </c>
      <c r="F667" s="21">
        <v>8249</v>
      </c>
      <c r="G667" s="22">
        <v>70.15</v>
      </c>
      <c r="H667" s="21">
        <v>9941</v>
      </c>
      <c r="I667" s="22">
        <v>60.13</v>
      </c>
      <c r="J667" s="21">
        <v>5396</v>
      </c>
      <c r="K667" s="22">
        <v>58.49</v>
      </c>
      <c r="L667" s="21">
        <v>13732</v>
      </c>
      <c r="M667" s="22">
        <v>62.81</v>
      </c>
      <c r="N667" s="21">
        <v>2758</v>
      </c>
      <c r="O667" s="22">
        <v>48.82</v>
      </c>
    </row>
    <row r="668" spans="1:15" ht="21">
      <c r="A668" s="38"/>
      <c r="B668" s="30" t="s">
        <v>757</v>
      </c>
      <c r="C668" s="39" t="s">
        <v>13</v>
      </c>
      <c r="D668" s="21">
        <v>21091</v>
      </c>
      <c r="E668" s="22">
        <v>66.05</v>
      </c>
      <c r="F668" s="21">
        <v>4240</v>
      </c>
      <c r="G668" s="22">
        <v>73.36</v>
      </c>
      <c r="H668" s="21">
        <v>5070</v>
      </c>
      <c r="I668" s="22">
        <v>63.04</v>
      </c>
      <c r="J668" s="21">
        <v>2890</v>
      </c>
      <c r="K668" s="22">
        <v>63.55</v>
      </c>
      <c r="L668" s="21">
        <v>7444</v>
      </c>
      <c r="M668" s="22">
        <v>68.35</v>
      </c>
      <c r="N668" s="21">
        <v>1447</v>
      </c>
      <c r="O668" s="22">
        <v>54.19</v>
      </c>
    </row>
    <row r="669" spans="1:15" ht="21">
      <c r="A669" s="38"/>
      <c r="B669" s="30" t="s">
        <v>758</v>
      </c>
      <c r="C669" s="39" t="s">
        <v>14</v>
      </c>
      <c r="D669" s="21">
        <v>18985</v>
      </c>
      <c r="E669" s="22">
        <v>57.36</v>
      </c>
      <c r="F669" s="21">
        <v>4009</v>
      </c>
      <c r="G669" s="22">
        <v>67.06</v>
      </c>
      <c r="H669" s="21">
        <v>4871</v>
      </c>
      <c r="I669" s="22">
        <v>57.37</v>
      </c>
      <c r="J669" s="21">
        <v>2506</v>
      </c>
      <c r="K669" s="22">
        <v>53.58</v>
      </c>
      <c r="L669" s="21">
        <v>6288</v>
      </c>
      <c r="M669" s="22">
        <v>57.32</v>
      </c>
      <c r="N669" s="21">
        <v>1311</v>
      </c>
      <c r="O669" s="22">
        <v>44.01</v>
      </c>
    </row>
    <row r="670" spans="1:15" ht="21">
      <c r="A670" s="38"/>
      <c r="B670" s="30" t="s">
        <v>759</v>
      </c>
      <c r="C670" s="48"/>
      <c r="D670" s="51"/>
      <c r="E670" s="52"/>
      <c r="F670" s="51"/>
      <c r="G670" s="52"/>
      <c r="H670" s="51"/>
      <c r="I670" s="52"/>
      <c r="J670" s="51"/>
      <c r="K670" s="52"/>
      <c r="L670" s="51"/>
      <c r="M670" s="52"/>
      <c r="N670" s="51"/>
      <c r="O670" s="52"/>
    </row>
    <row r="671" spans="1:15" ht="21">
      <c r="A671" s="40" t="s">
        <v>760</v>
      </c>
      <c r="B671" s="24" t="s">
        <v>761</v>
      </c>
      <c r="C671" s="41" t="s">
        <v>12</v>
      </c>
      <c r="D671" s="26">
        <v>16962</v>
      </c>
      <c r="E671" s="27">
        <v>26.08</v>
      </c>
      <c r="F671" s="26">
        <v>3817</v>
      </c>
      <c r="G671" s="27">
        <v>32.46</v>
      </c>
      <c r="H671" s="26">
        <v>3127</v>
      </c>
      <c r="I671" s="27">
        <v>18.91</v>
      </c>
      <c r="J671" s="26">
        <v>1931</v>
      </c>
      <c r="K671" s="27">
        <v>20.93</v>
      </c>
      <c r="L671" s="26">
        <v>7153</v>
      </c>
      <c r="M671" s="27">
        <v>32.72</v>
      </c>
      <c r="N671" s="26">
        <v>934</v>
      </c>
      <c r="O671" s="27">
        <v>16.53</v>
      </c>
    </row>
    <row r="672" spans="1:15" ht="21">
      <c r="A672" s="40"/>
      <c r="B672" s="28" t="s">
        <v>762</v>
      </c>
      <c r="C672" s="41" t="s">
        <v>13</v>
      </c>
      <c r="D672" s="26">
        <v>9975</v>
      </c>
      <c r="E672" s="27">
        <v>31.24</v>
      </c>
      <c r="F672" s="26">
        <v>2330</v>
      </c>
      <c r="G672" s="27">
        <v>40.31</v>
      </c>
      <c r="H672" s="26">
        <v>1787</v>
      </c>
      <c r="I672" s="27">
        <v>22.22</v>
      </c>
      <c r="J672" s="26">
        <v>1236</v>
      </c>
      <c r="K672" s="27">
        <v>27.18</v>
      </c>
      <c r="L672" s="26">
        <v>4142</v>
      </c>
      <c r="M672" s="27">
        <v>38.03</v>
      </c>
      <c r="N672" s="26">
        <v>480</v>
      </c>
      <c r="O672" s="27">
        <v>17.98</v>
      </c>
    </row>
    <row r="673" spans="1:15" ht="21">
      <c r="A673" s="40"/>
      <c r="B673" s="28" t="s">
        <v>763</v>
      </c>
      <c r="C673" s="41" t="s">
        <v>14</v>
      </c>
      <c r="D673" s="26">
        <v>6987</v>
      </c>
      <c r="E673" s="27">
        <v>21.11</v>
      </c>
      <c r="F673" s="26">
        <v>1487</v>
      </c>
      <c r="G673" s="27">
        <v>24.87</v>
      </c>
      <c r="H673" s="26">
        <v>1340</v>
      </c>
      <c r="I673" s="27">
        <v>15.78</v>
      </c>
      <c r="J673" s="26">
        <v>695</v>
      </c>
      <c r="K673" s="27">
        <v>14.86</v>
      </c>
      <c r="L673" s="26">
        <v>3011</v>
      </c>
      <c r="M673" s="27">
        <v>27.45</v>
      </c>
      <c r="N673" s="26">
        <v>454</v>
      </c>
      <c r="O673" s="27">
        <v>15.24</v>
      </c>
    </row>
    <row r="674" spans="1:15" ht="21">
      <c r="A674" s="40"/>
      <c r="B674" s="28" t="s">
        <v>764</v>
      </c>
      <c r="C674" s="41"/>
      <c r="D674" s="26"/>
      <c r="E674" s="27"/>
      <c r="F674" s="26"/>
      <c r="G674" s="27"/>
      <c r="H674" s="26"/>
      <c r="I674" s="27"/>
      <c r="J674" s="26"/>
      <c r="K674" s="27"/>
      <c r="L674" s="26"/>
      <c r="M674" s="27"/>
      <c r="N674" s="26"/>
      <c r="O674" s="27"/>
    </row>
    <row r="675" spans="1:15" ht="21">
      <c r="A675" s="38" t="s">
        <v>765</v>
      </c>
      <c r="B675" s="29" t="s">
        <v>766</v>
      </c>
      <c r="C675" s="39" t="s">
        <v>12</v>
      </c>
      <c r="D675" s="21">
        <v>25557</v>
      </c>
      <c r="E675" s="22">
        <v>39.3</v>
      </c>
      <c r="F675" s="21">
        <v>6805</v>
      </c>
      <c r="G675" s="22">
        <v>57.87</v>
      </c>
      <c r="H675" s="21">
        <v>8865</v>
      </c>
      <c r="I675" s="22">
        <v>53.62</v>
      </c>
      <c r="J675" s="21">
        <v>1728</v>
      </c>
      <c r="K675" s="22">
        <v>18.73</v>
      </c>
      <c r="L675" s="21">
        <v>2673</v>
      </c>
      <c r="M675" s="22">
        <v>12.23</v>
      </c>
      <c r="N675" s="21">
        <v>5486</v>
      </c>
      <c r="O675" s="22">
        <v>97.11</v>
      </c>
    </row>
    <row r="676" spans="1:15" ht="21">
      <c r="A676" s="38"/>
      <c r="B676" s="30" t="s">
        <v>767</v>
      </c>
      <c r="C676" s="39" t="s">
        <v>13</v>
      </c>
      <c r="D676" s="21">
        <v>5066</v>
      </c>
      <c r="E676" s="22">
        <v>15.86</v>
      </c>
      <c r="F676" s="21">
        <v>1572</v>
      </c>
      <c r="G676" s="22">
        <v>27.2</v>
      </c>
      <c r="H676" s="21">
        <v>1577</v>
      </c>
      <c r="I676" s="22">
        <v>19.61</v>
      </c>
      <c r="J676" s="21">
        <v>296</v>
      </c>
      <c r="K676" s="22">
        <v>6.51</v>
      </c>
      <c r="L676" s="21">
        <v>658</v>
      </c>
      <c r="M676" s="22">
        <v>6.04</v>
      </c>
      <c r="N676" s="21">
        <v>963</v>
      </c>
      <c r="O676" s="22">
        <v>36.07</v>
      </c>
    </row>
    <row r="677" spans="1:15" ht="21">
      <c r="A677" s="38"/>
      <c r="B677" s="30"/>
      <c r="C677" s="39" t="s">
        <v>14</v>
      </c>
      <c r="D677" s="21">
        <v>20491</v>
      </c>
      <c r="E677" s="22">
        <v>61.92</v>
      </c>
      <c r="F677" s="21">
        <v>5233</v>
      </c>
      <c r="G677" s="22">
        <v>87.53</v>
      </c>
      <c r="H677" s="21">
        <v>7288</v>
      </c>
      <c r="I677" s="22">
        <v>85.84</v>
      </c>
      <c r="J677" s="21">
        <v>1432</v>
      </c>
      <c r="K677" s="22">
        <v>30.61</v>
      </c>
      <c r="L677" s="21">
        <v>2015</v>
      </c>
      <c r="M677" s="22">
        <v>18.37</v>
      </c>
      <c r="N677" s="21">
        <v>4523</v>
      </c>
      <c r="O677" s="22">
        <v>151.84</v>
      </c>
    </row>
    <row r="678" spans="1:15" ht="21">
      <c r="A678" s="40" t="s">
        <v>768</v>
      </c>
      <c r="B678" s="24" t="s">
        <v>769</v>
      </c>
      <c r="C678" s="41" t="s">
        <v>12</v>
      </c>
      <c r="D678" s="26">
        <v>1070</v>
      </c>
      <c r="E678" s="27">
        <v>1.65</v>
      </c>
      <c r="F678" s="26">
        <v>138</v>
      </c>
      <c r="G678" s="27">
        <v>1.17</v>
      </c>
      <c r="H678" s="26">
        <v>199</v>
      </c>
      <c r="I678" s="27">
        <v>1.2</v>
      </c>
      <c r="J678" s="26">
        <v>93</v>
      </c>
      <c r="K678" s="27">
        <v>1.01</v>
      </c>
      <c r="L678" s="26">
        <v>180</v>
      </c>
      <c r="M678" s="27">
        <v>0.82</v>
      </c>
      <c r="N678" s="26">
        <v>460</v>
      </c>
      <c r="O678" s="27">
        <v>8.14</v>
      </c>
    </row>
    <row r="679" spans="1:15" ht="21">
      <c r="A679" s="40"/>
      <c r="B679" s="28" t="s">
        <v>770</v>
      </c>
      <c r="C679" s="41" t="s">
        <v>13</v>
      </c>
      <c r="D679" s="26">
        <v>440</v>
      </c>
      <c r="E679" s="27">
        <v>1.38</v>
      </c>
      <c r="F679" s="26">
        <v>57</v>
      </c>
      <c r="G679" s="27">
        <v>0.99</v>
      </c>
      <c r="H679" s="26">
        <v>81</v>
      </c>
      <c r="I679" s="27">
        <v>1.01</v>
      </c>
      <c r="J679" s="26">
        <v>46</v>
      </c>
      <c r="K679" s="27">
        <v>1.01</v>
      </c>
      <c r="L679" s="26">
        <v>88</v>
      </c>
      <c r="M679" s="27">
        <v>0.81</v>
      </c>
      <c r="N679" s="26">
        <v>168</v>
      </c>
      <c r="O679" s="27">
        <v>6.29</v>
      </c>
    </row>
    <row r="680" spans="1:15" ht="21">
      <c r="A680" s="40"/>
      <c r="B680" s="28" t="s">
        <v>771</v>
      </c>
      <c r="C680" s="41" t="s">
        <v>14</v>
      </c>
      <c r="D680" s="26">
        <v>630</v>
      </c>
      <c r="E680" s="27">
        <v>1.9</v>
      </c>
      <c r="F680" s="26">
        <v>81</v>
      </c>
      <c r="G680" s="27">
        <v>1.35</v>
      </c>
      <c r="H680" s="26">
        <v>118</v>
      </c>
      <c r="I680" s="27">
        <v>1.39</v>
      </c>
      <c r="J680" s="26">
        <v>47</v>
      </c>
      <c r="K680" s="27">
        <v>1</v>
      </c>
      <c r="L680" s="26">
        <v>92</v>
      </c>
      <c r="M680" s="27">
        <v>0.84</v>
      </c>
      <c r="N680" s="26">
        <v>292</v>
      </c>
      <c r="O680" s="27">
        <v>9.8</v>
      </c>
    </row>
    <row r="681" spans="1:15" ht="21">
      <c r="A681" s="38" t="s">
        <v>772</v>
      </c>
      <c r="B681" s="29" t="s">
        <v>773</v>
      </c>
      <c r="C681" s="39" t="s">
        <v>12</v>
      </c>
      <c r="D681" s="21">
        <v>15866</v>
      </c>
      <c r="E681" s="22">
        <v>24.4</v>
      </c>
      <c r="F681" s="21">
        <v>3512</v>
      </c>
      <c r="G681" s="22">
        <v>29.87</v>
      </c>
      <c r="H681" s="21">
        <v>3384</v>
      </c>
      <c r="I681" s="22">
        <v>20.47</v>
      </c>
      <c r="J681" s="21">
        <v>1667</v>
      </c>
      <c r="K681" s="22">
        <v>18.07</v>
      </c>
      <c r="L681" s="21">
        <v>5245</v>
      </c>
      <c r="M681" s="22">
        <v>23.99</v>
      </c>
      <c r="N681" s="21">
        <v>2058</v>
      </c>
      <c r="O681" s="22">
        <v>36.43</v>
      </c>
    </row>
    <row r="682" spans="1:15" ht="21">
      <c r="A682" s="38"/>
      <c r="B682" s="30" t="s">
        <v>774</v>
      </c>
      <c r="C682" s="39" t="s">
        <v>13</v>
      </c>
      <c r="D682" s="21">
        <v>9779</v>
      </c>
      <c r="E682" s="22">
        <v>30.62</v>
      </c>
      <c r="F682" s="21">
        <v>1998</v>
      </c>
      <c r="G682" s="22">
        <v>34.57</v>
      </c>
      <c r="H682" s="21">
        <v>2166</v>
      </c>
      <c r="I682" s="22">
        <v>26.93</v>
      </c>
      <c r="J682" s="21">
        <v>1088</v>
      </c>
      <c r="K682" s="22">
        <v>23.93</v>
      </c>
      <c r="L682" s="21">
        <v>3114</v>
      </c>
      <c r="M682" s="22">
        <v>28.59</v>
      </c>
      <c r="N682" s="21">
        <v>1413</v>
      </c>
      <c r="O682" s="22">
        <v>52.92</v>
      </c>
    </row>
    <row r="683" spans="1:15" ht="21">
      <c r="A683" s="38"/>
      <c r="B683" s="30" t="s">
        <v>775</v>
      </c>
      <c r="C683" s="39" t="s">
        <v>14</v>
      </c>
      <c r="D683" s="21">
        <v>6087</v>
      </c>
      <c r="E683" s="22">
        <v>18.39</v>
      </c>
      <c r="F683" s="21">
        <v>1514</v>
      </c>
      <c r="G683" s="22">
        <v>25.32</v>
      </c>
      <c r="H683" s="21">
        <v>1218</v>
      </c>
      <c r="I683" s="22">
        <v>14.35</v>
      </c>
      <c r="J683" s="21">
        <v>579</v>
      </c>
      <c r="K683" s="22">
        <v>12.38</v>
      </c>
      <c r="L683" s="21">
        <v>2131</v>
      </c>
      <c r="M683" s="22">
        <v>19.43</v>
      </c>
      <c r="N683" s="21">
        <v>645</v>
      </c>
      <c r="O683" s="22">
        <v>21.65</v>
      </c>
    </row>
    <row r="684" spans="1:15" ht="21">
      <c r="A684" s="40" t="s">
        <v>776</v>
      </c>
      <c r="B684" s="24" t="s">
        <v>777</v>
      </c>
      <c r="C684" s="41" t="s">
        <v>12</v>
      </c>
      <c r="D684" s="26">
        <v>9443</v>
      </c>
      <c r="E684" s="27">
        <v>14.52</v>
      </c>
      <c r="F684" s="26">
        <v>1915</v>
      </c>
      <c r="G684" s="27">
        <v>16.29</v>
      </c>
      <c r="H684" s="26">
        <v>1843</v>
      </c>
      <c r="I684" s="27">
        <v>11.15</v>
      </c>
      <c r="J684" s="26">
        <v>1152</v>
      </c>
      <c r="K684" s="27">
        <v>12.49</v>
      </c>
      <c r="L684" s="26">
        <v>3063</v>
      </c>
      <c r="M684" s="27">
        <v>14.01</v>
      </c>
      <c r="N684" s="26">
        <v>1470</v>
      </c>
      <c r="O684" s="27">
        <v>26.02</v>
      </c>
    </row>
    <row r="685" spans="1:15" ht="21">
      <c r="A685" s="40"/>
      <c r="B685" s="28" t="s">
        <v>778</v>
      </c>
      <c r="C685" s="41" t="s">
        <v>13</v>
      </c>
      <c r="D685" s="26">
        <v>2028</v>
      </c>
      <c r="E685" s="27">
        <v>6.35</v>
      </c>
      <c r="F685" s="26">
        <v>370</v>
      </c>
      <c r="G685" s="27">
        <v>6.4</v>
      </c>
      <c r="H685" s="26">
        <v>425</v>
      </c>
      <c r="I685" s="27">
        <v>5.28</v>
      </c>
      <c r="J685" s="26">
        <v>198</v>
      </c>
      <c r="K685" s="27">
        <v>4.35</v>
      </c>
      <c r="L685" s="26">
        <v>640</v>
      </c>
      <c r="M685" s="27">
        <v>5.88</v>
      </c>
      <c r="N685" s="26">
        <v>395</v>
      </c>
      <c r="O685" s="27">
        <v>14.79</v>
      </c>
    </row>
    <row r="686" spans="1:15" ht="21">
      <c r="A686" s="40"/>
      <c r="B686" s="28" t="s">
        <v>779</v>
      </c>
      <c r="C686" s="41" t="s">
        <v>14</v>
      </c>
      <c r="D686" s="26">
        <v>7415</v>
      </c>
      <c r="E686" s="27">
        <v>22.4</v>
      </c>
      <c r="F686" s="26">
        <v>1545</v>
      </c>
      <c r="G686" s="27">
        <v>25.84</v>
      </c>
      <c r="H686" s="26">
        <v>1418</v>
      </c>
      <c r="I686" s="27">
        <v>16.7</v>
      </c>
      <c r="J686" s="26">
        <v>954</v>
      </c>
      <c r="K686" s="27">
        <v>20.4</v>
      </c>
      <c r="L686" s="26">
        <v>2423</v>
      </c>
      <c r="M686" s="27">
        <v>22.09</v>
      </c>
      <c r="N686" s="26">
        <v>1075</v>
      </c>
      <c r="O686" s="27">
        <v>36.09</v>
      </c>
    </row>
    <row r="687" spans="1:15" ht="21">
      <c r="A687" s="38" t="s">
        <v>780</v>
      </c>
      <c r="B687" s="29" t="s">
        <v>781</v>
      </c>
      <c r="C687" s="39" t="s">
        <v>12</v>
      </c>
      <c r="D687" s="21">
        <v>6960</v>
      </c>
      <c r="E687" s="22">
        <v>10.7</v>
      </c>
      <c r="F687" s="21">
        <v>1575</v>
      </c>
      <c r="G687" s="22">
        <v>13.39</v>
      </c>
      <c r="H687" s="21">
        <v>1360</v>
      </c>
      <c r="I687" s="22">
        <v>8.23</v>
      </c>
      <c r="J687" s="21">
        <v>838</v>
      </c>
      <c r="K687" s="22">
        <v>9.08</v>
      </c>
      <c r="L687" s="21">
        <v>2195</v>
      </c>
      <c r="M687" s="22">
        <v>10.04</v>
      </c>
      <c r="N687" s="21">
        <v>992</v>
      </c>
      <c r="O687" s="22">
        <v>17.56</v>
      </c>
    </row>
    <row r="688" spans="1:15" ht="21">
      <c r="A688" s="38"/>
      <c r="B688" s="30" t="s">
        <v>782</v>
      </c>
      <c r="C688" s="39" t="s">
        <v>13</v>
      </c>
      <c r="D688" s="21">
        <v>3617</v>
      </c>
      <c r="E688" s="22">
        <v>11.33</v>
      </c>
      <c r="F688" s="21">
        <v>783</v>
      </c>
      <c r="G688" s="22">
        <v>13.55</v>
      </c>
      <c r="H688" s="21">
        <v>754</v>
      </c>
      <c r="I688" s="22">
        <v>9.37</v>
      </c>
      <c r="J688" s="21">
        <v>451</v>
      </c>
      <c r="K688" s="22">
        <v>9.92</v>
      </c>
      <c r="L688" s="21">
        <v>1133</v>
      </c>
      <c r="M688" s="22">
        <v>10.4</v>
      </c>
      <c r="N688" s="21">
        <v>496</v>
      </c>
      <c r="O688" s="22">
        <v>18.58</v>
      </c>
    </row>
    <row r="689" spans="1:15" ht="21">
      <c r="A689" s="38"/>
      <c r="B689" s="30" t="s">
        <v>783</v>
      </c>
      <c r="C689" s="39" t="s">
        <v>14</v>
      </c>
      <c r="D689" s="21">
        <v>3343</v>
      </c>
      <c r="E689" s="22">
        <v>10.1</v>
      </c>
      <c r="F689" s="21">
        <v>792</v>
      </c>
      <c r="G689" s="22">
        <v>13.25</v>
      </c>
      <c r="H689" s="21">
        <v>606</v>
      </c>
      <c r="I689" s="22">
        <v>7.14</v>
      </c>
      <c r="J689" s="21">
        <v>387</v>
      </c>
      <c r="K689" s="22">
        <v>8.27</v>
      </c>
      <c r="L689" s="21">
        <v>1062</v>
      </c>
      <c r="M689" s="22">
        <v>9.68</v>
      </c>
      <c r="N689" s="21">
        <v>496</v>
      </c>
      <c r="O689" s="22">
        <v>16.65</v>
      </c>
    </row>
    <row r="690" spans="1:15" ht="21">
      <c r="A690" s="38"/>
      <c r="B690" s="30" t="s">
        <v>784</v>
      </c>
      <c r="C690" s="39"/>
      <c r="D690" s="21"/>
      <c r="E690" s="22"/>
      <c r="F690" s="21"/>
      <c r="G690" s="22"/>
      <c r="H690" s="21"/>
      <c r="I690" s="22"/>
      <c r="J690" s="21"/>
      <c r="K690" s="22"/>
      <c r="L690" s="21"/>
      <c r="M690" s="22"/>
      <c r="N690" s="21"/>
      <c r="O690" s="22"/>
    </row>
    <row r="691" spans="1:15" ht="21">
      <c r="A691" s="40" t="s">
        <v>785</v>
      </c>
      <c r="B691" s="24" t="s">
        <v>786</v>
      </c>
      <c r="C691" s="41" t="s">
        <v>12</v>
      </c>
      <c r="D691" s="26">
        <v>31170</v>
      </c>
      <c r="E691" s="27">
        <v>47.93</v>
      </c>
      <c r="F691" s="26">
        <v>9816</v>
      </c>
      <c r="G691" s="27">
        <v>83.48</v>
      </c>
      <c r="H691" s="26">
        <v>5953</v>
      </c>
      <c r="I691" s="27">
        <v>36.01</v>
      </c>
      <c r="J691" s="26">
        <v>2940</v>
      </c>
      <c r="K691" s="27">
        <v>31.87</v>
      </c>
      <c r="L691" s="26">
        <v>8732</v>
      </c>
      <c r="M691" s="27">
        <v>39.94</v>
      </c>
      <c r="N691" s="26">
        <v>3729</v>
      </c>
      <c r="O691" s="27">
        <v>66.01</v>
      </c>
    </row>
    <row r="692" spans="1:15" ht="21">
      <c r="A692" s="40"/>
      <c r="B692" s="28" t="s">
        <v>787</v>
      </c>
      <c r="C692" s="41" t="s">
        <v>13</v>
      </c>
      <c r="D692" s="26">
        <v>12002</v>
      </c>
      <c r="E692" s="27">
        <v>37.59</v>
      </c>
      <c r="F692" s="26">
        <v>3616</v>
      </c>
      <c r="G692" s="27">
        <v>62.56</v>
      </c>
      <c r="H692" s="26">
        <v>2206</v>
      </c>
      <c r="I692" s="27">
        <v>27.43</v>
      </c>
      <c r="J692" s="26">
        <v>1191</v>
      </c>
      <c r="K692" s="27">
        <v>26.19</v>
      </c>
      <c r="L692" s="26">
        <v>3456</v>
      </c>
      <c r="M692" s="27">
        <v>31.73</v>
      </c>
      <c r="N692" s="26">
        <v>1533</v>
      </c>
      <c r="O692" s="27">
        <v>57.41</v>
      </c>
    </row>
    <row r="693" spans="1:15" ht="21">
      <c r="A693" s="40"/>
      <c r="B693" s="28" t="s">
        <v>788</v>
      </c>
      <c r="C693" s="41" t="s">
        <v>14</v>
      </c>
      <c r="D693" s="26">
        <v>19168</v>
      </c>
      <c r="E693" s="27">
        <v>57.92</v>
      </c>
      <c r="F693" s="26">
        <v>6200</v>
      </c>
      <c r="G693" s="27">
        <v>103.71</v>
      </c>
      <c r="H693" s="26">
        <v>3747</v>
      </c>
      <c r="I693" s="27">
        <v>44.13</v>
      </c>
      <c r="J693" s="26">
        <v>1749</v>
      </c>
      <c r="K693" s="27">
        <v>37.39</v>
      </c>
      <c r="L693" s="26">
        <v>5276</v>
      </c>
      <c r="M693" s="27">
        <v>48.09</v>
      </c>
      <c r="N693" s="26">
        <v>2196</v>
      </c>
      <c r="O693" s="27">
        <v>73.72</v>
      </c>
    </row>
    <row r="694" spans="1:15" ht="21">
      <c r="A694" s="38" t="s">
        <v>789</v>
      </c>
      <c r="B694" s="29" t="s">
        <v>790</v>
      </c>
      <c r="C694" s="39" t="s">
        <v>12</v>
      </c>
      <c r="D694" s="21">
        <v>48348</v>
      </c>
      <c r="E694" s="22">
        <v>74.35</v>
      </c>
      <c r="F694" s="21">
        <v>10152</v>
      </c>
      <c r="G694" s="22">
        <v>86.34</v>
      </c>
      <c r="H694" s="21">
        <v>8148</v>
      </c>
      <c r="I694" s="22">
        <v>49.28</v>
      </c>
      <c r="J694" s="21">
        <v>5833</v>
      </c>
      <c r="K694" s="22">
        <v>63.23</v>
      </c>
      <c r="L694" s="21">
        <v>21790</v>
      </c>
      <c r="M694" s="22">
        <v>99.67</v>
      </c>
      <c r="N694" s="21">
        <v>2425</v>
      </c>
      <c r="O694" s="22">
        <v>42.93</v>
      </c>
    </row>
    <row r="695" spans="1:15" ht="21">
      <c r="A695" s="38"/>
      <c r="B695" s="30" t="s">
        <v>791</v>
      </c>
      <c r="C695" s="39" t="s">
        <v>13</v>
      </c>
      <c r="D695" s="21">
        <v>25577</v>
      </c>
      <c r="E695" s="22">
        <v>80.1</v>
      </c>
      <c r="F695" s="21">
        <v>5238</v>
      </c>
      <c r="G695" s="22">
        <v>90.62</v>
      </c>
      <c r="H695" s="21">
        <v>4335</v>
      </c>
      <c r="I695" s="22">
        <v>53.9</v>
      </c>
      <c r="J695" s="21">
        <v>2894</v>
      </c>
      <c r="K695" s="22">
        <v>63.64</v>
      </c>
      <c r="L695" s="21">
        <v>11981</v>
      </c>
      <c r="M695" s="22">
        <v>110</v>
      </c>
      <c r="N695" s="21">
        <v>1129</v>
      </c>
      <c r="O695" s="22">
        <v>42.28</v>
      </c>
    </row>
    <row r="696" spans="1:15" ht="21">
      <c r="A696" s="38"/>
      <c r="B696" s="30"/>
      <c r="C696" s="39" t="s">
        <v>14</v>
      </c>
      <c r="D696" s="21">
        <v>22771</v>
      </c>
      <c r="E696" s="22">
        <v>68.8</v>
      </c>
      <c r="F696" s="21">
        <v>4914</v>
      </c>
      <c r="G696" s="22">
        <v>82.2</v>
      </c>
      <c r="H696" s="21">
        <v>3813</v>
      </c>
      <c r="I696" s="22">
        <v>44.91</v>
      </c>
      <c r="J696" s="21">
        <v>2939</v>
      </c>
      <c r="K696" s="22">
        <v>62.83</v>
      </c>
      <c r="L696" s="21">
        <v>9809</v>
      </c>
      <c r="M696" s="22">
        <v>89.42</v>
      </c>
      <c r="N696" s="21">
        <v>1296</v>
      </c>
      <c r="O696" s="22">
        <v>43.51</v>
      </c>
    </row>
    <row r="697" spans="1:15" ht="21">
      <c r="A697" s="40" t="s">
        <v>792</v>
      </c>
      <c r="B697" s="24" t="s">
        <v>793</v>
      </c>
      <c r="C697" s="41" t="s">
        <v>12</v>
      </c>
      <c r="D697" s="26">
        <v>5493</v>
      </c>
      <c r="E697" s="27">
        <v>8.45</v>
      </c>
      <c r="F697" s="26">
        <v>1055</v>
      </c>
      <c r="G697" s="27">
        <v>8.97</v>
      </c>
      <c r="H697" s="26">
        <v>1108</v>
      </c>
      <c r="I697" s="27">
        <v>6.7</v>
      </c>
      <c r="J697" s="26">
        <v>800</v>
      </c>
      <c r="K697" s="27">
        <v>8.67</v>
      </c>
      <c r="L697" s="26">
        <v>1758</v>
      </c>
      <c r="M697" s="27">
        <v>8.04</v>
      </c>
      <c r="N697" s="26">
        <v>772</v>
      </c>
      <c r="O697" s="27">
        <v>13.67</v>
      </c>
    </row>
    <row r="698" spans="1:15" ht="21">
      <c r="A698" s="40"/>
      <c r="B698" s="28" t="s">
        <v>794</v>
      </c>
      <c r="C698" s="41" t="s">
        <v>13</v>
      </c>
      <c r="D698" s="26">
        <v>2672</v>
      </c>
      <c r="E698" s="27">
        <v>8.37</v>
      </c>
      <c r="F698" s="26">
        <v>481</v>
      </c>
      <c r="G698" s="27">
        <v>8.32</v>
      </c>
      <c r="H698" s="26">
        <v>542</v>
      </c>
      <c r="I698" s="27">
        <v>6.74</v>
      </c>
      <c r="J698" s="26">
        <v>421</v>
      </c>
      <c r="K698" s="27">
        <v>9.26</v>
      </c>
      <c r="L698" s="26">
        <v>856</v>
      </c>
      <c r="M698" s="27">
        <v>7.86</v>
      </c>
      <c r="N698" s="26">
        <v>372</v>
      </c>
      <c r="O698" s="27">
        <v>13.93</v>
      </c>
    </row>
    <row r="699" spans="1:15" ht="21">
      <c r="A699" s="40"/>
      <c r="B699" s="28" t="s">
        <v>795</v>
      </c>
      <c r="C699" s="41" t="s">
        <v>14</v>
      </c>
      <c r="D699" s="26">
        <v>2821</v>
      </c>
      <c r="E699" s="27">
        <v>8.52</v>
      </c>
      <c r="F699" s="26">
        <v>574</v>
      </c>
      <c r="G699" s="27">
        <v>9.6</v>
      </c>
      <c r="H699" s="26">
        <v>566</v>
      </c>
      <c r="I699" s="27">
        <v>6.67</v>
      </c>
      <c r="J699" s="26">
        <v>379</v>
      </c>
      <c r="K699" s="27">
        <v>8.1</v>
      </c>
      <c r="L699" s="26">
        <v>902</v>
      </c>
      <c r="M699" s="27">
        <v>8.22</v>
      </c>
      <c r="N699" s="26">
        <v>400</v>
      </c>
      <c r="O699" s="27">
        <v>13.43</v>
      </c>
    </row>
    <row r="700" spans="1:15" ht="21">
      <c r="A700" s="40"/>
      <c r="B700" s="28" t="s">
        <v>796</v>
      </c>
      <c r="C700" s="41"/>
      <c r="D700" s="26"/>
      <c r="E700" s="27"/>
      <c r="F700" s="26"/>
      <c r="G700" s="27"/>
      <c r="H700" s="26"/>
      <c r="I700" s="27"/>
      <c r="J700" s="26"/>
      <c r="K700" s="27"/>
      <c r="L700" s="26"/>
      <c r="M700" s="27"/>
      <c r="N700" s="26"/>
      <c r="O700" s="27"/>
    </row>
    <row r="701" spans="1:15" ht="21">
      <c r="A701" s="38" t="s">
        <v>797</v>
      </c>
      <c r="B701" s="29" t="s">
        <v>798</v>
      </c>
      <c r="C701" s="39" t="s">
        <v>12</v>
      </c>
      <c r="D701" s="21">
        <v>7904</v>
      </c>
      <c r="E701" s="22">
        <v>12.15</v>
      </c>
      <c r="F701" s="21">
        <v>1623</v>
      </c>
      <c r="G701" s="22">
        <v>13.8</v>
      </c>
      <c r="H701" s="21">
        <v>1760</v>
      </c>
      <c r="I701" s="22">
        <v>10.65</v>
      </c>
      <c r="J701" s="21">
        <v>866</v>
      </c>
      <c r="K701" s="22">
        <v>9.39</v>
      </c>
      <c r="L701" s="21">
        <v>3090</v>
      </c>
      <c r="M701" s="22">
        <v>14.13</v>
      </c>
      <c r="N701" s="21">
        <v>565</v>
      </c>
      <c r="O701" s="22">
        <v>10</v>
      </c>
    </row>
    <row r="702" spans="1:15" ht="21">
      <c r="A702" s="38"/>
      <c r="B702" s="30" t="s">
        <v>799</v>
      </c>
      <c r="C702" s="39" t="s">
        <v>13</v>
      </c>
      <c r="D702" s="21">
        <v>4884</v>
      </c>
      <c r="E702" s="22">
        <v>15.29</v>
      </c>
      <c r="F702" s="21">
        <v>1030</v>
      </c>
      <c r="G702" s="22">
        <v>17.82</v>
      </c>
      <c r="H702" s="21">
        <v>1077</v>
      </c>
      <c r="I702" s="22">
        <v>13.39</v>
      </c>
      <c r="J702" s="21">
        <v>546</v>
      </c>
      <c r="K702" s="22">
        <v>12.01</v>
      </c>
      <c r="L702" s="21">
        <v>1871</v>
      </c>
      <c r="M702" s="22">
        <v>17.18</v>
      </c>
      <c r="N702" s="21">
        <v>360</v>
      </c>
      <c r="O702" s="22">
        <v>13.48</v>
      </c>
    </row>
    <row r="703" spans="1:15" ht="21">
      <c r="A703" s="38"/>
      <c r="B703" s="30"/>
      <c r="C703" s="39" t="s">
        <v>14</v>
      </c>
      <c r="D703" s="21">
        <v>3020</v>
      </c>
      <c r="E703" s="22">
        <v>9.13</v>
      </c>
      <c r="F703" s="21">
        <v>593</v>
      </c>
      <c r="G703" s="22">
        <v>9.92</v>
      </c>
      <c r="H703" s="21">
        <v>683</v>
      </c>
      <c r="I703" s="22">
        <v>8.04</v>
      </c>
      <c r="J703" s="21">
        <v>320</v>
      </c>
      <c r="K703" s="22">
        <v>6.84</v>
      </c>
      <c r="L703" s="21">
        <v>1219</v>
      </c>
      <c r="M703" s="22">
        <v>11.11</v>
      </c>
      <c r="N703" s="21">
        <v>205</v>
      </c>
      <c r="O703" s="22">
        <v>6.88</v>
      </c>
    </row>
    <row r="704" spans="1:15" ht="21">
      <c r="A704" s="40" t="s">
        <v>800</v>
      </c>
      <c r="B704" s="24" t="s">
        <v>801</v>
      </c>
      <c r="C704" s="41" t="s">
        <v>12</v>
      </c>
      <c r="D704" s="26">
        <v>7538</v>
      </c>
      <c r="E704" s="27">
        <v>11.59</v>
      </c>
      <c r="F704" s="26">
        <v>1526</v>
      </c>
      <c r="G704" s="27">
        <v>12.98</v>
      </c>
      <c r="H704" s="26">
        <v>1848</v>
      </c>
      <c r="I704" s="27">
        <v>11.18</v>
      </c>
      <c r="J704" s="26">
        <v>1074</v>
      </c>
      <c r="K704" s="27">
        <v>11.64</v>
      </c>
      <c r="L704" s="26">
        <v>2030</v>
      </c>
      <c r="M704" s="27">
        <v>9.29</v>
      </c>
      <c r="N704" s="26">
        <v>1060</v>
      </c>
      <c r="O704" s="27">
        <v>18.76</v>
      </c>
    </row>
    <row r="705" spans="1:15" ht="21">
      <c r="A705" s="40"/>
      <c r="B705" s="28" t="s">
        <v>802</v>
      </c>
      <c r="C705" s="41" t="s">
        <v>13</v>
      </c>
      <c r="D705" s="26">
        <v>3934</v>
      </c>
      <c r="E705" s="27">
        <v>12.32</v>
      </c>
      <c r="F705" s="26">
        <v>795</v>
      </c>
      <c r="G705" s="27">
        <v>13.75</v>
      </c>
      <c r="H705" s="26">
        <v>912</v>
      </c>
      <c r="I705" s="27">
        <v>11.34</v>
      </c>
      <c r="J705" s="26">
        <v>531</v>
      </c>
      <c r="K705" s="27">
        <v>11.68</v>
      </c>
      <c r="L705" s="26">
        <v>1159</v>
      </c>
      <c r="M705" s="27">
        <v>10.64</v>
      </c>
      <c r="N705" s="26">
        <v>537</v>
      </c>
      <c r="O705" s="27">
        <v>20.11</v>
      </c>
    </row>
    <row r="706" spans="1:15" ht="21">
      <c r="A706" s="40"/>
      <c r="B706" s="28" t="s">
        <v>803</v>
      </c>
      <c r="C706" s="41" t="s">
        <v>14</v>
      </c>
      <c r="D706" s="26">
        <v>3604</v>
      </c>
      <c r="E706" s="27">
        <v>10.89</v>
      </c>
      <c r="F706" s="26">
        <v>731</v>
      </c>
      <c r="G706" s="27">
        <v>12.23</v>
      </c>
      <c r="H706" s="26">
        <v>936</v>
      </c>
      <c r="I706" s="27">
        <v>11.02</v>
      </c>
      <c r="J706" s="26">
        <v>543</v>
      </c>
      <c r="K706" s="27">
        <v>11.61</v>
      </c>
      <c r="L706" s="26">
        <v>871</v>
      </c>
      <c r="M706" s="27">
        <v>7.94</v>
      </c>
      <c r="N706" s="26">
        <v>523</v>
      </c>
      <c r="O706" s="27">
        <v>17.56</v>
      </c>
    </row>
    <row r="707" spans="1:15" ht="21">
      <c r="A707" s="40"/>
      <c r="B707" s="28" t="s">
        <v>804</v>
      </c>
      <c r="C707" s="41"/>
      <c r="D707" s="26"/>
      <c r="E707" s="27"/>
      <c r="F707" s="26"/>
      <c r="G707" s="27"/>
      <c r="H707" s="26"/>
      <c r="I707" s="27"/>
      <c r="J707" s="26"/>
      <c r="K707" s="27"/>
      <c r="L707" s="26"/>
      <c r="M707" s="27"/>
      <c r="N707" s="26"/>
      <c r="O707" s="27"/>
    </row>
    <row r="708" spans="1:15" ht="21">
      <c r="A708" s="40"/>
      <c r="B708" s="28" t="s">
        <v>805</v>
      </c>
      <c r="C708" s="41"/>
      <c r="D708" s="26"/>
      <c r="E708" s="27"/>
      <c r="F708" s="26"/>
      <c r="G708" s="27"/>
      <c r="H708" s="26"/>
      <c r="I708" s="27"/>
      <c r="J708" s="26"/>
      <c r="K708" s="27"/>
      <c r="L708" s="26"/>
      <c r="M708" s="27"/>
      <c r="N708" s="26"/>
      <c r="O708" s="27"/>
    </row>
    <row r="709" spans="1:15" ht="21">
      <c r="A709" s="151" t="s">
        <v>806</v>
      </c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3"/>
    </row>
    <row r="710" spans="1:15" ht="21">
      <c r="A710" s="38" t="s">
        <v>807</v>
      </c>
      <c r="B710" s="29" t="s">
        <v>808</v>
      </c>
      <c r="C710" s="39" t="s">
        <v>12</v>
      </c>
      <c r="D710" s="21">
        <v>4953</v>
      </c>
      <c r="E710" s="22">
        <v>7.62</v>
      </c>
      <c r="F710" s="21">
        <v>752</v>
      </c>
      <c r="G710" s="22">
        <v>6.4</v>
      </c>
      <c r="H710" s="21">
        <v>718</v>
      </c>
      <c r="I710" s="22">
        <v>4.34</v>
      </c>
      <c r="J710" s="21">
        <v>889</v>
      </c>
      <c r="K710" s="22">
        <v>9.64</v>
      </c>
      <c r="L710" s="21">
        <v>2356</v>
      </c>
      <c r="M710" s="22">
        <v>10.78</v>
      </c>
      <c r="N710" s="21">
        <v>238</v>
      </c>
      <c r="O710" s="22">
        <v>4.21</v>
      </c>
    </row>
    <row r="711" spans="1:15" ht="21">
      <c r="A711" s="38"/>
      <c r="B711" s="30" t="s">
        <v>809</v>
      </c>
      <c r="C711" s="39" t="s">
        <v>13</v>
      </c>
      <c r="D711" s="21">
        <v>3074</v>
      </c>
      <c r="E711" s="22">
        <v>9.63</v>
      </c>
      <c r="F711" s="21">
        <v>475</v>
      </c>
      <c r="G711" s="22">
        <v>8.22</v>
      </c>
      <c r="H711" s="21">
        <v>442</v>
      </c>
      <c r="I711" s="22">
        <v>5.5</v>
      </c>
      <c r="J711" s="21">
        <v>526</v>
      </c>
      <c r="K711" s="22">
        <v>11.57</v>
      </c>
      <c r="L711" s="21">
        <v>1484</v>
      </c>
      <c r="M711" s="22">
        <v>13.63</v>
      </c>
      <c r="N711" s="21">
        <v>147</v>
      </c>
      <c r="O711" s="22">
        <v>5.51</v>
      </c>
    </row>
    <row r="712" spans="1:15" ht="21">
      <c r="A712" s="38"/>
      <c r="B712" s="30" t="s">
        <v>810</v>
      </c>
      <c r="C712" s="39" t="s">
        <v>14</v>
      </c>
      <c r="D712" s="21">
        <v>1879</v>
      </c>
      <c r="E712" s="22">
        <v>5.68</v>
      </c>
      <c r="F712" s="21">
        <v>277</v>
      </c>
      <c r="G712" s="22">
        <v>4.63</v>
      </c>
      <c r="H712" s="21">
        <v>276</v>
      </c>
      <c r="I712" s="22">
        <v>3.25</v>
      </c>
      <c r="J712" s="21">
        <v>363</v>
      </c>
      <c r="K712" s="22">
        <v>7.76</v>
      </c>
      <c r="L712" s="21">
        <v>872</v>
      </c>
      <c r="M712" s="22">
        <v>7.95</v>
      </c>
      <c r="N712" s="21">
        <v>91</v>
      </c>
      <c r="O712" s="22">
        <v>3.05</v>
      </c>
    </row>
    <row r="713" spans="1:15" ht="21">
      <c r="A713" s="38"/>
      <c r="B713" s="30" t="s">
        <v>811</v>
      </c>
      <c r="C713" s="39"/>
      <c r="D713" s="21"/>
      <c r="E713" s="22"/>
      <c r="F713" s="21"/>
      <c r="G713" s="22"/>
      <c r="H713" s="21"/>
      <c r="I713" s="22"/>
      <c r="J713" s="21"/>
      <c r="K713" s="22"/>
      <c r="L713" s="21"/>
      <c r="M713" s="22"/>
      <c r="N713" s="21"/>
      <c r="O713" s="22"/>
    </row>
    <row r="714" spans="1:15" ht="21">
      <c r="A714" s="40" t="s">
        <v>812</v>
      </c>
      <c r="B714" s="24" t="s">
        <v>813</v>
      </c>
      <c r="C714" s="41" t="s">
        <v>12</v>
      </c>
      <c r="D714" s="26">
        <v>6282</v>
      </c>
      <c r="E714" s="27">
        <v>9.66</v>
      </c>
      <c r="F714" s="26">
        <v>1130</v>
      </c>
      <c r="G714" s="27">
        <v>9.61</v>
      </c>
      <c r="H714" s="26">
        <v>1204</v>
      </c>
      <c r="I714" s="27">
        <v>7.28</v>
      </c>
      <c r="J714" s="26">
        <v>1144</v>
      </c>
      <c r="K714" s="27">
        <v>12.4</v>
      </c>
      <c r="L714" s="26">
        <v>2211</v>
      </c>
      <c r="M714" s="27">
        <v>10.11</v>
      </c>
      <c r="N714" s="26">
        <v>593</v>
      </c>
      <c r="O714" s="27">
        <v>10.5</v>
      </c>
    </row>
    <row r="715" spans="1:15" ht="21">
      <c r="A715" s="40"/>
      <c r="B715" s="28" t="s">
        <v>814</v>
      </c>
      <c r="C715" s="41" t="s">
        <v>13</v>
      </c>
      <c r="D715" s="26">
        <v>3556</v>
      </c>
      <c r="E715" s="27">
        <v>11.14</v>
      </c>
      <c r="F715" s="26">
        <v>658</v>
      </c>
      <c r="G715" s="27">
        <v>11.38</v>
      </c>
      <c r="H715" s="26">
        <v>687</v>
      </c>
      <c r="I715" s="27">
        <v>8.54</v>
      </c>
      <c r="J715" s="26">
        <v>648</v>
      </c>
      <c r="K715" s="27">
        <v>14.25</v>
      </c>
      <c r="L715" s="26">
        <v>1246</v>
      </c>
      <c r="M715" s="27">
        <v>11.44</v>
      </c>
      <c r="N715" s="26">
        <v>317</v>
      </c>
      <c r="O715" s="27">
        <v>11.87</v>
      </c>
    </row>
    <row r="716" spans="1:15" ht="21">
      <c r="A716" s="40"/>
      <c r="B716" s="28"/>
      <c r="C716" s="41" t="s">
        <v>14</v>
      </c>
      <c r="D716" s="26">
        <v>2726</v>
      </c>
      <c r="E716" s="27">
        <v>8.24</v>
      </c>
      <c r="F716" s="26">
        <v>472</v>
      </c>
      <c r="G716" s="27">
        <v>7.9</v>
      </c>
      <c r="H716" s="26">
        <v>517</v>
      </c>
      <c r="I716" s="27">
        <v>6.09</v>
      </c>
      <c r="J716" s="26">
        <v>496</v>
      </c>
      <c r="K716" s="27">
        <v>10.6</v>
      </c>
      <c r="L716" s="26">
        <v>965</v>
      </c>
      <c r="M716" s="27">
        <v>8.8</v>
      </c>
      <c r="N716" s="26">
        <v>276</v>
      </c>
      <c r="O716" s="27">
        <v>9.27</v>
      </c>
    </row>
    <row r="717" spans="1:15" ht="21">
      <c r="A717" s="38" t="s">
        <v>815</v>
      </c>
      <c r="B717" s="29" t="s">
        <v>816</v>
      </c>
      <c r="C717" s="39" t="s">
        <v>12</v>
      </c>
      <c r="D717" s="21">
        <v>73978</v>
      </c>
      <c r="E717" s="22">
        <v>113.76</v>
      </c>
      <c r="F717" s="21">
        <v>17845</v>
      </c>
      <c r="G717" s="22">
        <v>151.76</v>
      </c>
      <c r="H717" s="21">
        <v>15215</v>
      </c>
      <c r="I717" s="22">
        <v>92.02</v>
      </c>
      <c r="J717" s="21">
        <v>9791</v>
      </c>
      <c r="K717" s="22">
        <v>106.14</v>
      </c>
      <c r="L717" s="21">
        <v>28118</v>
      </c>
      <c r="M717" s="22">
        <v>128.62</v>
      </c>
      <c r="N717" s="21">
        <v>3009</v>
      </c>
      <c r="O717" s="22">
        <v>53.27</v>
      </c>
    </row>
    <row r="718" spans="1:15" ht="21">
      <c r="A718" s="38"/>
      <c r="B718" s="30" t="s">
        <v>817</v>
      </c>
      <c r="C718" s="39" t="s">
        <v>13</v>
      </c>
      <c r="D718" s="21">
        <v>24400</v>
      </c>
      <c r="E718" s="22">
        <v>76.41</v>
      </c>
      <c r="F718" s="21">
        <v>6371</v>
      </c>
      <c r="G718" s="22">
        <v>110.22</v>
      </c>
      <c r="H718" s="21">
        <v>4179</v>
      </c>
      <c r="I718" s="22">
        <v>51.96</v>
      </c>
      <c r="J718" s="21">
        <v>2672</v>
      </c>
      <c r="K718" s="22">
        <v>58.76</v>
      </c>
      <c r="L718" s="21">
        <v>10210</v>
      </c>
      <c r="M718" s="22">
        <v>93.74</v>
      </c>
      <c r="N718" s="21">
        <v>968</v>
      </c>
      <c r="O718" s="22">
        <v>36.25</v>
      </c>
    </row>
    <row r="719" spans="1:15" ht="21">
      <c r="A719" s="38"/>
      <c r="B719" s="30" t="s">
        <v>818</v>
      </c>
      <c r="C719" s="39" t="s">
        <v>14</v>
      </c>
      <c r="D719" s="21">
        <v>49578</v>
      </c>
      <c r="E719" s="22">
        <v>149.8</v>
      </c>
      <c r="F719" s="21">
        <v>11474</v>
      </c>
      <c r="G719" s="22">
        <v>191.92</v>
      </c>
      <c r="H719" s="21">
        <v>11036</v>
      </c>
      <c r="I719" s="22">
        <v>129.98</v>
      </c>
      <c r="J719" s="21">
        <v>7119</v>
      </c>
      <c r="K719" s="22">
        <v>152.2</v>
      </c>
      <c r="L719" s="21">
        <v>17908</v>
      </c>
      <c r="M719" s="22">
        <v>163.25</v>
      </c>
      <c r="N719" s="21">
        <v>2041</v>
      </c>
      <c r="O719" s="22">
        <v>68.52</v>
      </c>
    </row>
    <row r="720" spans="1:15" ht="21">
      <c r="A720" s="40" t="s">
        <v>819</v>
      </c>
      <c r="B720" s="24" t="s">
        <v>820</v>
      </c>
      <c r="C720" s="41" t="s">
        <v>12</v>
      </c>
      <c r="D720" s="26">
        <v>127809</v>
      </c>
      <c r="E720" s="27">
        <v>196.55</v>
      </c>
      <c r="F720" s="26">
        <v>26590</v>
      </c>
      <c r="G720" s="27">
        <v>226.14</v>
      </c>
      <c r="H720" s="26">
        <v>22393</v>
      </c>
      <c r="I720" s="27">
        <v>135.44</v>
      </c>
      <c r="J720" s="26">
        <v>10701</v>
      </c>
      <c r="K720" s="27">
        <v>116</v>
      </c>
      <c r="L720" s="26">
        <v>62595</v>
      </c>
      <c r="M720" s="27">
        <v>286.33</v>
      </c>
      <c r="N720" s="26">
        <v>5530</v>
      </c>
      <c r="O720" s="27">
        <v>97.89</v>
      </c>
    </row>
    <row r="721" spans="1:15" ht="21">
      <c r="A721" s="40"/>
      <c r="B721" s="28" t="s">
        <v>821</v>
      </c>
      <c r="C721" s="41" t="s">
        <v>13</v>
      </c>
      <c r="D721" s="26">
        <v>55286</v>
      </c>
      <c r="E721" s="27">
        <v>173.14</v>
      </c>
      <c r="F721" s="26">
        <v>12519</v>
      </c>
      <c r="G721" s="27">
        <v>216.59</v>
      </c>
      <c r="H721" s="26">
        <v>9856</v>
      </c>
      <c r="I721" s="27">
        <v>122.54</v>
      </c>
      <c r="J721" s="26">
        <v>4894</v>
      </c>
      <c r="K721" s="27">
        <v>107.62</v>
      </c>
      <c r="L721" s="26">
        <v>25416</v>
      </c>
      <c r="M721" s="27">
        <v>233.36</v>
      </c>
      <c r="N721" s="26">
        <v>2601</v>
      </c>
      <c r="O721" s="27">
        <v>97.41</v>
      </c>
    </row>
    <row r="722" spans="1:15" ht="21">
      <c r="A722" s="40"/>
      <c r="B722" s="28"/>
      <c r="C722" s="41" t="s">
        <v>14</v>
      </c>
      <c r="D722" s="26">
        <v>72523</v>
      </c>
      <c r="E722" s="27">
        <v>219.13</v>
      </c>
      <c r="F722" s="26">
        <v>14071</v>
      </c>
      <c r="G722" s="27">
        <v>235.36</v>
      </c>
      <c r="H722" s="26">
        <v>12537</v>
      </c>
      <c r="I722" s="27">
        <v>147.66</v>
      </c>
      <c r="J722" s="26">
        <v>5807</v>
      </c>
      <c r="K722" s="27">
        <v>124.15</v>
      </c>
      <c r="L722" s="26">
        <v>37179</v>
      </c>
      <c r="M722" s="27">
        <v>338.92</v>
      </c>
      <c r="N722" s="26">
        <v>2929</v>
      </c>
      <c r="O722" s="27">
        <v>98.33</v>
      </c>
    </row>
    <row r="723" spans="1:15" ht="21">
      <c r="A723" s="38" t="s">
        <v>822</v>
      </c>
      <c r="B723" s="29" t="s">
        <v>823</v>
      </c>
      <c r="C723" s="39" t="s">
        <v>12</v>
      </c>
      <c r="D723" s="21">
        <v>38344</v>
      </c>
      <c r="E723" s="22">
        <v>58.97</v>
      </c>
      <c r="F723" s="21">
        <v>10461</v>
      </c>
      <c r="G723" s="22">
        <v>88.97</v>
      </c>
      <c r="H723" s="21">
        <v>4455</v>
      </c>
      <c r="I723" s="22">
        <v>26.95</v>
      </c>
      <c r="J723" s="21">
        <v>4937</v>
      </c>
      <c r="K723" s="22">
        <v>53.52</v>
      </c>
      <c r="L723" s="21">
        <v>16953</v>
      </c>
      <c r="M723" s="22">
        <v>77.55</v>
      </c>
      <c r="N723" s="21">
        <v>1538</v>
      </c>
      <c r="O723" s="22">
        <v>27.23</v>
      </c>
    </row>
    <row r="724" spans="1:15" ht="21">
      <c r="A724" s="38"/>
      <c r="B724" s="30" t="s">
        <v>824</v>
      </c>
      <c r="C724" s="39" t="s">
        <v>13</v>
      </c>
      <c r="D724" s="21">
        <v>23712</v>
      </c>
      <c r="E724" s="22">
        <v>74.26</v>
      </c>
      <c r="F724" s="21">
        <v>6949</v>
      </c>
      <c r="G724" s="22">
        <v>120.22</v>
      </c>
      <c r="H724" s="21">
        <v>2508</v>
      </c>
      <c r="I724" s="22">
        <v>31.18</v>
      </c>
      <c r="J724" s="21">
        <v>2795</v>
      </c>
      <c r="K724" s="22">
        <v>61.46</v>
      </c>
      <c r="L724" s="21">
        <v>10594</v>
      </c>
      <c r="M724" s="22">
        <v>97.27</v>
      </c>
      <c r="N724" s="21">
        <v>866</v>
      </c>
      <c r="O724" s="22">
        <v>32.43</v>
      </c>
    </row>
    <row r="725" spans="1:15" ht="21">
      <c r="A725" s="38"/>
      <c r="B725" s="30"/>
      <c r="C725" s="39" t="s">
        <v>14</v>
      </c>
      <c r="D725" s="21">
        <v>14632</v>
      </c>
      <c r="E725" s="22">
        <v>44.21</v>
      </c>
      <c r="F725" s="21">
        <v>3512</v>
      </c>
      <c r="G725" s="22">
        <v>58.75</v>
      </c>
      <c r="H725" s="21">
        <v>1947</v>
      </c>
      <c r="I725" s="22">
        <v>22.93</v>
      </c>
      <c r="J725" s="21">
        <v>2142</v>
      </c>
      <c r="K725" s="22">
        <v>45.79</v>
      </c>
      <c r="L725" s="21">
        <v>6359</v>
      </c>
      <c r="M725" s="22">
        <v>57.97</v>
      </c>
      <c r="N725" s="21">
        <v>672</v>
      </c>
      <c r="O725" s="22">
        <v>22.56</v>
      </c>
    </row>
    <row r="726" spans="1:15" ht="21">
      <c r="A726" s="40" t="s">
        <v>825</v>
      </c>
      <c r="B726" s="24" t="s">
        <v>826</v>
      </c>
      <c r="C726" s="41" t="s">
        <v>12</v>
      </c>
      <c r="D726" s="26">
        <v>11489</v>
      </c>
      <c r="E726" s="27">
        <v>17.67</v>
      </c>
      <c r="F726" s="26">
        <v>2888</v>
      </c>
      <c r="G726" s="27">
        <v>24.56</v>
      </c>
      <c r="H726" s="26">
        <v>2416</v>
      </c>
      <c r="I726" s="27">
        <v>14.61</v>
      </c>
      <c r="J726" s="26">
        <v>1612</v>
      </c>
      <c r="K726" s="27">
        <v>17.47</v>
      </c>
      <c r="L726" s="26">
        <v>4176</v>
      </c>
      <c r="M726" s="27">
        <v>19.1</v>
      </c>
      <c r="N726" s="26">
        <v>397</v>
      </c>
      <c r="O726" s="27">
        <v>7.03</v>
      </c>
    </row>
    <row r="727" spans="1:15" ht="21">
      <c r="A727" s="40"/>
      <c r="B727" s="28" t="s">
        <v>827</v>
      </c>
      <c r="C727" s="41" t="s">
        <v>13</v>
      </c>
      <c r="D727" s="26">
        <v>3277</v>
      </c>
      <c r="E727" s="27">
        <v>10.26</v>
      </c>
      <c r="F727" s="26">
        <v>859</v>
      </c>
      <c r="G727" s="27">
        <v>14.86</v>
      </c>
      <c r="H727" s="26">
        <v>637</v>
      </c>
      <c r="I727" s="27">
        <v>7.92</v>
      </c>
      <c r="J727" s="26">
        <v>388</v>
      </c>
      <c r="K727" s="27">
        <v>8.53</v>
      </c>
      <c r="L727" s="26">
        <v>1290</v>
      </c>
      <c r="M727" s="27">
        <v>11.84</v>
      </c>
      <c r="N727" s="26">
        <v>103</v>
      </c>
      <c r="O727" s="27">
        <v>3.86</v>
      </c>
    </row>
    <row r="728" spans="1:15" ht="21">
      <c r="A728" s="40"/>
      <c r="B728" s="28"/>
      <c r="C728" s="41" t="s">
        <v>14</v>
      </c>
      <c r="D728" s="26">
        <v>8212</v>
      </c>
      <c r="E728" s="27">
        <v>24.81</v>
      </c>
      <c r="F728" s="26">
        <v>2029</v>
      </c>
      <c r="G728" s="27">
        <v>33.94</v>
      </c>
      <c r="H728" s="26">
        <v>1779</v>
      </c>
      <c r="I728" s="27">
        <v>20.95</v>
      </c>
      <c r="J728" s="26">
        <v>1224</v>
      </c>
      <c r="K728" s="27">
        <v>26.17</v>
      </c>
      <c r="L728" s="26">
        <v>2886</v>
      </c>
      <c r="M728" s="27">
        <v>26.31</v>
      </c>
      <c r="N728" s="26">
        <v>294</v>
      </c>
      <c r="O728" s="27">
        <v>9.87</v>
      </c>
    </row>
    <row r="729" spans="1:15" ht="21">
      <c r="A729" s="38" t="s">
        <v>828</v>
      </c>
      <c r="B729" s="29" t="s">
        <v>829</v>
      </c>
      <c r="C729" s="39" t="s">
        <v>12</v>
      </c>
      <c r="D729" s="21">
        <v>93152</v>
      </c>
      <c r="E729" s="22">
        <v>143.25</v>
      </c>
      <c r="F729" s="21">
        <v>21547</v>
      </c>
      <c r="G729" s="22">
        <v>183.25</v>
      </c>
      <c r="H729" s="21">
        <v>24324</v>
      </c>
      <c r="I729" s="22">
        <v>147.12</v>
      </c>
      <c r="J729" s="21">
        <v>11326</v>
      </c>
      <c r="K729" s="22">
        <v>122.77</v>
      </c>
      <c r="L729" s="21">
        <v>29236</v>
      </c>
      <c r="M729" s="22">
        <v>133.73</v>
      </c>
      <c r="N729" s="21">
        <v>6719</v>
      </c>
      <c r="O729" s="22">
        <v>118.94</v>
      </c>
    </row>
    <row r="730" spans="1:15" ht="21">
      <c r="A730" s="38"/>
      <c r="B730" s="30" t="s">
        <v>830</v>
      </c>
      <c r="C730" s="39" t="s">
        <v>13</v>
      </c>
      <c r="D730" s="21">
        <v>35745</v>
      </c>
      <c r="E730" s="22">
        <v>111.94</v>
      </c>
      <c r="F730" s="21">
        <v>8781</v>
      </c>
      <c r="G730" s="22">
        <v>151.92</v>
      </c>
      <c r="H730" s="21">
        <v>8581</v>
      </c>
      <c r="I730" s="22">
        <v>106.69</v>
      </c>
      <c r="J730" s="21">
        <v>4186</v>
      </c>
      <c r="K730" s="22">
        <v>92.05</v>
      </c>
      <c r="L730" s="21">
        <v>11551</v>
      </c>
      <c r="M730" s="22">
        <v>106.06</v>
      </c>
      <c r="N730" s="21">
        <v>2646</v>
      </c>
      <c r="O730" s="22">
        <v>99.1</v>
      </c>
    </row>
    <row r="731" spans="1:15" ht="21">
      <c r="A731" s="38"/>
      <c r="B731" s="30" t="s">
        <v>831</v>
      </c>
      <c r="C731" s="39" t="s">
        <v>14</v>
      </c>
      <c r="D731" s="21">
        <v>57407</v>
      </c>
      <c r="E731" s="22">
        <v>173.46</v>
      </c>
      <c r="F731" s="21">
        <v>12766</v>
      </c>
      <c r="G731" s="22">
        <v>213.54</v>
      </c>
      <c r="H731" s="21">
        <v>15743</v>
      </c>
      <c r="I731" s="22">
        <v>185.42</v>
      </c>
      <c r="J731" s="21">
        <v>7140</v>
      </c>
      <c r="K731" s="22">
        <v>152.65</v>
      </c>
      <c r="L731" s="21">
        <v>17685</v>
      </c>
      <c r="M731" s="22">
        <v>161.21</v>
      </c>
      <c r="N731" s="21">
        <v>4073</v>
      </c>
      <c r="O731" s="22">
        <v>136.73</v>
      </c>
    </row>
    <row r="732" spans="1:15" ht="21">
      <c r="A732" s="40" t="s">
        <v>832</v>
      </c>
      <c r="B732" s="24" t="s">
        <v>833</v>
      </c>
      <c r="C732" s="41" t="s">
        <v>12</v>
      </c>
      <c r="D732" s="26">
        <v>9849</v>
      </c>
      <c r="E732" s="27">
        <v>30.84</v>
      </c>
      <c r="F732" s="26">
        <v>1949</v>
      </c>
      <c r="G732" s="27">
        <v>33.72</v>
      </c>
      <c r="H732" s="26">
        <v>2115</v>
      </c>
      <c r="I732" s="27">
        <v>26.3</v>
      </c>
      <c r="J732" s="26">
        <v>1489</v>
      </c>
      <c r="K732" s="27">
        <v>32.74</v>
      </c>
      <c r="L732" s="26">
        <v>2754</v>
      </c>
      <c r="M732" s="27">
        <v>25.29</v>
      </c>
      <c r="N732" s="26">
        <v>1542</v>
      </c>
      <c r="O732" s="27">
        <v>57.75</v>
      </c>
    </row>
    <row r="733" spans="1:15" ht="21">
      <c r="A733" s="40"/>
      <c r="B733" s="28" t="s">
        <v>834</v>
      </c>
      <c r="C733" s="41" t="s">
        <v>13</v>
      </c>
      <c r="D733" s="26">
        <v>9849</v>
      </c>
      <c r="E733" s="27">
        <v>30.84</v>
      </c>
      <c r="F733" s="26">
        <v>1949</v>
      </c>
      <c r="G733" s="27">
        <v>33.72</v>
      </c>
      <c r="H733" s="26">
        <v>2115</v>
      </c>
      <c r="I733" s="27">
        <v>26.3</v>
      </c>
      <c r="J733" s="26">
        <v>1489</v>
      </c>
      <c r="K733" s="27">
        <v>32.74</v>
      </c>
      <c r="L733" s="26">
        <v>2754</v>
      </c>
      <c r="M733" s="27">
        <v>25.29</v>
      </c>
      <c r="N733" s="26">
        <v>1542</v>
      </c>
      <c r="O733" s="27">
        <v>57.75</v>
      </c>
    </row>
    <row r="734" spans="1:15" ht="21">
      <c r="A734" s="40"/>
      <c r="B734" s="28"/>
      <c r="C734" s="41" t="s">
        <v>14</v>
      </c>
      <c r="D734" s="26">
        <v>0</v>
      </c>
      <c r="E734" s="27">
        <v>0</v>
      </c>
      <c r="F734" s="26">
        <v>0</v>
      </c>
      <c r="G734" s="27">
        <v>0</v>
      </c>
      <c r="H734" s="26">
        <v>0</v>
      </c>
      <c r="I734" s="27">
        <v>0</v>
      </c>
      <c r="J734" s="26">
        <v>0</v>
      </c>
      <c r="K734" s="27">
        <v>0</v>
      </c>
      <c r="L734" s="26">
        <v>0</v>
      </c>
      <c r="M734" s="27">
        <v>0</v>
      </c>
      <c r="N734" s="26">
        <v>0</v>
      </c>
      <c r="O734" s="27">
        <v>0</v>
      </c>
    </row>
    <row r="735" spans="1:15" ht="22.5" customHeight="1">
      <c r="A735" s="38" t="s">
        <v>835</v>
      </c>
      <c r="B735" s="29" t="s">
        <v>836</v>
      </c>
      <c r="C735" s="39" t="s">
        <v>12</v>
      </c>
      <c r="D735" s="21">
        <v>374</v>
      </c>
      <c r="E735" s="22">
        <v>1.17</v>
      </c>
      <c r="F735" s="21">
        <v>72</v>
      </c>
      <c r="G735" s="22">
        <v>1.25</v>
      </c>
      <c r="H735" s="21">
        <v>67</v>
      </c>
      <c r="I735" s="22">
        <v>0.83</v>
      </c>
      <c r="J735" s="21">
        <v>21</v>
      </c>
      <c r="K735" s="22">
        <v>0.46</v>
      </c>
      <c r="L735" s="21">
        <v>121</v>
      </c>
      <c r="M735" s="22">
        <v>1.11</v>
      </c>
      <c r="N735" s="21">
        <v>93</v>
      </c>
      <c r="O735" s="22">
        <v>3.48</v>
      </c>
    </row>
    <row r="736" spans="1:15" ht="21">
      <c r="A736" s="38"/>
      <c r="B736" s="30" t="s">
        <v>837</v>
      </c>
      <c r="C736" s="39" t="s">
        <v>13</v>
      </c>
      <c r="D736" s="21">
        <v>374</v>
      </c>
      <c r="E736" s="22">
        <v>1.17</v>
      </c>
      <c r="F736" s="21">
        <v>72</v>
      </c>
      <c r="G736" s="22">
        <v>1.25</v>
      </c>
      <c r="H736" s="21">
        <v>67</v>
      </c>
      <c r="I736" s="22">
        <v>0.83</v>
      </c>
      <c r="J736" s="21">
        <v>21</v>
      </c>
      <c r="K736" s="22">
        <v>0.46</v>
      </c>
      <c r="L736" s="21">
        <v>121</v>
      </c>
      <c r="M736" s="22">
        <v>1.11</v>
      </c>
      <c r="N736" s="21">
        <v>93</v>
      </c>
      <c r="O736" s="22">
        <v>3.48</v>
      </c>
    </row>
    <row r="737" spans="1:15" ht="21">
      <c r="A737" s="38"/>
      <c r="B737" s="30"/>
      <c r="C737" s="39" t="s">
        <v>14</v>
      </c>
      <c r="D737" s="21">
        <v>0</v>
      </c>
      <c r="E737" s="22">
        <v>0</v>
      </c>
      <c r="F737" s="21">
        <v>0</v>
      </c>
      <c r="G737" s="22">
        <v>0</v>
      </c>
      <c r="H737" s="21">
        <v>0</v>
      </c>
      <c r="I737" s="22">
        <v>0</v>
      </c>
      <c r="J737" s="21">
        <v>0</v>
      </c>
      <c r="K737" s="22">
        <v>0</v>
      </c>
      <c r="L737" s="21">
        <v>0</v>
      </c>
      <c r="M737" s="22">
        <v>0</v>
      </c>
      <c r="N737" s="21">
        <v>0</v>
      </c>
      <c r="O737" s="22">
        <v>0</v>
      </c>
    </row>
    <row r="738" spans="1:15" ht="21">
      <c r="A738" s="40" t="s">
        <v>838</v>
      </c>
      <c r="B738" s="24" t="s">
        <v>839</v>
      </c>
      <c r="C738" s="41" t="s">
        <v>12</v>
      </c>
      <c r="D738" s="26">
        <v>2686</v>
      </c>
      <c r="E738" s="27">
        <v>8.41</v>
      </c>
      <c r="F738" s="26">
        <v>519</v>
      </c>
      <c r="G738" s="27">
        <v>8.98</v>
      </c>
      <c r="H738" s="26">
        <v>579</v>
      </c>
      <c r="I738" s="27">
        <v>7.2</v>
      </c>
      <c r="J738" s="26">
        <v>454</v>
      </c>
      <c r="K738" s="27">
        <v>9.98</v>
      </c>
      <c r="L738" s="26">
        <v>929</v>
      </c>
      <c r="M738" s="27">
        <v>8.53</v>
      </c>
      <c r="N738" s="26">
        <v>205</v>
      </c>
      <c r="O738" s="27">
        <v>7.68</v>
      </c>
    </row>
    <row r="739" spans="1:15" ht="21">
      <c r="A739" s="40"/>
      <c r="B739" s="28" t="s">
        <v>840</v>
      </c>
      <c r="C739" s="41" t="s">
        <v>13</v>
      </c>
      <c r="D739" s="26">
        <v>2686</v>
      </c>
      <c r="E739" s="27">
        <v>8.41</v>
      </c>
      <c r="F739" s="26">
        <v>519</v>
      </c>
      <c r="G739" s="27">
        <v>8.98</v>
      </c>
      <c r="H739" s="26">
        <v>579</v>
      </c>
      <c r="I739" s="27">
        <v>7.2</v>
      </c>
      <c r="J739" s="26">
        <v>454</v>
      </c>
      <c r="K739" s="27">
        <v>9.98</v>
      </c>
      <c r="L739" s="26">
        <v>929</v>
      </c>
      <c r="M739" s="27">
        <v>8.53</v>
      </c>
      <c r="N739" s="26">
        <v>205</v>
      </c>
      <c r="O739" s="27">
        <v>7.68</v>
      </c>
    </row>
    <row r="740" spans="1:15" ht="21">
      <c r="A740" s="40"/>
      <c r="B740" s="28"/>
      <c r="C740" s="41" t="s">
        <v>14</v>
      </c>
      <c r="D740" s="26">
        <v>0</v>
      </c>
      <c r="E740" s="27">
        <v>0</v>
      </c>
      <c r="F740" s="26">
        <v>0</v>
      </c>
      <c r="G740" s="27">
        <v>0</v>
      </c>
      <c r="H740" s="26">
        <v>0</v>
      </c>
      <c r="I740" s="27">
        <v>0</v>
      </c>
      <c r="J740" s="26">
        <v>0</v>
      </c>
      <c r="K740" s="27">
        <v>0</v>
      </c>
      <c r="L740" s="26">
        <v>0</v>
      </c>
      <c r="M740" s="27">
        <v>0</v>
      </c>
      <c r="N740" s="26">
        <v>0</v>
      </c>
      <c r="O740" s="27">
        <v>0</v>
      </c>
    </row>
    <row r="741" spans="1:15" ht="21">
      <c r="A741" s="38" t="s">
        <v>841</v>
      </c>
      <c r="B741" s="29" t="s">
        <v>842</v>
      </c>
      <c r="C741" s="39" t="s">
        <v>12</v>
      </c>
      <c r="D741" s="21">
        <v>3402</v>
      </c>
      <c r="E741" s="22">
        <v>10.65</v>
      </c>
      <c r="F741" s="21">
        <v>777</v>
      </c>
      <c r="G741" s="22">
        <v>13.44</v>
      </c>
      <c r="H741" s="21">
        <v>810</v>
      </c>
      <c r="I741" s="22">
        <v>10.07</v>
      </c>
      <c r="J741" s="21">
        <v>382</v>
      </c>
      <c r="K741" s="22">
        <v>8.4</v>
      </c>
      <c r="L741" s="21">
        <v>1204</v>
      </c>
      <c r="M741" s="22">
        <v>11.05</v>
      </c>
      <c r="N741" s="21">
        <v>229</v>
      </c>
      <c r="O741" s="22">
        <v>8.58</v>
      </c>
    </row>
    <row r="742" spans="1:15" ht="21">
      <c r="A742" s="38"/>
      <c r="B742" s="30" t="s">
        <v>843</v>
      </c>
      <c r="C742" s="39" t="s">
        <v>13</v>
      </c>
      <c r="D742" s="21">
        <v>3402</v>
      </c>
      <c r="E742" s="22">
        <v>10.65</v>
      </c>
      <c r="F742" s="21">
        <v>777</v>
      </c>
      <c r="G742" s="22">
        <v>13.44</v>
      </c>
      <c r="H742" s="21">
        <v>810</v>
      </c>
      <c r="I742" s="22">
        <v>10.07</v>
      </c>
      <c r="J742" s="21">
        <v>382</v>
      </c>
      <c r="K742" s="22">
        <v>8.4</v>
      </c>
      <c r="L742" s="21">
        <v>1204</v>
      </c>
      <c r="M742" s="22">
        <v>11.05</v>
      </c>
      <c r="N742" s="21">
        <v>229</v>
      </c>
      <c r="O742" s="22">
        <v>8.58</v>
      </c>
    </row>
    <row r="743" spans="1:15" ht="21">
      <c r="A743" s="38"/>
      <c r="B743" s="30" t="s">
        <v>844</v>
      </c>
      <c r="C743" s="39" t="s">
        <v>14</v>
      </c>
      <c r="D743" s="21">
        <v>0</v>
      </c>
      <c r="E743" s="22">
        <v>0</v>
      </c>
      <c r="F743" s="21">
        <v>0</v>
      </c>
      <c r="G743" s="22">
        <v>0</v>
      </c>
      <c r="H743" s="21">
        <v>0</v>
      </c>
      <c r="I743" s="22">
        <v>0</v>
      </c>
      <c r="J743" s="21">
        <v>0</v>
      </c>
      <c r="K743" s="22">
        <v>0</v>
      </c>
      <c r="L743" s="21">
        <v>0</v>
      </c>
      <c r="M743" s="22">
        <v>0</v>
      </c>
      <c r="N743" s="21">
        <v>0</v>
      </c>
      <c r="O743" s="22">
        <v>0</v>
      </c>
    </row>
    <row r="744" spans="1:15" ht="21">
      <c r="A744" s="38"/>
      <c r="B744" s="30" t="s">
        <v>845</v>
      </c>
      <c r="C744" s="39"/>
      <c r="D744" s="21"/>
      <c r="E744" s="22"/>
      <c r="F744" s="21"/>
      <c r="G744" s="22"/>
      <c r="H744" s="21"/>
      <c r="I744" s="22"/>
      <c r="J744" s="21"/>
      <c r="K744" s="22"/>
      <c r="L744" s="21"/>
      <c r="M744" s="22"/>
      <c r="N744" s="21"/>
      <c r="O744" s="22"/>
    </row>
    <row r="745" spans="1:15" ht="21">
      <c r="A745" s="40" t="s">
        <v>846</v>
      </c>
      <c r="B745" s="24" t="s">
        <v>847</v>
      </c>
      <c r="C745" s="41" t="s">
        <v>12</v>
      </c>
      <c r="D745" s="26">
        <v>8357</v>
      </c>
      <c r="E745" s="27">
        <v>26.17</v>
      </c>
      <c r="F745" s="26">
        <v>1565</v>
      </c>
      <c r="G745" s="27">
        <v>27.08</v>
      </c>
      <c r="H745" s="26">
        <v>1701</v>
      </c>
      <c r="I745" s="27">
        <v>21.15</v>
      </c>
      <c r="J745" s="26">
        <v>1250</v>
      </c>
      <c r="K745" s="27">
        <v>27.49</v>
      </c>
      <c r="L745" s="26">
        <v>3449</v>
      </c>
      <c r="M745" s="27">
        <v>31.67</v>
      </c>
      <c r="N745" s="26">
        <v>392</v>
      </c>
      <c r="O745" s="27">
        <v>14.68</v>
      </c>
    </row>
    <row r="746" spans="1:15" ht="21">
      <c r="A746" s="40"/>
      <c r="B746" s="28" t="s">
        <v>848</v>
      </c>
      <c r="C746" s="41" t="s">
        <v>13</v>
      </c>
      <c r="D746" s="26">
        <v>8357</v>
      </c>
      <c r="E746" s="27">
        <v>26.17</v>
      </c>
      <c r="F746" s="26">
        <v>1565</v>
      </c>
      <c r="G746" s="27">
        <v>27.08</v>
      </c>
      <c r="H746" s="26">
        <v>1701</v>
      </c>
      <c r="I746" s="27">
        <v>21.15</v>
      </c>
      <c r="J746" s="26">
        <v>1250</v>
      </c>
      <c r="K746" s="27">
        <v>27.49</v>
      </c>
      <c r="L746" s="26">
        <v>3449</v>
      </c>
      <c r="M746" s="27">
        <v>31.67</v>
      </c>
      <c r="N746" s="26">
        <v>392</v>
      </c>
      <c r="O746" s="27">
        <v>14.68</v>
      </c>
    </row>
    <row r="747" spans="1:15" ht="21">
      <c r="A747" s="40"/>
      <c r="B747" s="28" t="s">
        <v>849</v>
      </c>
      <c r="C747" s="41" t="s">
        <v>14</v>
      </c>
      <c r="D747" s="26">
        <v>0</v>
      </c>
      <c r="E747" s="27">
        <v>0</v>
      </c>
      <c r="F747" s="26">
        <v>0</v>
      </c>
      <c r="G747" s="27">
        <v>0</v>
      </c>
      <c r="H747" s="26">
        <v>0</v>
      </c>
      <c r="I747" s="27">
        <v>0</v>
      </c>
      <c r="J747" s="26">
        <v>0</v>
      </c>
      <c r="K747" s="27">
        <v>0</v>
      </c>
      <c r="L747" s="26">
        <v>0</v>
      </c>
      <c r="M747" s="27">
        <v>0</v>
      </c>
      <c r="N747" s="26">
        <v>0</v>
      </c>
      <c r="O747" s="27">
        <v>0</v>
      </c>
    </row>
    <row r="748" spans="1:15" ht="21">
      <c r="A748" s="38" t="s">
        <v>850</v>
      </c>
      <c r="B748" s="29" t="s">
        <v>851</v>
      </c>
      <c r="C748" s="39" t="s">
        <v>12</v>
      </c>
      <c r="D748" s="21">
        <v>7728</v>
      </c>
      <c r="E748" s="22">
        <v>11.88</v>
      </c>
      <c r="F748" s="21">
        <v>1638</v>
      </c>
      <c r="G748" s="22">
        <v>13.93</v>
      </c>
      <c r="H748" s="21">
        <v>1359</v>
      </c>
      <c r="I748" s="22">
        <v>8.22</v>
      </c>
      <c r="J748" s="21">
        <v>1491</v>
      </c>
      <c r="K748" s="22">
        <v>16.16</v>
      </c>
      <c r="L748" s="21">
        <v>2618</v>
      </c>
      <c r="M748" s="22">
        <v>11.98</v>
      </c>
      <c r="N748" s="21">
        <v>622</v>
      </c>
      <c r="O748" s="22">
        <v>11.01</v>
      </c>
    </row>
    <row r="749" spans="1:15" ht="21">
      <c r="A749" s="38"/>
      <c r="B749" s="30" t="s">
        <v>852</v>
      </c>
      <c r="C749" s="39" t="s">
        <v>13</v>
      </c>
      <c r="D749" s="21">
        <v>505</v>
      </c>
      <c r="E749" s="22">
        <v>1.58</v>
      </c>
      <c r="F749" s="21">
        <v>99</v>
      </c>
      <c r="G749" s="22">
        <v>1.71</v>
      </c>
      <c r="H749" s="21">
        <v>94</v>
      </c>
      <c r="I749" s="22">
        <v>1.17</v>
      </c>
      <c r="J749" s="21">
        <v>102</v>
      </c>
      <c r="K749" s="22">
        <v>2.24</v>
      </c>
      <c r="L749" s="21">
        <v>175</v>
      </c>
      <c r="M749" s="22">
        <v>1.61</v>
      </c>
      <c r="N749" s="21">
        <v>35</v>
      </c>
      <c r="O749" s="22">
        <v>1.31</v>
      </c>
    </row>
    <row r="750" spans="1:15" ht="21">
      <c r="A750" s="38"/>
      <c r="B750" s="30"/>
      <c r="C750" s="39" t="s">
        <v>14</v>
      </c>
      <c r="D750" s="21">
        <v>7223</v>
      </c>
      <c r="E750" s="22">
        <v>21.82</v>
      </c>
      <c r="F750" s="21">
        <v>1539</v>
      </c>
      <c r="G750" s="22">
        <v>25.74</v>
      </c>
      <c r="H750" s="21">
        <v>1265</v>
      </c>
      <c r="I750" s="22">
        <v>14.9</v>
      </c>
      <c r="J750" s="21">
        <v>1389</v>
      </c>
      <c r="K750" s="22">
        <v>29.7</v>
      </c>
      <c r="L750" s="21">
        <v>2443</v>
      </c>
      <c r="M750" s="22">
        <v>22.27</v>
      </c>
      <c r="N750" s="21">
        <v>587</v>
      </c>
      <c r="O750" s="22">
        <v>19.71</v>
      </c>
    </row>
    <row r="751" spans="1:15" ht="21">
      <c r="A751" s="40" t="s">
        <v>853</v>
      </c>
      <c r="B751" s="24" t="s">
        <v>854</v>
      </c>
      <c r="C751" s="41" t="s">
        <v>12</v>
      </c>
      <c r="D751" s="26">
        <v>1792</v>
      </c>
      <c r="E751" s="27">
        <v>5.41</v>
      </c>
      <c r="F751" s="26">
        <v>266</v>
      </c>
      <c r="G751" s="27">
        <v>4.45</v>
      </c>
      <c r="H751" s="26">
        <v>442</v>
      </c>
      <c r="I751" s="27">
        <v>5.21</v>
      </c>
      <c r="J751" s="26">
        <v>194</v>
      </c>
      <c r="K751" s="27">
        <v>4.15</v>
      </c>
      <c r="L751" s="26">
        <v>682</v>
      </c>
      <c r="M751" s="27">
        <v>6.22</v>
      </c>
      <c r="N751" s="26">
        <v>208</v>
      </c>
      <c r="O751" s="27">
        <v>6.98</v>
      </c>
    </row>
    <row r="752" spans="1:15" ht="21">
      <c r="A752" s="40"/>
      <c r="B752" s="28" t="s">
        <v>855</v>
      </c>
      <c r="C752" s="41" t="s">
        <v>13</v>
      </c>
      <c r="D752" s="26">
        <v>0</v>
      </c>
      <c r="E752" s="27">
        <v>0</v>
      </c>
      <c r="F752" s="26">
        <v>0</v>
      </c>
      <c r="G752" s="27">
        <v>0</v>
      </c>
      <c r="H752" s="26">
        <v>0</v>
      </c>
      <c r="I752" s="27">
        <v>0</v>
      </c>
      <c r="J752" s="26">
        <v>0</v>
      </c>
      <c r="K752" s="27">
        <v>0</v>
      </c>
      <c r="L752" s="26">
        <v>0</v>
      </c>
      <c r="M752" s="27">
        <v>0</v>
      </c>
      <c r="N752" s="26">
        <v>0</v>
      </c>
      <c r="O752" s="27">
        <v>0</v>
      </c>
    </row>
    <row r="753" spans="1:15" ht="21">
      <c r="A753" s="40"/>
      <c r="B753" s="28"/>
      <c r="C753" s="41" t="s">
        <v>14</v>
      </c>
      <c r="D753" s="26">
        <v>1792</v>
      </c>
      <c r="E753" s="27">
        <v>5.41</v>
      </c>
      <c r="F753" s="26">
        <v>266</v>
      </c>
      <c r="G753" s="27">
        <v>4.45</v>
      </c>
      <c r="H753" s="26">
        <v>442</v>
      </c>
      <c r="I753" s="27">
        <v>5.21</v>
      </c>
      <c r="J753" s="26">
        <v>194</v>
      </c>
      <c r="K753" s="27">
        <v>4.15</v>
      </c>
      <c r="L753" s="26">
        <v>682</v>
      </c>
      <c r="M753" s="27">
        <v>6.22</v>
      </c>
      <c r="N753" s="26">
        <v>208</v>
      </c>
      <c r="O753" s="27">
        <v>6.98</v>
      </c>
    </row>
    <row r="754" spans="1:15" ht="21">
      <c r="A754" s="38" t="s">
        <v>856</v>
      </c>
      <c r="B754" s="29" t="s">
        <v>857</v>
      </c>
      <c r="C754" s="39" t="s">
        <v>12</v>
      </c>
      <c r="D754" s="21">
        <v>202</v>
      </c>
      <c r="E754" s="22">
        <v>0.61</v>
      </c>
      <c r="F754" s="21">
        <v>51</v>
      </c>
      <c r="G754" s="22">
        <v>0.85</v>
      </c>
      <c r="H754" s="21">
        <v>42</v>
      </c>
      <c r="I754" s="22">
        <v>0.49</v>
      </c>
      <c r="J754" s="21">
        <v>41</v>
      </c>
      <c r="K754" s="22">
        <v>0.88</v>
      </c>
      <c r="L754" s="21">
        <v>57</v>
      </c>
      <c r="M754" s="22">
        <v>0.52</v>
      </c>
      <c r="N754" s="21">
        <v>11</v>
      </c>
      <c r="O754" s="22">
        <v>0.37</v>
      </c>
    </row>
    <row r="755" spans="1:15" ht="21">
      <c r="A755" s="38"/>
      <c r="B755" s="30" t="s">
        <v>858</v>
      </c>
      <c r="C755" s="39" t="s">
        <v>13</v>
      </c>
      <c r="D755" s="21">
        <v>0</v>
      </c>
      <c r="E755" s="22">
        <v>0</v>
      </c>
      <c r="F755" s="21">
        <v>0</v>
      </c>
      <c r="G755" s="22">
        <v>0</v>
      </c>
      <c r="H755" s="21">
        <v>0</v>
      </c>
      <c r="I755" s="22">
        <v>0</v>
      </c>
      <c r="J755" s="21">
        <v>0</v>
      </c>
      <c r="K755" s="22">
        <v>0</v>
      </c>
      <c r="L755" s="21">
        <v>0</v>
      </c>
      <c r="M755" s="22">
        <v>0</v>
      </c>
      <c r="N755" s="21">
        <v>0</v>
      </c>
      <c r="O755" s="22">
        <v>0</v>
      </c>
    </row>
    <row r="756" spans="1:15" ht="21">
      <c r="A756" s="38"/>
      <c r="B756" s="30" t="s">
        <v>859</v>
      </c>
      <c r="C756" s="39" t="s">
        <v>14</v>
      </c>
      <c r="D756" s="21">
        <v>202</v>
      </c>
      <c r="E756" s="22">
        <v>0.61</v>
      </c>
      <c r="F756" s="21">
        <v>51</v>
      </c>
      <c r="G756" s="22">
        <v>0.85</v>
      </c>
      <c r="H756" s="21">
        <v>42</v>
      </c>
      <c r="I756" s="22">
        <v>0.49</v>
      </c>
      <c r="J756" s="21">
        <v>41</v>
      </c>
      <c r="K756" s="22">
        <v>0.88</v>
      </c>
      <c r="L756" s="21">
        <v>57</v>
      </c>
      <c r="M756" s="22">
        <v>0.52</v>
      </c>
      <c r="N756" s="21">
        <v>11</v>
      </c>
      <c r="O756" s="22">
        <v>0.37</v>
      </c>
    </row>
    <row r="757" spans="1:15" ht="21">
      <c r="A757" s="40" t="s">
        <v>860</v>
      </c>
      <c r="B757" s="24" t="s">
        <v>861</v>
      </c>
      <c r="C757" s="41" t="s">
        <v>12</v>
      </c>
      <c r="D757" s="26">
        <v>11926</v>
      </c>
      <c r="E757" s="27">
        <v>36.04</v>
      </c>
      <c r="F757" s="26">
        <v>2132</v>
      </c>
      <c r="G757" s="27">
        <v>35.66</v>
      </c>
      <c r="H757" s="26">
        <v>2971</v>
      </c>
      <c r="I757" s="27">
        <v>34.99</v>
      </c>
      <c r="J757" s="26">
        <v>2012</v>
      </c>
      <c r="K757" s="27">
        <v>43.01</v>
      </c>
      <c r="L757" s="26">
        <v>4274</v>
      </c>
      <c r="M757" s="27">
        <v>38.96</v>
      </c>
      <c r="N757" s="26">
        <v>537</v>
      </c>
      <c r="O757" s="27">
        <v>18.03</v>
      </c>
    </row>
    <row r="758" spans="1:15" ht="21">
      <c r="A758" s="40"/>
      <c r="B758" s="28" t="s">
        <v>862</v>
      </c>
      <c r="C758" s="41" t="s">
        <v>13</v>
      </c>
      <c r="D758" s="26">
        <v>0</v>
      </c>
      <c r="E758" s="27">
        <v>0</v>
      </c>
      <c r="F758" s="26">
        <v>0</v>
      </c>
      <c r="G758" s="27">
        <v>0</v>
      </c>
      <c r="H758" s="26">
        <v>0</v>
      </c>
      <c r="I758" s="27">
        <v>0</v>
      </c>
      <c r="J758" s="26">
        <v>0</v>
      </c>
      <c r="K758" s="27">
        <v>0</v>
      </c>
      <c r="L758" s="26">
        <v>0</v>
      </c>
      <c r="M758" s="27">
        <v>0</v>
      </c>
      <c r="N758" s="26">
        <v>0</v>
      </c>
      <c r="O758" s="27">
        <v>0</v>
      </c>
    </row>
    <row r="759" spans="1:15" ht="21">
      <c r="A759" s="40"/>
      <c r="B759" s="28" t="s">
        <v>863</v>
      </c>
      <c r="C759" s="41" t="s">
        <v>14</v>
      </c>
      <c r="D759" s="26">
        <v>11926</v>
      </c>
      <c r="E759" s="27">
        <v>36.04</v>
      </c>
      <c r="F759" s="26">
        <v>2132</v>
      </c>
      <c r="G759" s="27">
        <v>35.66</v>
      </c>
      <c r="H759" s="26">
        <v>2971</v>
      </c>
      <c r="I759" s="27">
        <v>34.99</v>
      </c>
      <c r="J759" s="26">
        <v>2012</v>
      </c>
      <c r="K759" s="27">
        <v>43.01</v>
      </c>
      <c r="L759" s="26">
        <v>4274</v>
      </c>
      <c r="M759" s="27">
        <v>38.96</v>
      </c>
      <c r="N759" s="26">
        <v>537</v>
      </c>
      <c r="O759" s="27">
        <v>18.03</v>
      </c>
    </row>
    <row r="760" spans="1:15" ht="21">
      <c r="A760" s="40"/>
      <c r="B760" s="28" t="s">
        <v>864</v>
      </c>
      <c r="C760" s="41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</row>
    <row r="761" spans="1:15" ht="21">
      <c r="A761" s="38" t="s">
        <v>865</v>
      </c>
      <c r="B761" s="29" t="s">
        <v>866</v>
      </c>
      <c r="C761" s="39" t="s">
        <v>12</v>
      </c>
      <c r="D761" s="21">
        <v>7282</v>
      </c>
      <c r="E761" s="22">
        <v>22</v>
      </c>
      <c r="F761" s="21">
        <v>1181</v>
      </c>
      <c r="G761" s="22">
        <v>19.75</v>
      </c>
      <c r="H761" s="21">
        <v>1149</v>
      </c>
      <c r="I761" s="22">
        <v>13.53</v>
      </c>
      <c r="J761" s="21">
        <v>1085</v>
      </c>
      <c r="K761" s="22">
        <v>23.2</v>
      </c>
      <c r="L761" s="21">
        <v>2597</v>
      </c>
      <c r="M761" s="22">
        <v>23.67</v>
      </c>
      <c r="N761" s="21">
        <v>1270</v>
      </c>
      <c r="O761" s="22">
        <v>42.63</v>
      </c>
    </row>
    <row r="762" spans="1:15" ht="21">
      <c r="A762" s="38"/>
      <c r="B762" s="30" t="s">
        <v>867</v>
      </c>
      <c r="C762" s="39" t="s">
        <v>13</v>
      </c>
      <c r="D762" s="21">
        <v>0</v>
      </c>
      <c r="E762" s="22">
        <v>0</v>
      </c>
      <c r="F762" s="21">
        <v>0</v>
      </c>
      <c r="G762" s="22">
        <v>0</v>
      </c>
      <c r="H762" s="21">
        <v>0</v>
      </c>
      <c r="I762" s="22">
        <v>0</v>
      </c>
      <c r="J762" s="21">
        <v>0</v>
      </c>
      <c r="K762" s="22">
        <v>0</v>
      </c>
      <c r="L762" s="21">
        <v>0</v>
      </c>
      <c r="M762" s="22">
        <v>0</v>
      </c>
      <c r="N762" s="21">
        <v>0</v>
      </c>
      <c r="O762" s="22">
        <v>0</v>
      </c>
    </row>
    <row r="763" spans="1:15" ht="21">
      <c r="A763" s="38"/>
      <c r="B763" s="30"/>
      <c r="C763" s="39" t="s">
        <v>14</v>
      </c>
      <c r="D763" s="21">
        <v>7282</v>
      </c>
      <c r="E763" s="22">
        <v>22</v>
      </c>
      <c r="F763" s="21">
        <v>1181</v>
      </c>
      <c r="G763" s="22">
        <v>19.75</v>
      </c>
      <c r="H763" s="21">
        <v>1149</v>
      </c>
      <c r="I763" s="22">
        <v>13.53</v>
      </c>
      <c r="J763" s="21">
        <v>1085</v>
      </c>
      <c r="K763" s="22">
        <v>23.2</v>
      </c>
      <c r="L763" s="21">
        <v>2597</v>
      </c>
      <c r="M763" s="22">
        <v>23.67</v>
      </c>
      <c r="N763" s="21">
        <v>1270</v>
      </c>
      <c r="O763" s="22">
        <v>42.63</v>
      </c>
    </row>
    <row r="764" spans="1:15" ht="21">
      <c r="A764" s="40" t="s">
        <v>868</v>
      </c>
      <c r="B764" s="24" t="s">
        <v>869</v>
      </c>
      <c r="C764" s="41" t="s">
        <v>12</v>
      </c>
      <c r="D764" s="26">
        <v>3567</v>
      </c>
      <c r="E764" s="27">
        <v>10.78</v>
      </c>
      <c r="F764" s="26">
        <v>862</v>
      </c>
      <c r="G764" s="27">
        <v>14.42</v>
      </c>
      <c r="H764" s="26">
        <v>656</v>
      </c>
      <c r="I764" s="27">
        <v>7.73</v>
      </c>
      <c r="J764" s="26">
        <v>280</v>
      </c>
      <c r="K764" s="27">
        <v>5.99</v>
      </c>
      <c r="L764" s="26">
        <v>1255</v>
      </c>
      <c r="M764" s="27">
        <v>11.44</v>
      </c>
      <c r="N764" s="26">
        <v>514</v>
      </c>
      <c r="O764" s="27">
        <v>17.26</v>
      </c>
    </row>
    <row r="765" spans="1:15" ht="21">
      <c r="A765" s="40"/>
      <c r="B765" s="28" t="s">
        <v>870</v>
      </c>
      <c r="C765" s="41" t="s">
        <v>13</v>
      </c>
      <c r="D765" s="26">
        <v>0</v>
      </c>
      <c r="E765" s="27">
        <v>0</v>
      </c>
      <c r="F765" s="26">
        <v>0</v>
      </c>
      <c r="G765" s="27">
        <v>0</v>
      </c>
      <c r="H765" s="26">
        <v>0</v>
      </c>
      <c r="I765" s="27">
        <v>0</v>
      </c>
      <c r="J765" s="26">
        <v>0</v>
      </c>
      <c r="K765" s="27">
        <v>0</v>
      </c>
      <c r="L765" s="26">
        <v>0</v>
      </c>
      <c r="M765" s="27">
        <v>0</v>
      </c>
      <c r="N765" s="26">
        <v>0</v>
      </c>
      <c r="O765" s="27">
        <v>0</v>
      </c>
    </row>
    <row r="766" spans="1:15" ht="21">
      <c r="A766" s="40"/>
      <c r="B766" s="28"/>
      <c r="C766" s="41" t="s">
        <v>14</v>
      </c>
      <c r="D766" s="26">
        <v>3567</v>
      </c>
      <c r="E766" s="27">
        <v>10.78</v>
      </c>
      <c r="F766" s="26">
        <v>862</v>
      </c>
      <c r="G766" s="27">
        <v>14.42</v>
      </c>
      <c r="H766" s="26">
        <v>656</v>
      </c>
      <c r="I766" s="27">
        <v>7.73</v>
      </c>
      <c r="J766" s="26">
        <v>280</v>
      </c>
      <c r="K766" s="27">
        <v>5.99</v>
      </c>
      <c r="L766" s="26">
        <v>1255</v>
      </c>
      <c r="M766" s="27">
        <v>11.44</v>
      </c>
      <c r="N766" s="26">
        <v>514</v>
      </c>
      <c r="O766" s="27">
        <v>17.26</v>
      </c>
    </row>
    <row r="767" spans="1:15" ht="21">
      <c r="A767" s="38" t="s">
        <v>871</v>
      </c>
      <c r="B767" s="29" t="s">
        <v>872</v>
      </c>
      <c r="C767" s="39" t="s">
        <v>12</v>
      </c>
      <c r="D767" s="21">
        <v>4963</v>
      </c>
      <c r="E767" s="22">
        <v>15</v>
      </c>
      <c r="F767" s="21">
        <v>857</v>
      </c>
      <c r="G767" s="22">
        <v>14.33</v>
      </c>
      <c r="H767" s="21">
        <v>1117</v>
      </c>
      <c r="I767" s="22">
        <v>13.16</v>
      </c>
      <c r="J767" s="21">
        <v>751</v>
      </c>
      <c r="K767" s="22">
        <v>16.06</v>
      </c>
      <c r="L767" s="21">
        <v>1763</v>
      </c>
      <c r="M767" s="22">
        <v>16.07</v>
      </c>
      <c r="N767" s="21">
        <v>475</v>
      </c>
      <c r="O767" s="22">
        <v>15.95</v>
      </c>
    </row>
    <row r="768" spans="1:15" ht="21">
      <c r="A768" s="38"/>
      <c r="B768" s="30" t="s">
        <v>873</v>
      </c>
      <c r="C768" s="39" t="s">
        <v>13</v>
      </c>
      <c r="D768" s="21">
        <v>0</v>
      </c>
      <c r="E768" s="22">
        <v>0</v>
      </c>
      <c r="F768" s="21">
        <v>0</v>
      </c>
      <c r="G768" s="22">
        <v>0</v>
      </c>
      <c r="H768" s="21">
        <v>0</v>
      </c>
      <c r="I768" s="22">
        <v>0</v>
      </c>
      <c r="J768" s="21">
        <v>0</v>
      </c>
      <c r="K768" s="22">
        <v>0</v>
      </c>
      <c r="L768" s="21">
        <v>0</v>
      </c>
      <c r="M768" s="22">
        <v>0</v>
      </c>
      <c r="N768" s="21">
        <v>0</v>
      </c>
      <c r="O768" s="22">
        <v>0</v>
      </c>
    </row>
    <row r="769" spans="1:15" ht="21">
      <c r="A769" s="38"/>
      <c r="B769" s="30" t="s">
        <v>874</v>
      </c>
      <c r="C769" s="39" t="s">
        <v>14</v>
      </c>
      <c r="D769" s="21">
        <v>4963</v>
      </c>
      <c r="E769" s="22">
        <v>15</v>
      </c>
      <c r="F769" s="21">
        <v>857</v>
      </c>
      <c r="G769" s="22">
        <v>14.33</v>
      </c>
      <c r="H769" s="21">
        <v>1117</v>
      </c>
      <c r="I769" s="22">
        <v>13.16</v>
      </c>
      <c r="J769" s="21">
        <v>751</v>
      </c>
      <c r="K769" s="22">
        <v>16.06</v>
      </c>
      <c r="L769" s="21">
        <v>1763</v>
      </c>
      <c r="M769" s="22">
        <v>16.07</v>
      </c>
      <c r="N769" s="21">
        <v>475</v>
      </c>
      <c r="O769" s="22">
        <v>15.95</v>
      </c>
    </row>
    <row r="770" spans="1:15" ht="21">
      <c r="A770" s="38"/>
      <c r="B770" s="30" t="s">
        <v>875</v>
      </c>
      <c r="C770" s="39"/>
      <c r="D770" s="21"/>
      <c r="E770" s="22"/>
      <c r="F770" s="21"/>
      <c r="G770" s="22"/>
      <c r="H770" s="21"/>
      <c r="I770" s="22"/>
      <c r="J770" s="21"/>
      <c r="K770" s="22"/>
      <c r="L770" s="21"/>
      <c r="M770" s="22"/>
      <c r="N770" s="21"/>
      <c r="O770" s="22"/>
    </row>
    <row r="771" spans="1:15" ht="21">
      <c r="A771" s="38"/>
      <c r="B771" s="30" t="s">
        <v>876</v>
      </c>
      <c r="C771" s="39"/>
      <c r="D771" s="21"/>
      <c r="E771" s="22"/>
      <c r="F771" s="21"/>
      <c r="G771" s="22"/>
      <c r="H771" s="21"/>
      <c r="I771" s="22"/>
      <c r="J771" s="21"/>
      <c r="K771" s="22"/>
      <c r="L771" s="21"/>
      <c r="M771" s="22"/>
      <c r="N771" s="21"/>
      <c r="O771" s="22"/>
    </row>
    <row r="772" spans="1:15" ht="21">
      <c r="A772" s="40" t="s">
        <v>877</v>
      </c>
      <c r="B772" s="24" t="s">
        <v>878</v>
      </c>
      <c r="C772" s="41" t="s">
        <v>12</v>
      </c>
      <c r="D772" s="26">
        <v>6288</v>
      </c>
      <c r="E772" s="27">
        <v>19</v>
      </c>
      <c r="F772" s="26">
        <v>1120</v>
      </c>
      <c r="G772" s="27">
        <v>18.73</v>
      </c>
      <c r="H772" s="26">
        <v>1377</v>
      </c>
      <c r="I772" s="27">
        <v>16.22</v>
      </c>
      <c r="J772" s="26">
        <v>1297</v>
      </c>
      <c r="K772" s="27">
        <v>27.73</v>
      </c>
      <c r="L772" s="26">
        <v>2327</v>
      </c>
      <c r="M772" s="27">
        <v>21.21</v>
      </c>
      <c r="N772" s="26">
        <v>167</v>
      </c>
      <c r="O772" s="27">
        <v>5.61</v>
      </c>
    </row>
    <row r="773" spans="1:15" ht="21">
      <c r="A773" s="40"/>
      <c r="B773" s="28" t="s">
        <v>879</v>
      </c>
      <c r="C773" s="41" t="s">
        <v>13</v>
      </c>
      <c r="D773" s="26">
        <v>0</v>
      </c>
      <c r="E773" s="27">
        <v>0</v>
      </c>
      <c r="F773" s="26">
        <v>0</v>
      </c>
      <c r="G773" s="27">
        <v>0</v>
      </c>
      <c r="H773" s="26">
        <v>0</v>
      </c>
      <c r="I773" s="27">
        <v>0</v>
      </c>
      <c r="J773" s="26">
        <v>0</v>
      </c>
      <c r="K773" s="27">
        <v>0</v>
      </c>
      <c r="L773" s="26">
        <v>0</v>
      </c>
      <c r="M773" s="27">
        <v>0</v>
      </c>
      <c r="N773" s="26">
        <v>0</v>
      </c>
      <c r="O773" s="27">
        <v>0</v>
      </c>
    </row>
    <row r="774" spans="1:15" ht="21">
      <c r="A774" s="40"/>
      <c r="B774" s="28"/>
      <c r="C774" s="41" t="s">
        <v>14</v>
      </c>
      <c r="D774" s="26">
        <v>6288</v>
      </c>
      <c r="E774" s="27">
        <v>19</v>
      </c>
      <c r="F774" s="26">
        <v>1120</v>
      </c>
      <c r="G774" s="27">
        <v>18.73</v>
      </c>
      <c r="H774" s="26">
        <v>1377</v>
      </c>
      <c r="I774" s="27">
        <v>16.22</v>
      </c>
      <c r="J774" s="26">
        <v>1297</v>
      </c>
      <c r="K774" s="27">
        <v>27.73</v>
      </c>
      <c r="L774" s="26">
        <v>2327</v>
      </c>
      <c r="M774" s="27">
        <v>21.21</v>
      </c>
      <c r="N774" s="26">
        <v>167</v>
      </c>
      <c r="O774" s="27">
        <v>5.61</v>
      </c>
    </row>
    <row r="775" spans="1:15" ht="21">
      <c r="A775" s="38" t="s">
        <v>880</v>
      </c>
      <c r="B775" s="29" t="s">
        <v>881</v>
      </c>
      <c r="C775" s="39" t="s">
        <v>12</v>
      </c>
      <c r="D775" s="21">
        <v>3401</v>
      </c>
      <c r="E775" s="22">
        <v>10.28</v>
      </c>
      <c r="F775" s="21">
        <v>709</v>
      </c>
      <c r="G775" s="22">
        <v>11.86</v>
      </c>
      <c r="H775" s="21">
        <v>742</v>
      </c>
      <c r="I775" s="22">
        <v>8.74</v>
      </c>
      <c r="J775" s="21">
        <v>649</v>
      </c>
      <c r="K775" s="22">
        <v>13.87</v>
      </c>
      <c r="L775" s="21">
        <v>1089</v>
      </c>
      <c r="M775" s="22">
        <v>9.93</v>
      </c>
      <c r="N775" s="21">
        <v>212</v>
      </c>
      <c r="O775" s="22">
        <v>7.12</v>
      </c>
    </row>
    <row r="776" spans="1:15" ht="21">
      <c r="A776" s="38"/>
      <c r="B776" s="30" t="s">
        <v>882</v>
      </c>
      <c r="C776" s="39" t="s">
        <v>13</v>
      </c>
      <c r="D776" s="21">
        <v>0</v>
      </c>
      <c r="E776" s="22">
        <v>0</v>
      </c>
      <c r="F776" s="21">
        <v>0</v>
      </c>
      <c r="G776" s="22">
        <v>0</v>
      </c>
      <c r="H776" s="21">
        <v>0</v>
      </c>
      <c r="I776" s="22">
        <v>0</v>
      </c>
      <c r="J776" s="21">
        <v>0</v>
      </c>
      <c r="K776" s="22">
        <v>0</v>
      </c>
      <c r="L776" s="21">
        <v>0</v>
      </c>
      <c r="M776" s="22">
        <v>0</v>
      </c>
      <c r="N776" s="21">
        <v>0</v>
      </c>
      <c r="O776" s="22">
        <v>0</v>
      </c>
    </row>
    <row r="777" spans="1:15" ht="21">
      <c r="A777" s="38"/>
      <c r="B777" s="30" t="s">
        <v>883</v>
      </c>
      <c r="C777" s="39" t="s">
        <v>14</v>
      </c>
      <c r="D777" s="21">
        <v>3401</v>
      </c>
      <c r="E777" s="22">
        <v>10.28</v>
      </c>
      <c r="F777" s="21">
        <v>709</v>
      </c>
      <c r="G777" s="22">
        <v>11.86</v>
      </c>
      <c r="H777" s="21">
        <v>742</v>
      </c>
      <c r="I777" s="22">
        <v>8.74</v>
      </c>
      <c r="J777" s="21">
        <v>649</v>
      </c>
      <c r="K777" s="22">
        <v>13.87</v>
      </c>
      <c r="L777" s="21">
        <v>1089</v>
      </c>
      <c r="M777" s="22">
        <v>9.93</v>
      </c>
      <c r="N777" s="21">
        <v>212</v>
      </c>
      <c r="O777" s="22">
        <v>7.12</v>
      </c>
    </row>
    <row r="778" spans="1:15" ht="21">
      <c r="A778" s="38"/>
      <c r="B778" s="30" t="s">
        <v>884</v>
      </c>
      <c r="C778" s="39"/>
      <c r="D778" s="21"/>
      <c r="E778" s="22"/>
      <c r="F778" s="21"/>
      <c r="G778" s="22"/>
      <c r="H778" s="21"/>
      <c r="I778" s="22"/>
      <c r="J778" s="21"/>
      <c r="K778" s="22"/>
      <c r="L778" s="21"/>
      <c r="M778" s="22"/>
      <c r="N778" s="21"/>
      <c r="O778" s="22"/>
    </row>
    <row r="779" spans="1:15" ht="21">
      <c r="A779" s="40" t="s">
        <v>885</v>
      </c>
      <c r="B779" s="24" t="s">
        <v>886</v>
      </c>
      <c r="C779" s="41" t="s">
        <v>12</v>
      </c>
      <c r="D779" s="26">
        <v>25</v>
      </c>
      <c r="E779" s="27">
        <v>0.08</v>
      </c>
      <c r="F779" s="26">
        <v>5</v>
      </c>
      <c r="G779" s="27">
        <v>0.08</v>
      </c>
      <c r="H779" s="26">
        <v>6</v>
      </c>
      <c r="I779" s="27">
        <v>0.07</v>
      </c>
      <c r="J779" s="26">
        <v>5</v>
      </c>
      <c r="K779" s="27">
        <v>0.11</v>
      </c>
      <c r="L779" s="26">
        <v>7</v>
      </c>
      <c r="M779" s="27">
        <v>0.06</v>
      </c>
      <c r="N779" s="26">
        <v>2</v>
      </c>
      <c r="O779" s="27">
        <v>0.07</v>
      </c>
    </row>
    <row r="780" spans="1:15" ht="21">
      <c r="A780" s="40"/>
      <c r="B780" s="28" t="s">
        <v>887</v>
      </c>
      <c r="C780" s="41" t="s">
        <v>13</v>
      </c>
      <c r="D780" s="26">
        <v>0</v>
      </c>
      <c r="E780" s="27">
        <v>0</v>
      </c>
      <c r="F780" s="26">
        <v>0</v>
      </c>
      <c r="G780" s="27">
        <v>0</v>
      </c>
      <c r="H780" s="26">
        <v>0</v>
      </c>
      <c r="I780" s="27">
        <v>0</v>
      </c>
      <c r="J780" s="26">
        <v>0</v>
      </c>
      <c r="K780" s="27">
        <v>0</v>
      </c>
      <c r="L780" s="26">
        <v>0</v>
      </c>
      <c r="M780" s="27">
        <v>0</v>
      </c>
      <c r="N780" s="26">
        <v>0</v>
      </c>
      <c r="O780" s="27">
        <v>0</v>
      </c>
    </row>
    <row r="781" spans="1:15" ht="21">
      <c r="A781" s="40"/>
      <c r="B781" s="28"/>
      <c r="C781" s="41" t="s">
        <v>14</v>
      </c>
      <c r="D781" s="26">
        <v>25</v>
      </c>
      <c r="E781" s="27">
        <v>0.08</v>
      </c>
      <c r="F781" s="26">
        <v>5</v>
      </c>
      <c r="G781" s="27">
        <v>0.08</v>
      </c>
      <c r="H781" s="26">
        <v>6</v>
      </c>
      <c r="I781" s="27">
        <v>0.07</v>
      </c>
      <c r="J781" s="26">
        <v>5</v>
      </c>
      <c r="K781" s="27">
        <v>0.11</v>
      </c>
      <c r="L781" s="26">
        <v>7</v>
      </c>
      <c r="M781" s="27">
        <v>0.06</v>
      </c>
      <c r="N781" s="26">
        <v>2</v>
      </c>
      <c r="O781" s="27">
        <v>0.07</v>
      </c>
    </row>
    <row r="782" spans="1:15" ht="21">
      <c r="A782" s="53" t="s">
        <v>888</v>
      </c>
      <c r="B782" s="54" t="s">
        <v>889</v>
      </c>
      <c r="C782" s="39" t="s">
        <v>12</v>
      </c>
      <c r="D782" s="55">
        <v>16025</v>
      </c>
      <c r="E782" s="50">
        <v>48.42</v>
      </c>
      <c r="F782" s="55">
        <v>3427</v>
      </c>
      <c r="G782" s="50">
        <v>57.32</v>
      </c>
      <c r="H782" s="55">
        <v>3080</v>
      </c>
      <c r="I782" s="50">
        <v>36.28</v>
      </c>
      <c r="J782" s="55">
        <v>2758</v>
      </c>
      <c r="K782" s="50">
        <v>58.96</v>
      </c>
      <c r="L782" s="55">
        <v>5629</v>
      </c>
      <c r="M782" s="50">
        <v>51.31</v>
      </c>
      <c r="N782" s="55">
        <v>1131</v>
      </c>
      <c r="O782" s="50">
        <v>37.97</v>
      </c>
    </row>
    <row r="783" spans="1:15" ht="21">
      <c r="A783" s="53"/>
      <c r="B783" s="20" t="s">
        <v>890</v>
      </c>
      <c r="C783" s="39" t="s">
        <v>13</v>
      </c>
      <c r="D783" s="55">
        <v>0</v>
      </c>
      <c r="E783" s="50">
        <v>0</v>
      </c>
      <c r="F783" s="55">
        <v>0</v>
      </c>
      <c r="G783" s="50">
        <v>0</v>
      </c>
      <c r="H783" s="55">
        <v>0</v>
      </c>
      <c r="I783" s="50">
        <v>0</v>
      </c>
      <c r="J783" s="55">
        <v>0</v>
      </c>
      <c r="K783" s="50">
        <v>0</v>
      </c>
      <c r="L783" s="55">
        <v>0</v>
      </c>
      <c r="M783" s="50">
        <v>0</v>
      </c>
      <c r="N783" s="55">
        <v>0</v>
      </c>
      <c r="O783" s="50">
        <v>0</v>
      </c>
    </row>
    <row r="784" spans="1:15" ht="21">
      <c r="A784" s="53"/>
      <c r="B784" s="20" t="s">
        <v>891</v>
      </c>
      <c r="C784" s="39" t="s">
        <v>14</v>
      </c>
      <c r="D784" s="55">
        <v>16025</v>
      </c>
      <c r="E784" s="50">
        <v>48.42</v>
      </c>
      <c r="F784" s="55">
        <v>3427</v>
      </c>
      <c r="G784" s="50">
        <v>57.32</v>
      </c>
      <c r="H784" s="55">
        <v>3080</v>
      </c>
      <c r="I784" s="50">
        <v>36.28</v>
      </c>
      <c r="J784" s="55">
        <v>2758</v>
      </c>
      <c r="K784" s="50">
        <v>58.96</v>
      </c>
      <c r="L784" s="55">
        <v>5629</v>
      </c>
      <c r="M784" s="50">
        <v>51.31</v>
      </c>
      <c r="N784" s="55">
        <v>1131</v>
      </c>
      <c r="O784" s="50">
        <v>37.97</v>
      </c>
    </row>
    <row r="785" spans="1:15" ht="21">
      <c r="A785" s="53"/>
      <c r="B785" s="20" t="s">
        <v>892</v>
      </c>
      <c r="C785" s="39"/>
      <c r="D785" s="55"/>
      <c r="E785" s="50"/>
      <c r="F785" s="55"/>
      <c r="G785" s="50"/>
      <c r="H785" s="55"/>
      <c r="I785" s="50"/>
      <c r="J785" s="55"/>
      <c r="K785" s="50"/>
      <c r="L785" s="55"/>
      <c r="M785" s="50"/>
      <c r="N785" s="55"/>
      <c r="O785" s="50"/>
    </row>
    <row r="786" spans="1:15" ht="21">
      <c r="A786" s="53"/>
      <c r="B786" s="20" t="s">
        <v>893</v>
      </c>
      <c r="C786" s="39"/>
      <c r="D786" s="55"/>
      <c r="E786" s="50"/>
      <c r="F786" s="55"/>
      <c r="G786" s="50"/>
      <c r="H786" s="55"/>
      <c r="I786" s="50"/>
      <c r="J786" s="55"/>
      <c r="K786" s="50"/>
      <c r="L786" s="55"/>
      <c r="M786" s="50"/>
      <c r="N786" s="55"/>
      <c r="O786" s="50"/>
    </row>
    <row r="787" spans="1:15" ht="21">
      <c r="A787" s="157" t="s">
        <v>894</v>
      </c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9"/>
    </row>
    <row r="788" spans="1:15" ht="21">
      <c r="A788" s="40" t="s">
        <v>895</v>
      </c>
      <c r="B788" s="24" t="s">
        <v>896</v>
      </c>
      <c r="C788" s="41" t="s">
        <v>12</v>
      </c>
      <c r="D788" s="26">
        <v>13624</v>
      </c>
      <c r="E788" s="27">
        <v>41.17</v>
      </c>
      <c r="F788" s="26">
        <v>1585</v>
      </c>
      <c r="G788" s="27">
        <v>26.51</v>
      </c>
      <c r="H788" s="26">
        <v>3327</v>
      </c>
      <c r="I788" s="27">
        <v>39.18</v>
      </c>
      <c r="J788" s="26">
        <v>3309</v>
      </c>
      <c r="K788" s="27">
        <v>70.74</v>
      </c>
      <c r="L788" s="26">
        <v>4389</v>
      </c>
      <c r="M788" s="27">
        <v>40.01</v>
      </c>
      <c r="N788" s="26">
        <v>1014</v>
      </c>
      <c r="O788" s="27">
        <v>34.04</v>
      </c>
    </row>
    <row r="789" spans="1:15" ht="21">
      <c r="A789" s="40"/>
      <c r="B789" s="28" t="s">
        <v>897</v>
      </c>
      <c r="C789" s="41" t="s">
        <v>13</v>
      </c>
      <c r="D789" s="26">
        <v>0</v>
      </c>
      <c r="E789" s="27">
        <v>0</v>
      </c>
      <c r="F789" s="26">
        <v>0</v>
      </c>
      <c r="G789" s="27">
        <v>0</v>
      </c>
      <c r="H789" s="26">
        <v>0</v>
      </c>
      <c r="I789" s="27">
        <v>0</v>
      </c>
      <c r="J789" s="26">
        <v>0</v>
      </c>
      <c r="K789" s="27">
        <v>0</v>
      </c>
      <c r="L789" s="26">
        <v>0</v>
      </c>
      <c r="M789" s="27">
        <v>0</v>
      </c>
      <c r="N789" s="26">
        <v>0</v>
      </c>
      <c r="O789" s="27">
        <v>0</v>
      </c>
    </row>
    <row r="790" spans="1:15" ht="21">
      <c r="A790" s="40"/>
      <c r="B790" s="28"/>
      <c r="C790" s="41" t="s">
        <v>14</v>
      </c>
      <c r="D790" s="26">
        <v>13624</v>
      </c>
      <c r="E790" s="27">
        <v>41.17</v>
      </c>
      <c r="F790" s="26">
        <v>1585</v>
      </c>
      <c r="G790" s="27">
        <v>26.51</v>
      </c>
      <c r="H790" s="26">
        <v>3327</v>
      </c>
      <c r="I790" s="27">
        <v>39.18</v>
      </c>
      <c r="J790" s="26">
        <v>3309</v>
      </c>
      <c r="K790" s="27">
        <v>70.74</v>
      </c>
      <c r="L790" s="26">
        <v>4389</v>
      </c>
      <c r="M790" s="27">
        <v>40.01</v>
      </c>
      <c r="N790" s="26">
        <v>1014</v>
      </c>
      <c r="O790" s="27">
        <v>34.04</v>
      </c>
    </row>
    <row r="791" spans="1:15" ht="21">
      <c r="A791" s="38" t="s">
        <v>898</v>
      </c>
      <c r="B791" s="29" t="s">
        <v>899</v>
      </c>
      <c r="C791" s="39" t="s">
        <v>12</v>
      </c>
      <c r="D791" s="21">
        <v>1189</v>
      </c>
      <c r="E791" s="22">
        <v>3.59</v>
      </c>
      <c r="F791" s="21">
        <v>237</v>
      </c>
      <c r="G791" s="22">
        <v>3.96</v>
      </c>
      <c r="H791" s="21">
        <v>167</v>
      </c>
      <c r="I791" s="22">
        <v>1.97</v>
      </c>
      <c r="J791" s="21">
        <v>145</v>
      </c>
      <c r="K791" s="22">
        <v>3.1</v>
      </c>
      <c r="L791" s="21">
        <v>554</v>
      </c>
      <c r="M791" s="22">
        <v>5.05</v>
      </c>
      <c r="N791" s="21">
        <v>86</v>
      </c>
      <c r="O791" s="22">
        <v>2.89</v>
      </c>
    </row>
    <row r="792" spans="1:15" ht="21">
      <c r="A792" s="38"/>
      <c r="B792" s="30" t="s">
        <v>900</v>
      </c>
      <c r="C792" s="39" t="s">
        <v>13</v>
      </c>
      <c r="D792" s="21">
        <v>0</v>
      </c>
      <c r="E792" s="22">
        <v>0</v>
      </c>
      <c r="F792" s="21">
        <v>0</v>
      </c>
      <c r="G792" s="22">
        <v>0</v>
      </c>
      <c r="H792" s="21">
        <v>0</v>
      </c>
      <c r="I792" s="22">
        <v>0</v>
      </c>
      <c r="J792" s="21">
        <v>0</v>
      </c>
      <c r="K792" s="22">
        <v>0</v>
      </c>
      <c r="L792" s="21">
        <v>0</v>
      </c>
      <c r="M792" s="22">
        <v>0</v>
      </c>
      <c r="N792" s="21">
        <v>0</v>
      </c>
      <c r="O792" s="22">
        <v>0</v>
      </c>
    </row>
    <row r="793" spans="1:15" ht="21">
      <c r="A793" s="38"/>
      <c r="B793" s="30"/>
      <c r="C793" s="39" t="s">
        <v>14</v>
      </c>
      <c r="D793" s="21">
        <v>1189</v>
      </c>
      <c r="E793" s="22">
        <v>3.59</v>
      </c>
      <c r="F793" s="21">
        <v>237</v>
      </c>
      <c r="G793" s="22">
        <v>3.96</v>
      </c>
      <c r="H793" s="21">
        <v>167</v>
      </c>
      <c r="I793" s="22">
        <v>1.97</v>
      </c>
      <c r="J793" s="21">
        <v>145</v>
      </c>
      <c r="K793" s="22">
        <v>3.1</v>
      </c>
      <c r="L793" s="21">
        <v>554</v>
      </c>
      <c r="M793" s="22">
        <v>5.05</v>
      </c>
      <c r="N793" s="21">
        <v>86</v>
      </c>
      <c r="O793" s="22">
        <v>2.89</v>
      </c>
    </row>
    <row r="794" spans="1:15" ht="21">
      <c r="A794" s="40" t="s">
        <v>901</v>
      </c>
      <c r="B794" s="24" t="s">
        <v>902</v>
      </c>
      <c r="C794" s="41" t="s">
        <v>12</v>
      </c>
      <c r="D794" s="26">
        <v>25607</v>
      </c>
      <c r="E794" s="27">
        <v>77.37</v>
      </c>
      <c r="F794" s="26">
        <v>4351</v>
      </c>
      <c r="G794" s="27">
        <v>72.78</v>
      </c>
      <c r="H794" s="26">
        <v>5626</v>
      </c>
      <c r="I794" s="27">
        <v>66.26</v>
      </c>
      <c r="J794" s="26">
        <v>6675</v>
      </c>
      <c r="K794" s="27">
        <v>142.7</v>
      </c>
      <c r="L794" s="26">
        <v>7422</v>
      </c>
      <c r="M794" s="27">
        <v>67.66</v>
      </c>
      <c r="N794" s="26">
        <v>1533</v>
      </c>
      <c r="O794" s="27">
        <v>51.46</v>
      </c>
    </row>
    <row r="795" spans="1:15" ht="21">
      <c r="A795" s="40"/>
      <c r="B795" s="28" t="s">
        <v>903</v>
      </c>
      <c r="C795" s="41" t="s">
        <v>13</v>
      </c>
      <c r="D795" s="26">
        <v>0</v>
      </c>
      <c r="E795" s="27">
        <v>0</v>
      </c>
      <c r="F795" s="26">
        <v>0</v>
      </c>
      <c r="G795" s="27">
        <v>0</v>
      </c>
      <c r="H795" s="26">
        <v>0</v>
      </c>
      <c r="I795" s="27">
        <v>0</v>
      </c>
      <c r="J795" s="26">
        <v>0</v>
      </c>
      <c r="K795" s="27">
        <v>0</v>
      </c>
      <c r="L795" s="26">
        <v>0</v>
      </c>
      <c r="M795" s="27">
        <v>0</v>
      </c>
      <c r="N795" s="26">
        <v>0</v>
      </c>
      <c r="O795" s="27">
        <v>0</v>
      </c>
    </row>
    <row r="796" spans="1:15" ht="21">
      <c r="A796" s="40"/>
      <c r="B796" s="28" t="s">
        <v>904</v>
      </c>
      <c r="C796" s="41" t="s">
        <v>14</v>
      </c>
      <c r="D796" s="26">
        <v>25607</v>
      </c>
      <c r="E796" s="27">
        <v>77.37</v>
      </c>
      <c r="F796" s="26">
        <v>4351</v>
      </c>
      <c r="G796" s="27">
        <v>72.78</v>
      </c>
      <c r="H796" s="26">
        <v>5626</v>
      </c>
      <c r="I796" s="27">
        <v>66.26</v>
      </c>
      <c r="J796" s="26">
        <v>6675</v>
      </c>
      <c r="K796" s="27">
        <v>142.7</v>
      </c>
      <c r="L796" s="26">
        <v>7422</v>
      </c>
      <c r="M796" s="27">
        <v>67.66</v>
      </c>
      <c r="N796" s="26">
        <v>1533</v>
      </c>
      <c r="O796" s="27">
        <v>51.46</v>
      </c>
    </row>
    <row r="797" spans="1:15" ht="23.25" customHeight="1">
      <c r="A797" s="38" t="s">
        <v>905</v>
      </c>
      <c r="B797" s="54" t="s">
        <v>906</v>
      </c>
      <c r="C797" s="39" t="s">
        <v>12</v>
      </c>
      <c r="D797" s="21">
        <v>15723</v>
      </c>
      <c r="E797" s="22">
        <v>47.51</v>
      </c>
      <c r="F797" s="21">
        <v>2101</v>
      </c>
      <c r="G797" s="22">
        <v>35.14</v>
      </c>
      <c r="H797" s="21">
        <v>3592</v>
      </c>
      <c r="I797" s="22">
        <v>42.31</v>
      </c>
      <c r="J797" s="21">
        <v>4432</v>
      </c>
      <c r="K797" s="22">
        <v>94.75</v>
      </c>
      <c r="L797" s="21">
        <v>4725</v>
      </c>
      <c r="M797" s="22">
        <v>43.07</v>
      </c>
      <c r="N797" s="21">
        <v>873</v>
      </c>
      <c r="O797" s="22">
        <v>29.31</v>
      </c>
    </row>
    <row r="798" spans="1:15" ht="21">
      <c r="A798" s="38"/>
      <c r="B798" s="30" t="s">
        <v>907</v>
      </c>
      <c r="C798" s="39" t="s">
        <v>13</v>
      </c>
      <c r="D798" s="21">
        <v>0</v>
      </c>
      <c r="E798" s="22">
        <v>0</v>
      </c>
      <c r="F798" s="21">
        <v>0</v>
      </c>
      <c r="G798" s="22">
        <v>0</v>
      </c>
      <c r="H798" s="21">
        <v>0</v>
      </c>
      <c r="I798" s="22">
        <v>0</v>
      </c>
      <c r="J798" s="21">
        <v>0</v>
      </c>
      <c r="K798" s="22">
        <v>0</v>
      </c>
      <c r="L798" s="21">
        <v>0</v>
      </c>
      <c r="M798" s="22">
        <v>0</v>
      </c>
      <c r="N798" s="21">
        <v>0</v>
      </c>
      <c r="O798" s="22">
        <v>0</v>
      </c>
    </row>
    <row r="799" spans="1:15" ht="21">
      <c r="A799" s="38"/>
      <c r="B799" s="30" t="s">
        <v>908</v>
      </c>
      <c r="C799" s="39" t="s">
        <v>14</v>
      </c>
      <c r="D799" s="21">
        <v>15723</v>
      </c>
      <c r="E799" s="22">
        <v>47.51</v>
      </c>
      <c r="F799" s="21">
        <v>2101</v>
      </c>
      <c r="G799" s="22">
        <v>35.14</v>
      </c>
      <c r="H799" s="21">
        <v>3592</v>
      </c>
      <c r="I799" s="22">
        <v>42.31</v>
      </c>
      <c r="J799" s="21">
        <v>4432</v>
      </c>
      <c r="K799" s="22">
        <v>94.75</v>
      </c>
      <c r="L799" s="21">
        <v>4725</v>
      </c>
      <c r="M799" s="22">
        <v>43.07</v>
      </c>
      <c r="N799" s="21">
        <v>873</v>
      </c>
      <c r="O799" s="22">
        <v>29.31</v>
      </c>
    </row>
    <row r="800" spans="1:15" ht="21">
      <c r="A800" s="38"/>
      <c r="B800" s="30" t="s">
        <v>909</v>
      </c>
      <c r="C800" s="39"/>
      <c r="D800" s="21"/>
      <c r="E800" s="22"/>
      <c r="F800" s="21"/>
      <c r="G800" s="22"/>
      <c r="H800" s="21"/>
      <c r="I800" s="22"/>
      <c r="J800" s="21"/>
      <c r="K800" s="22"/>
      <c r="L800" s="21"/>
      <c r="M800" s="22"/>
      <c r="N800" s="21"/>
      <c r="O800" s="22"/>
    </row>
    <row r="801" spans="1:15" ht="21">
      <c r="A801" s="38"/>
      <c r="B801" s="30" t="s">
        <v>910</v>
      </c>
      <c r="C801" s="39"/>
      <c r="D801" s="21"/>
      <c r="E801" s="22"/>
      <c r="F801" s="21"/>
      <c r="G801" s="22"/>
      <c r="H801" s="21"/>
      <c r="I801" s="22"/>
      <c r="J801" s="21"/>
      <c r="K801" s="22"/>
      <c r="L801" s="21"/>
      <c r="M801" s="22"/>
      <c r="N801" s="21"/>
      <c r="O801" s="22"/>
    </row>
    <row r="802" spans="1:15" ht="21">
      <c r="A802" s="38"/>
      <c r="B802" s="30" t="s">
        <v>911</v>
      </c>
      <c r="C802" s="39"/>
      <c r="D802" s="21"/>
      <c r="E802" s="22"/>
      <c r="F802" s="21"/>
      <c r="G802" s="22"/>
      <c r="H802" s="21"/>
      <c r="I802" s="22"/>
      <c r="J802" s="21"/>
      <c r="K802" s="22"/>
      <c r="L802" s="21"/>
      <c r="M802" s="22"/>
      <c r="N802" s="21"/>
      <c r="O802" s="22"/>
    </row>
    <row r="803" spans="1:15" ht="21">
      <c r="A803" s="40" t="s">
        <v>912</v>
      </c>
      <c r="B803" s="24" t="s">
        <v>913</v>
      </c>
      <c r="C803" s="41" t="s">
        <v>12</v>
      </c>
      <c r="D803" s="26">
        <v>4519</v>
      </c>
      <c r="E803" s="27">
        <v>13.65</v>
      </c>
      <c r="F803" s="26">
        <v>714</v>
      </c>
      <c r="G803" s="27">
        <v>11.94</v>
      </c>
      <c r="H803" s="26">
        <v>994</v>
      </c>
      <c r="I803" s="27">
        <v>11.71</v>
      </c>
      <c r="J803" s="26">
        <v>1193</v>
      </c>
      <c r="K803" s="27">
        <v>25.51</v>
      </c>
      <c r="L803" s="26">
        <v>1385</v>
      </c>
      <c r="M803" s="27">
        <v>12.63</v>
      </c>
      <c r="N803" s="26">
        <v>233</v>
      </c>
      <c r="O803" s="27">
        <v>7.82</v>
      </c>
    </row>
    <row r="804" spans="1:15" ht="21">
      <c r="A804" s="40"/>
      <c r="B804" s="28" t="s">
        <v>914</v>
      </c>
      <c r="C804" s="41" t="s">
        <v>13</v>
      </c>
      <c r="D804" s="26">
        <v>0</v>
      </c>
      <c r="E804" s="27">
        <v>0</v>
      </c>
      <c r="F804" s="26">
        <v>0</v>
      </c>
      <c r="G804" s="27">
        <v>0</v>
      </c>
      <c r="H804" s="26">
        <v>0</v>
      </c>
      <c r="I804" s="27">
        <v>0</v>
      </c>
      <c r="J804" s="26">
        <v>0</v>
      </c>
      <c r="K804" s="27">
        <v>0</v>
      </c>
      <c r="L804" s="26">
        <v>0</v>
      </c>
      <c r="M804" s="27">
        <v>0</v>
      </c>
      <c r="N804" s="26">
        <v>0</v>
      </c>
      <c r="O804" s="27">
        <v>0</v>
      </c>
    </row>
    <row r="805" spans="1:15" ht="21">
      <c r="A805" s="40"/>
      <c r="B805" s="28" t="s">
        <v>915</v>
      </c>
      <c r="C805" s="41" t="s">
        <v>14</v>
      </c>
      <c r="D805" s="26">
        <v>4519</v>
      </c>
      <c r="E805" s="27">
        <v>13.65</v>
      </c>
      <c r="F805" s="26">
        <v>714</v>
      </c>
      <c r="G805" s="27">
        <v>11.94</v>
      </c>
      <c r="H805" s="26">
        <v>994</v>
      </c>
      <c r="I805" s="27">
        <v>11.71</v>
      </c>
      <c r="J805" s="26">
        <v>1193</v>
      </c>
      <c r="K805" s="27">
        <v>25.51</v>
      </c>
      <c r="L805" s="26">
        <v>1385</v>
      </c>
      <c r="M805" s="27">
        <v>12.63</v>
      </c>
      <c r="N805" s="26">
        <v>233</v>
      </c>
      <c r="O805" s="27">
        <v>7.82</v>
      </c>
    </row>
    <row r="806" spans="1:15" ht="21">
      <c r="A806" s="40"/>
      <c r="B806" s="28" t="s">
        <v>916</v>
      </c>
      <c r="C806" s="41"/>
      <c r="D806" s="26"/>
      <c r="E806" s="27"/>
      <c r="F806" s="26"/>
      <c r="G806" s="27"/>
      <c r="H806" s="26"/>
      <c r="I806" s="27"/>
      <c r="J806" s="26"/>
      <c r="K806" s="27"/>
      <c r="L806" s="26"/>
      <c r="M806" s="27"/>
      <c r="N806" s="26"/>
      <c r="O806" s="27"/>
    </row>
    <row r="807" spans="1:15" ht="21">
      <c r="A807" s="40"/>
      <c r="B807" s="28" t="s">
        <v>917</v>
      </c>
      <c r="C807" s="41"/>
      <c r="D807" s="26"/>
      <c r="E807" s="27"/>
      <c r="F807" s="26"/>
      <c r="G807" s="27"/>
      <c r="H807" s="26"/>
      <c r="I807" s="27"/>
      <c r="J807" s="26"/>
      <c r="K807" s="27"/>
      <c r="L807" s="26"/>
      <c r="M807" s="27"/>
      <c r="N807" s="26"/>
      <c r="O807" s="27"/>
    </row>
    <row r="808" spans="1:15" ht="21">
      <c r="A808" s="38" t="s">
        <v>918</v>
      </c>
      <c r="B808" s="29" t="s">
        <v>919</v>
      </c>
      <c r="C808" s="39" t="s">
        <v>12</v>
      </c>
      <c r="D808" s="21">
        <v>122057</v>
      </c>
      <c r="E808" s="22">
        <v>368.8</v>
      </c>
      <c r="F808" s="21">
        <v>19986</v>
      </c>
      <c r="G808" s="22">
        <v>334.3</v>
      </c>
      <c r="H808" s="21">
        <v>26964</v>
      </c>
      <c r="I808" s="22">
        <v>317.57</v>
      </c>
      <c r="J808" s="21">
        <v>28955</v>
      </c>
      <c r="K808" s="22">
        <v>619.03</v>
      </c>
      <c r="L808" s="21">
        <v>39232</v>
      </c>
      <c r="M808" s="22">
        <v>357.63</v>
      </c>
      <c r="N808" s="21">
        <v>6920</v>
      </c>
      <c r="O808" s="22">
        <v>232.31</v>
      </c>
    </row>
    <row r="809" spans="1:15" ht="21">
      <c r="A809" s="38"/>
      <c r="B809" s="30" t="s">
        <v>920</v>
      </c>
      <c r="C809" s="39" t="s">
        <v>13</v>
      </c>
      <c r="D809" s="21">
        <v>0</v>
      </c>
      <c r="E809" s="22">
        <v>0</v>
      </c>
      <c r="F809" s="21">
        <v>0</v>
      </c>
      <c r="G809" s="22">
        <v>0</v>
      </c>
      <c r="H809" s="21">
        <v>0</v>
      </c>
      <c r="I809" s="22">
        <v>0</v>
      </c>
      <c r="J809" s="21">
        <v>0</v>
      </c>
      <c r="K809" s="22">
        <v>0</v>
      </c>
      <c r="L809" s="21">
        <v>0</v>
      </c>
      <c r="M809" s="22">
        <v>0</v>
      </c>
      <c r="N809" s="21">
        <v>0</v>
      </c>
      <c r="O809" s="22">
        <v>0</v>
      </c>
    </row>
    <row r="810" spans="1:15" ht="21">
      <c r="A810" s="38"/>
      <c r="B810" s="30" t="s">
        <v>921</v>
      </c>
      <c r="C810" s="39" t="s">
        <v>14</v>
      </c>
      <c r="D810" s="21">
        <v>122057</v>
      </c>
      <c r="E810" s="22">
        <v>368.8</v>
      </c>
      <c r="F810" s="21">
        <v>19986</v>
      </c>
      <c r="G810" s="22">
        <v>334.3</v>
      </c>
      <c r="H810" s="21">
        <v>26964</v>
      </c>
      <c r="I810" s="22">
        <v>317.57</v>
      </c>
      <c r="J810" s="21">
        <v>28955</v>
      </c>
      <c r="K810" s="22">
        <v>619.03</v>
      </c>
      <c r="L810" s="21">
        <v>39232</v>
      </c>
      <c r="M810" s="22">
        <v>357.63</v>
      </c>
      <c r="N810" s="21">
        <v>6920</v>
      </c>
      <c r="O810" s="22">
        <v>232.31</v>
      </c>
    </row>
    <row r="811" spans="1:15" ht="21">
      <c r="A811" s="38"/>
      <c r="B811" s="30" t="s">
        <v>922</v>
      </c>
      <c r="C811" s="39"/>
      <c r="D811" s="21"/>
      <c r="E811" s="22"/>
      <c r="F811" s="21"/>
      <c r="G811" s="22"/>
      <c r="H811" s="21"/>
      <c r="I811" s="22"/>
      <c r="J811" s="21"/>
      <c r="K811" s="22"/>
      <c r="L811" s="21"/>
      <c r="M811" s="22"/>
      <c r="N811" s="21"/>
      <c r="O811" s="22"/>
    </row>
    <row r="812" spans="1:15" ht="21">
      <c r="A812" s="38"/>
      <c r="B812" s="30" t="s">
        <v>923</v>
      </c>
      <c r="C812" s="39"/>
      <c r="D812" s="21"/>
      <c r="E812" s="22"/>
      <c r="F812" s="21"/>
      <c r="G812" s="22"/>
      <c r="H812" s="21"/>
      <c r="I812" s="22"/>
      <c r="J812" s="21"/>
      <c r="K812" s="22"/>
      <c r="L812" s="21"/>
      <c r="M812" s="22"/>
      <c r="N812" s="21"/>
      <c r="O812" s="22"/>
    </row>
    <row r="813" spans="1:15" ht="21">
      <c r="A813" s="38"/>
      <c r="B813" s="30" t="s">
        <v>924</v>
      </c>
      <c r="C813" s="39"/>
      <c r="D813" s="21"/>
      <c r="E813" s="22"/>
      <c r="F813" s="21"/>
      <c r="G813" s="22"/>
      <c r="H813" s="21"/>
      <c r="I813" s="22"/>
      <c r="J813" s="21"/>
      <c r="K813" s="22"/>
      <c r="L813" s="21"/>
      <c r="M813" s="22"/>
      <c r="N813" s="21"/>
      <c r="O813" s="22"/>
    </row>
    <row r="814" spans="1:15" ht="21">
      <c r="A814" s="40" t="s">
        <v>925</v>
      </c>
      <c r="B814" s="24" t="s">
        <v>926</v>
      </c>
      <c r="C814" s="41" t="s">
        <v>12</v>
      </c>
      <c r="D814" s="26">
        <v>23077</v>
      </c>
      <c r="E814" s="27">
        <v>69.73</v>
      </c>
      <c r="F814" s="26">
        <v>3647</v>
      </c>
      <c r="G814" s="27">
        <v>61</v>
      </c>
      <c r="H814" s="26">
        <v>4220</v>
      </c>
      <c r="I814" s="27">
        <v>49.7</v>
      </c>
      <c r="J814" s="26">
        <v>4464</v>
      </c>
      <c r="K814" s="27">
        <v>95.44</v>
      </c>
      <c r="L814" s="26">
        <v>9480</v>
      </c>
      <c r="M814" s="27">
        <v>86.42</v>
      </c>
      <c r="N814" s="26">
        <v>1266</v>
      </c>
      <c r="O814" s="27">
        <v>42.5</v>
      </c>
    </row>
    <row r="815" spans="1:15" ht="21">
      <c r="A815" s="40"/>
      <c r="B815" s="28" t="s">
        <v>927</v>
      </c>
      <c r="C815" s="41" t="s">
        <v>13</v>
      </c>
      <c r="D815" s="26">
        <v>0</v>
      </c>
      <c r="E815" s="27">
        <v>0</v>
      </c>
      <c r="F815" s="26">
        <v>0</v>
      </c>
      <c r="G815" s="27">
        <v>0</v>
      </c>
      <c r="H815" s="26">
        <v>0</v>
      </c>
      <c r="I815" s="27">
        <v>0</v>
      </c>
      <c r="J815" s="26">
        <v>0</v>
      </c>
      <c r="K815" s="27">
        <v>0</v>
      </c>
      <c r="L815" s="26">
        <v>0</v>
      </c>
      <c r="M815" s="27">
        <v>0</v>
      </c>
      <c r="N815" s="26">
        <v>0</v>
      </c>
      <c r="O815" s="27">
        <v>0</v>
      </c>
    </row>
    <row r="816" spans="1:15" ht="21">
      <c r="A816" s="40"/>
      <c r="B816" s="28"/>
      <c r="C816" s="41" t="s">
        <v>14</v>
      </c>
      <c r="D816" s="26">
        <v>23077</v>
      </c>
      <c r="E816" s="27">
        <v>69.73</v>
      </c>
      <c r="F816" s="26">
        <v>3647</v>
      </c>
      <c r="G816" s="27">
        <v>61</v>
      </c>
      <c r="H816" s="26">
        <v>4220</v>
      </c>
      <c r="I816" s="27">
        <v>49.7</v>
      </c>
      <c r="J816" s="26">
        <v>4464</v>
      </c>
      <c r="K816" s="27">
        <v>95.44</v>
      </c>
      <c r="L816" s="26">
        <v>9480</v>
      </c>
      <c r="M816" s="27">
        <v>86.42</v>
      </c>
      <c r="N816" s="26">
        <v>1266</v>
      </c>
      <c r="O816" s="27">
        <v>42.5</v>
      </c>
    </row>
    <row r="817" spans="1:15" ht="21">
      <c r="A817" s="38" t="s">
        <v>928</v>
      </c>
      <c r="B817" s="29" t="s">
        <v>929</v>
      </c>
      <c r="C817" s="39" t="s">
        <v>12</v>
      </c>
      <c r="D817" s="21">
        <v>7455</v>
      </c>
      <c r="E817" s="22">
        <v>22.53</v>
      </c>
      <c r="F817" s="21">
        <v>1239</v>
      </c>
      <c r="G817" s="22">
        <v>20.72</v>
      </c>
      <c r="H817" s="21">
        <v>1576</v>
      </c>
      <c r="I817" s="22">
        <v>18.56</v>
      </c>
      <c r="J817" s="21">
        <v>1824</v>
      </c>
      <c r="K817" s="22">
        <v>39</v>
      </c>
      <c r="L817" s="21">
        <v>2611</v>
      </c>
      <c r="M817" s="22">
        <v>23.8</v>
      </c>
      <c r="N817" s="21">
        <v>205</v>
      </c>
      <c r="O817" s="22">
        <v>6.88</v>
      </c>
    </row>
    <row r="818" spans="1:15" ht="21">
      <c r="A818" s="38"/>
      <c r="B818" s="30" t="s">
        <v>930</v>
      </c>
      <c r="C818" s="39" t="s">
        <v>13</v>
      </c>
      <c r="D818" s="21">
        <v>0</v>
      </c>
      <c r="E818" s="22">
        <v>0</v>
      </c>
      <c r="F818" s="21">
        <v>0</v>
      </c>
      <c r="G818" s="22">
        <v>0</v>
      </c>
      <c r="H818" s="21">
        <v>0</v>
      </c>
      <c r="I818" s="22">
        <v>0</v>
      </c>
      <c r="J818" s="21">
        <v>0</v>
      </c>
      <c r="K818" s="22">
        <v>0</v>
      </c>
      <c r="L818" s="21">
        <v>0</v>
      </c>
      <c r="M818" s="22">
        <v>0</v>
      </c>
      <c r="N818" s="21">
        <v>0</v>
      </c>
      <c r="O818" s="22">
        <v>0</v>
      </c>
    </row>
    <row r="819" spans="1:15" ht="21">
      <c r="A819" s="38"/>
      <c r="B819" s="30"/>
      <c r="C819" s="39" t="s">
        <v>14</v>
      </c>
      <c r="D819" s="21">
        <v>7455</v>
      </c>
      <c r="E819" s="22">
        <v>22.53</v>
      </c>
      <c r="F819" s="21">
        <v>1239</v>
      </c>
      <c r="G819" s="22">
        <v>20.72</v>
      </c>
      <c r="H819" s="21">
        <v>1576</v>
      </c>
      <c r="I819" s="22">
        <v>18.56</v>
      </c>
      <c r="J819" s="21">
        <v>1824</v>
      </c>
      <c r="K819" s="22">
        <v>39</v>
      </c>
      <c r="L819" s="21">
        <v>2611</v>
      </c>
      <c r="M819" s="22">
        <v>23.8</v>
      </c>
      <c r="N819" s="21">
        <v>205</v>
      </c>
      <c r="O819" s="22">
        <v>6.88</v>
      </c>
    </row>
    <row r="820" spans="1:15" ht="21">
      <c r="A820" s="40" t="s">
        <v>931</v>
      </c>
      <c r="B820" s="24" t="s">
        <v>932</v>
      </c>
      <c r="C820" s="41" t="s">
        <v>12</v>
      </c>
      <c r="D820" s="26">
        <v>117964</v>
      </c>
      <c r="E820" s="27">
        <v>356.44</v>
      </c>
      <c r="F820" s="26">
        <v>17494</v>
      </c>
      <c r="G820" s="27">
        <v>292.62</v>
      </c>
      <c r="H820" s="26">
        <v>23550</v>
      </c>
      <c r="I820" s="27">
        <v>277.36</v>
      </c>
      <c r="J820" s="26">
        <v>35292</v>
      </c>
      <c r="K820" s="27">
        <v>754.51</v>
      </c>
      <c r="L820" s="26">
        <v>35932</v>
      </c>
      <c r="M820" s="27">
        <v>327.55</v>
      </c>
      <c r="N820" s="26">
        <v>5696</v>
      </c>
      <c r="O820" s="27">
        <v>191.22</v>
      </c>
    </row>
    <row r="821" spans="1:15" ht="21">
      <c r="A821" s="40"/>
      <c r="B821" s="28" t="s">
        <v>933</v>
      </c>
      <c r="C821" s="41" t="s">
        <v>13</v>
      </c>
      <c r="D821" s="26">
        <v>0</v>
      </c>
      <c r="E821" s="27">
        <v>0</v>
      </c>
      <c r="F821" s="26">
        <v>0</v>
      </c>
      <c r="G821" s="27">
        <v>0</v>
      </c>
      <c r="H821" s="26">
        <v>0</v>
      </c>
      <c r="I821" s="27">
        <v>0</v>
      </c>
      <c r="J821" s="26">
        <v>0</v>
      </c>
      <c r="K821" s="27">
        <v>0</v>
      </c>
      <c r="L821" s="26">
        <v>0</v>
      </c>
      <c r="M821" s="27">
        <v>0</v>
      </c>
      <c r="N821" s="26">
        <v>0</v>
      </c>
      <c r="O821" s="27">
        <v>0</v>
      </c>
    </row>
    <row r="822" spans="1:15" ht="21">
      <c r="A822" s="40"/>
      <c r="B822" s="28" t="s">
        <v>934</v>
      </c>
      <c r="C822" s="41" t="s">
        <v>14</v>
      </c>
      <c r="D822" s="26">
        <v>117964</v>
      </c>
      <c r="E822" s="27">
        <v>356.44</v>
      </c>
      <c r="F822" s="26">
        <v>17494</v>
      </c>
      <c r="G822" s="27">
        <v>292.62</v>
      </c>
      <c r="H822" s="26">
        <v>23550</v>
      </c>
      <c r="I822" s="27">
        <v>277.36</v>
      </c>
      <c r="J822" s="26">
        <v>35292</v>
      </c>
      <c r="K822" s="27">
        <v>754.51</v>
      </c>
      <c r="L822" s="26">
        <v>35932</v>
      </c>
      <c r="M822" s="27">
        <v>327.55</v>
      </c>
      <c r="N822" s="26">
        <v>5696</v>
      </c>
      <c r="O822" s="27">
        <v>191.22</v>
      </c>
    </row>
    <row r="823" spans="1:15" ht="21">
      <c r="A823" s="40"/>
      <c r="B823" s="28" t="s">
        <v>935</v>
      </c>
      <c r="C823" s="41"/>
      <c r="D823" s="26"/>
      <c r="E823" s="27"/>
      <c r="F823" s="26"/>
      <c r="G823" s="27"/>
      <c r="H823" s="26"/>
      <c r="I823" s="27"/>
      <c r="J823" s="26"/>
      <c r="K823" s="27"/>
      <c r="L823" s="26"/>
      <c r="M823" s="27"/>
      <c r="N823" s="26"/>
      <c r="O823" s="27"/>
    </row>
    <row r="824" spans="1:15" ht="21">
      <c r="A824" s="40"/>
      <c r="B824" s="28" t="s">
        <v>936</v>
      </c>
      <c r="C824" s="41"/>
      <c r="D824" s="26"/>
      <c r="E824" s="27"/>
      <c r="F824" s="26"/>
      <c r="G824" s="27"/>
      <c r="H824" s="26"/>
      <c r="I824" s="27"/>
      <c r="J824" s="26"/>
      <c r="K824" s="27"/>
      <c r="L824" s="26"/>
      <c r="M824" s="27"/>
      <c r="N824" s="26"/>
      <c r="O824" s="27"/>
    </row>
    <row r="825" spans="1:15" ht="21">
      <c r="A825" s="38" t="s">
        <v>937</v>
      </c>
      <c r="B825" s="29" t="s">
        <v>938</v>
      </c>
      <c r="C825" s="39" t="s">
        <v>12</v>
      </c>
      <c r="D825" s="21">
        <v>169497</v>
      </c>
      <c r="E825" s="22">
        <v>512.15</v>
      </c>
      <c r="F825" s="21">
        <v>28301</v>
      </c>
      <c r="G825" s="22">
        <v>473.39</v>
      </c>
      <c r="H825" s="21">
        <v>38099</v>
      </c>
      <c r="I825" s="22">
        <v>448.72</v>
      </c>
      <c r="J825" s="21">
        <v>36335</v>
      </c>
      <c r="K825" s="22">
        <v>776.8</v>
      </c>
      <c r="L825" s="21">
        <v>60855</v>
      </c>
      <c r="M825" s="22">
        <v>554.74</v>
      </c>
      <c r="N825" s="21">
        <v>5907</v>
      </c>
      <c r="O825" s="22">
        <v>198.3</v>
      </c>
    </row>
    <row r="826" spans="1:15" ht="21">
      <c r="A826" s="38"/>
      <c r="B826" s="30" t="s">
        <v>939</v>
      </c>
      <c r="C826" s="39" t="s">
        <v>13</v>
      </c>
      <c r="D826" s="21">
        <v>0</v>
      </c>
      <c r="E826" s="22">
        <v>0</v>
      </c>
      <c r="F826" s="21">
        <v>0</v>
      </c>
      <c r="G826" s="22">
        <v>0</v>
      </c>
      <c r="H826" s="21">
        <v>0</v>
      </c>
      <c r="I826" s="22">
        <v>0</v>
      </c>
      <c r="J826" s="21">
        <v>0</v>
      </c>
      <c r="K826" s="22">
        <v>0</v>
      </c>
      <c r="L826" s="21">
        <v>0</v>
      </c>
      <c r="M826" s="22">
        <v>0</v>
      </c>
      <c r="N826" s="21">
        <v>0</v>
      </c>
      <c r="O826" s="22">
        <v>0</v>
      </c>
    </row>
    <row r="827" spans="1:15" ht="21">
      <c r="A827" s="38"/>
      <c r="B827" s="30"/>
      <c r="C827" s="39" t="s">
        <v>14</v>
      </c>
      <c r="D827" s="21">
        <v>169497</v>
      </c>
      <c r="E827" s="22">
        <v>512.15</v>
      </c>
      <c r="F827" s="21">
        <v>28301</v>
      </c>
      <c r="G827" s="22">
        <v>473.39</v>
      </c>
      <c r="H827" s="21">
        <v>38099</v>
      </c>
      <c r="I827" s="22">
        <v>448.72</v>
      </c>
      <c r="J827" s="21">
        <v>36335</v>
      </c>
      <c r="K827" s="22">
        <v>776.8</v>
      </c>
      <c r="L827" s="21">
        <v>60855</v>
      </c>
      <c r="M827" s="22">
        <v>554.74</v>
      </c>
      <c r="N827" s="21">
        <v>5907</v>
      </c>
      <c r="O827" s="22">
        <v>198.3</v>
      </c>
    </row>
    <row r="828" spans="1:15" ht="21">
      <c r="A828" s="40" t="s">
        <v>940</v>
      </c>
      <c r="B828" s="24" t="s">
        <v>941</v>
      </c>
      <c r="C828" s="41" t="s">
        <v>12</v>
      </c>
      <c r="D828" s="26">
        <v>26517</v>
      </c>
      <c r="E828" s="27">
        <v>80.12</v>
      </c>
      <c r="F828" s="26">
        <v>3576</v>
      </c>
      <c r="G828" s="27">
        <v>59.82</v>
      </c>
      <c r="H828" s="26">
        <v>5135</v>
      </c>
      <c r="I828" s="27">
        <v>60.48</v>
      </c>
      <c r="J828" s="26">
        <v>6907</v>
      </c>
      <c r="K828" s="27">
        <v>147.66</v>
      </c>
      <c r="L828" s="26">
        <v>9141</v>
      </c>
      <c r="M828" s="27">
        <v>83.33</v>
      </c>
      <c r="N828" s="26">
        <v>1758</v>
      </c>
      <c r="O828" s="27">
        <v>59.02</v>
      </c>
    </row>
    <row r="829" spans="1:15" ht="21">
      <c r="A829" s="40"/>
      <c r="B829" s="28" t="s">
        <v>942</v>
      </c>
      <c r="C829" s="41" t="s">
        <v>13</v>
      </c>
      <c r="D829" s="26">
        <v>0</v>
      </c>
      <c r="E829" s="27">
        <v>0</v>
      </c>
      <c r="F829" s="26">
        <v>0</v>
      </c>
      <c r="G829" s="27">
        <v>0</v>
      </c>
      <c r="H829" s="26">
        <v>0</v>
      </c>
      <c r="I829" s="27">
        <v>0</v>
      </c>
      <c r="J829" s="26">
        <v>0</v>
      </c>
      <c r="K829" s="27">
        <v>0</v>
      </c>
      <c r="L829" s="26">
        <v>0</v>
      </c>
      <c r="M829" s="27">
        <v>0</v>
      </c>
      <c r="N829" s="26">
        <v>0</v>
      </c>
      <c r="O829" s="27">
        <v>0</v>
      </c>
    </row>
    <row r="830" spans="1:15" ht="21">
      <c r="A830" s="40"/>
      <c r="B830" s="28" t="s">
        <v>943</v>
      </c>
      <c r="C830" s="41" t="s">
        <v>14</v>
      </c>
      <c r="D830" s="26">
        <v>26517</v>
      </c>
      <c r="E830" s="27">
        <v>80.12</v>
      </c>
      <c r="F830" s="26">
        <v>3576</v>
      </c>
      <c r="G830" s="27">
        <v>59.82</v>
      </c>
      <c r="H830" s="26">
        <v>5135</v>
      </c>
      <c r="I830" s="27">
        <v>60.48</v>
      </c>
      <c r="J830" s="26">
        <v>6907</v>
      </c>
      <c r="K830" s="27">
        <v>147.66</v>
      </c>
      <c r="L830" s="26">
        <v>9141</v>
      </c>
      <c r="M830" s="27">
        <v>83.33</v>
      </c>
      <c r="N830" s="26">
        <v>1758</v>
      </c>
      <c r="O830" s="27">
        <v>59.02</v>
      </c>
    </row>
    <row r="831" spans="1:15" ht="21">
      <c r="A831" s="40"/>
      <c r="B831" s="28" t="s">
        <v>944</v>
      </c>
      <c r="C831" s="41"/>
      <c r="D831" s="26"/>
      <c r="E831" s="27"/>
      <c r="F831" s="26"/>
      <c r="G831" s="27"/>
      <c r="H831" s="26"/>
      <c r="I831" s="27"/>
      <c r="J831" s="26"/>
      <c r="K831" s="27"/>
      <c r="L831" s="26"/>
      <c r="M831" s="27"/>
      <c r="N831" s="26"/>
      <c r="O831" s="27"/>
    </row>
    <row r="832" spans="1:15" ht="21">
      <c r="A832" s="40"/>
      <c r="B832" s="28" t="s">
        <v>945</v>
      </c>
      <c r="C832" s="41"/>
      <c r="D832" s="26"/>
      <c r="E832" s="27"/>
      <c r="F832" s="26"/>
      <c r="G832" s="27"/>
      <c r="H832" s="26"/>
      <c r="I832" s="27"/>
      <c r="J832" s="26"/>
      <c r="K832" s="27"/>
      <c r="L832" s="26"/>
      <c r="M832" s="27"/>
      <c r="N832" s="26"/>
      <c r="O832" s="27"/>
    </row>
    <row r="833" spans="1:15" ht="21">
      <c r="A833" s="40"/>
      <c r="B833" s="28" t="s">
        <v>946</v>
      </c>
      <c r="C833" s="41"/>
      <c r="D833" s="26"/>
      <c r="E833" s="27"/>
      <c r="F833" s="26"/>
      <c r="G833" s="27"/>
      <c r="H833" s="26"/>
      <c r="I833" s="27"/>
      <c r="J833" s="26"/>
      <c r="K833" s="27"/>
      <c r="L833" s="26"/>
      <c r="M833" s="27"/>
      <c r="N833" s="26"/>
      <c r="O833" s="27"/>
    </row>
    <row r="834" spans="1:15" ht="21">
      <c r="A834" s="40"/>
      <c r="B834" s="28" t="s">
        <v>947</v>
      </c>
      <c r="C834" s="41"/>
      <c r="D834" s="26"/>
      <c r="E834" s="27"/>
      <c r="F834" s="26"/>
      <c r="G834" s="27"/>
      <c r="H834" s="26"/>
      <c r="I834" s="27"/>
      <c r="J834" s="26"/>
      <c r="K834" s="27"/>
      <c r="L834" s="26"/>
      <c r="M834" s="27"/>
      <c r="N834" s="26"/>
      <c r="O834" s="27"/>
    </row>
    <row r="835" spans="1:15" ht="21">
      <c r="A835" s="40"/>
      <c r="B835" s="24" t="s">
        <v>948</v>
      </c>
      <c r="C835" s="56"/>
      <c r="D835" s="57"/>
      <c r="E835" s="58"/>
      <c r="F835" s="57"/>
      <c r="G835" s="58"/>
      <c r="H835" s="57"/>
      <c r="I835" s="58"/>
      <c r="J835" s="57"/>
      <c r="K835" s="58"/>
      <c r="L835" s="57"/>
      <c r="M835" s="58"/>
      <c r="N835" s="57"/>
      <c r="O835" s="58"/>
    </row>
    <row r="836" spans="1:15" ht="42">
      <c r="A836" s="38" t="s">
        <v>949</v>
      </c>
      <c r="B836" s="29" t="s">
        <v>950</v>
      </c>
      <c r="C836" s="39" t="s">
        <v>12</v>
      </c>
      <c r="D836" s="21">
        <v>1</v>
      </c>
      <c r="E836" s="22">
        <v>0</v>
      </c>
      <c r="F836" s="21">
        <v>0</v>
      </c>
      <c r="G836" s="22">
        <v>0</v>
      </c>
      <c r="H836" s="21">
        <v>0</v>
      </c>
      <c r="I836" s="22">
        <v>0</v>
      </c>
      <c r="J836" s="21">
        <v>1</v>
      </c>
      <c r="K836" s="22">
        <v>0.01</v>
      </c>
      <c r="L836" s="21">
        <v>0</v>
      </c>
      <c r="M836" s="22">
        <v>0</v>
      </c>
      <c r="N836" s="21">
        <v>0</v>
      </c>
      <c r="O836" s="22">
        <v>0</v>
      </c>
    </row>
    <row r="837" spans="1:15" ht="21">
      <c r="A837" s="38"/>
      <c r="B837" s="30" t="s">
        <v>951</v>
      </c>
      <c r="C837" s="39" t="s">
        <v>13</v>
      </c>
      <c r="D837" s="21">
        <v>0</v>
      </c>
      <c r="E837" s="22">
        <v>0</v>
      </c>
      <c r="F837" s="21">
        <v>0</v>
      </c>
      <c r="G837" s="22">
        <v>0</v>
      </c>
      <c r="H837" s="21">
        <v>0</v>
      </c>
      <c r="I837" s="22">
        <v>0</v>
      </c>
      <c r="J837" s="21">
        <v>0</v>
      </c>
      <c r="K837" s="22">
        <v>0</v>
      </c>
      <c r="L837" s="21">
        <v>0</v>
      </c>
      <c r="M837" s="22">
        <v>0</v>
      </c>
      <c r="N837" s="21">
        <v>0</v>
      </c>
      <c r="O837" s="22">
        <v>0</v>
      </c>
    </row>
    <row r="838" spans="1:15" ht="21">
      <c r="A838" s="38"/>
      <c r="B838" s="30" t="s">
        <v>952</v>
      </c>
      <c r="C838" s="39" t="s">
        <v>14</v>
      </c>
      <c r="D838" s="21">
        <v>1</v>
      </c>
      <c r="E838" s="22">
        <v>0</v>
      </c>
      <c r="F838" s="21">
        <v>0</v>
      </c>
      <c r="G838" s="22">
        <v>0</v>
      </c>
      <c r="H838" s="21">
        <v>0</v>
      </c>
      <c r="I838" s="22">
        <v>0</v>
      </c>
      <c r="J838" s="21">
        <v>1</v>
      </c>
      <c r="K838" s="22">
        <v>0.02</v>
      </c>
      <c r="L838" s="21">
        <v>0</v>
      </c>
      <c r="M838" s="22">
        <v>0</v>
      </c>
      <c r="N838" s="21">
        <v>0</v>
      </c>
      <c r="O838" s="22">
        <v>0</v>
      </c>
    </row>
    <row r="839" spans="1:15" ht="21">
      <c r="A839" s="38"/>
      <c r="B839" s="30" t="s">
        <v>953</v>
      </c>
      <c r="C839" s="39"/>
      <c r="D839" s="21"/>
      <c r="E839" s="22"/>
      <c r="F839" s="21"/>
      <c r="G839" s="22"/>
      <c r="H839" s="21"/>
      <c r="I839" s="22"/>
      <c r="J839" s="21"/>
      <c r="K839" s="22"/>
      <c r="L839" s="21"/>
      <c r="M839" s="22"/>
      <c r="N839" s="21"/>
      <c r="O839" s="22"/>
    </row>
    <row r="840" spans="1:15" ht="21">
      <c r="A840" s="38"/>
      <c r="B840" s="30" t="s">
        <v>954</v>
      </c>
      <c r="C840" s="39"/>
      <c r="D840" s="21"/>
      <c r="E840" s="22"/>
      <c r="F840" s="21"/>
      <c r="G840" s="22"/>
      <c r="H840" s="21"/>
      <c r="I840" s="22"/>
      <c r="J840" s="21"/>
      <c r="K840" s="22"/>
      <c r="L840" s="21"/>
      <c r="M840" s="22"/>
      <c r="N840" s="21"/>
      <c r="O840" s="22"/>
    </row>
    <row r="841" spans="1:15" ht="21">
      <c r="A841" s="38"/>
      <c r="B841" s="30" t="s">
        <v>955</v>
      </c>
      <c r="C841" s="39"/>
      <c r="D841" s="21"/>
      <c r="E841" s="22"/>
      <c r="F841" s="21"/>
      <c r="G841" s="22"/>
      <c r="H841" s="21"/>
      <c r="I841" s="22"/>
      <c r="J841" s="21"/>
      <c r="K841" s="22"/>
      <c r="L841" s="21"/>
      <c r="M841" s="22"/>
      <c r="N841" s="21"/>
      <c r="O841" s="22"/>
    </row>
    <row r="842" spans="1:15" ht="21">
      <c r="A842" s="40" t="s">
        <v>956</v>
      </c>
      <c r="B842" s="24" t="s">
        <v>957</v>
      </c>
      <c r="C842" s="41" t="s">
        <v>12</v>
      </c>
      <c r="D842" s="26">
        <v>60805</v>
      </c>
      <c r="E842" s="27">
        <v>93.51</v>
      </c>
      <c r="F842" s="26">
        <v>8361</v>
      </c>
      <c r="G842" s="27">
        <v>71.11</v>
      </c>
      <c r="H842" s="26">
        <v>15482</v>
      </c>
      <c r="I842" s="27">
        <v>93.64</v>
      </c>
      <c r="J842" s="26">
        <v>10988</v>
      </c>
      <c r="K842" s="27">
        <v>119.11</v>
      </c>
      <c r="L842" s="26">
        <v>18206</v>
      </c>
      <c r="M842" s="27">
        <v>83.28</v>
      </c>
      <c r="N842" s="26">
        <v>7768</v>
      </c>
      <c r="O842" s="27">
        <v>137.51</v>
      </c>
    </row>
    <row r="843" spans="1:15" ht="21">
      <c r="A843" s="40"/>
      <c r="B843" s="28" t="s">
        <v>958</v>
      </c>
      <c r="C843" s="41" t="s">
        <v>13</v>
      </c>
      <c r="D843" s="26">
        <v>29455</v>
      </c>
      <c r="E843" s="27">
        <v>92.24</v>
      </c>
      <c r="F843" s="26">
        <v>3962</v>
      </c>
      <c r="G843" s="27">
        <v>68.55</v>
      </c>
      <c r="H843" s="26">
        <v>7583</v>
      </c>
      <c r="I843" s="27">
        <v>94.28</v>
      </c>
      <c r="J843" s="26">
        <v>5267</v>
      </c>
      <c r="K843" s="27">
        <v>115.82</v>
      </c>
      <c r="L843" s="26">
        <v>8695</v>
      </c>
      <c r="M843" s="27">
        <v>79.83</v>
      </c>
      <c r="N843" s="26">
        <v>3948</v>
      </c>
      <c r="O843" s="27">
        <v>147.86</v>
      </c>
    </row>
    <row r="844" spans="1:15" ht="21">
      <c r="A844" s="40"/>
      <c r="B844" s="28" t="s">
        <v>959</v>
      </c>
      <c r="C844" s="41" t="s">
        <v>14</v>
      </c>
      <c r="D844" s="26">
        <v>31350</v>
      </c>
      <c r="E844" s="27">
        <v>94.73</v>
      </c>
      <c r="F844" s="26">
        <v>4399</v>
      </c>
      <c r="G844" s="27">
        <v>73.58</v>
      </c>
      <c r="H844" s="26">
        <v>7899</v>
      </c>
      <c r="I844" s="27">
        <v>93.03</v>
      </c>
      <c r="J844" s="26">
        <v>5721</v>
      </c>
      <c r="K844" s="27">
        <v>122.31</v>
      </c>
      <c r="L844" s="26">
        <v>9511</v>
      </c>
      <c r="M844" s="27">
        <v>86.7</v>
      </c>
      <c r="N844" s="26">
        <v>3820</v>
      </c>
      <c r="O844" s="27">
        <v>128.24</v>
      </c>
    </row>
    <row r="845" spans="1:15" ht="21">
      <c r="A845" s="40"/>
      <c r="B845" s="28" t="s">
        <v>960</v>
      </c>
      <c r="C845" s="41"/>
      <c r="D845" s="26"/>
      <c r="E845" s="27"/>
      <c r="F845" s="26"/>
      <c r="G845" s="27"/>
      <c r="H845" s="26"/>
      <c r="I845" s="27"/>
      <c r="J845" s="26"/>
      <c r="K845" s="27"/>
      <c r="L845" s="26"/>
      <c r="M845" s="27"/>
      <c r="N845" s="26"/>
      <c r="O845" s="27"/>
    </row>
    <row r="846" spans="1:15" ht="21">
      <c r="A846" s="40"/>
      <c r="B846" s="28" t="s">
        <v>961</v>
      </c>
      <c r="C846" s="41"/>
      <c r="D846" s="26"/>
      <c r="E846" s="27"/>
      <c r="F846" s="26"/>
      <c r="G846" s="27"/>
      <c r="H846" s="26"/>
      <c r="I846" s="27"/>
      <c r="J846" s="26"/>
      <c r="K846" s="27"/>
      <c r="L846" s="26"/>
      <c r="M846" s="27"/>
      <c r="N846" s="26"/>
      <c r="O846" s="27"/>
    </row>
    <row r="847" spans="1:15" ht="21">
      <c r="A847" s="40"/>
      <c r="B847" s="28" t="s">
        <v>962</v>
      </c>
      <c r="C847" s="41"/>
      <c r="D847" s="26"/>
      <c r="E847" s="27"/>
      <c r="F847" s="26"/>
      <c r="G847" s="27"/>
      <c r="H847" s="26"/>
      <c r="I847" s="27"/>
      <c r="J847" s="26"/>
      <c r="K847" s="27"/>
      <c r="L847" s="26"/>
      <c r="M847" s="27"/>
      <c r="N847" s="26"/>
      <c r="O847" s="27"/>
    </row>
    <row r="848" spans="1:15" ht="21">
      <c r="A848" s="38" t="s">
        <v>963</v>
      </c>
      <c r="B848" s="29" t="s">
        <v>964</v>
      </c>
      <c r="C848" s="39" t="s">
        <v>12</v>
      </c>
      <c r="D848" s="21">
        <v>3634</v>
      </c>
      <c r="E848" s="22">
        <v>5.59</v>
      </c>
      <c r="F848" s="21">
        <v>621</v>
      </c>
      <c r="G848" s="22">
        <v>5.28</v>
      </c>
      <c r="H848" s="21">
        <v>848</v>
      </c>
      <c r="I848" s="22">
        <v>5.13</v>
      </c>
      <c r="J848" s="21">
        <v>427</v>
      </c>
      <c r="K848" s="22">
        <v>4.63</v>
      </c>
      <c r="L848" s="21">
        <v>1086</v>
      </c>
      <c r="M848" s="22">
        <v>4.97</v>
      </c>
      <c r="N848" s="21">
        <v>652</v>
      </c>
      <c r="O848" s="22">
        <v>11.54</v>
      </c>
    </row>
    <row r="849" spans="1:15" ht="21">
      <c r="A849" s="38"/>
      <c r="B849" s="30" t="s">
        <v>965</v>
      </c>
      <c r="C849" s="39" t="s">
        <v>13</v>
      </c>
      <c r="D849" s="21">
        <v>2039</v>
      </c>
      <c r="E849" s="22">
        <v>6.39</v>
      </c>
      <c r="F849" s="21">
        <v>343</v>
      </c>
      <c r="G849" s="22">
        <v>5.93</v>
      </c>
      <c r="H849" s="21">
        <v>471</v>
      </c>
      <c r="I849" s="22">
        <v>5.86</v>
      </c>
      <c r="J849" s="21">
        <v>242</v>
      </c>
      <c r="K849" s="22">
        <v>5.32</v>
      </c>
      <c r="L849" s="21">
        <v>611</v>
      </c>
      <c r="M849" s="22">
        <v>5.61</v>
      </c>
      <c r="N849" s="21">
        <v>372</v>
      </c>
      <c r="O849" s="22">
        <v>13.93</v>
      </c>
    </row>
    <row r="850" spans="1:15" ht="21">
      <c r="A850" s="38"/>
      <c r="B850" s="30"/>
      <c r="C850" s="39" t="s">
        <v>14</v>
      </c>
      <c r="D850" s="21">
        <v>1595</v>
      </c>
      <c r="E850" s="22">
        <v>4.82</v>
      </c>
      <c r="F850" s="21">
        <v>278</v>
      </c>
      <c r="G850" s="22">
        <v>4.65</v>
      </c>
      <c r="H850" s="21">
        <v>377</v>
      </c>
      <c r="I850" s="22">
        <v>4.44</v>
      </c>
      <c r="J850" s="21">
        <v>185</v>
      </c>
      <c r="K850" s="22">
        <v>3.96</v>
      </c>
      <c r="L850" s="21">
        <v>475</v>
      </c>
      <c r="M850" s="22">
        <v>4.33</v>
      </c>
      <c r="N850" s="21">
        <v>280</v>
      </c>
      <c r="O850" s="22">
        <v>9.4</v>
      </c>
    </row>
    <row r="851" spans="1:15" ht="21">
      <c r="A851" s="40" t="s">
        <v>966</v>
      </c>
      <c r="B851" s="24" t="s">
        <v>967</v>
      </c>
      <c r="C851" s="41" t="s">
        <v>12</v>
      </c>
      <c r="D851" s="26">
        <v>6431</v>
      </c>
      <c r="E851" s="27">
        <v>9.89</v>
      </c>
      <c r="F851" s="26">
        <v>694</v>
      </c>
      <c r="G851" s="27">
        <v>5.9</v>
      </c>
      <c r="H851" s="26">
        <v>1181</v>
      </c>
      <c r="I851" s="27">
        <v>7.14</v>
      </c>
      <c r="J851" s="26">
        <v>772</v>
      </c>
      <c r="K851" s="27">
        <v>8.37</v>
      </c>
      <c r="L851" s="26">
        <v>2731</v>
      </c>
      <c r="M851" s="27">
        <v>12.49</v>
      </c>
      <c r="N851" s="26">
        <v>1053</v>
      </c>
      <c r="O851" s="27">
        <v>18.64</v>
      </c>
    </row>
    <row r="852" spans="1:15" ht="21">
      <c r="A852" s="40"/>
      <c r="B852" s="28" t="s">
        <v>968</v>
      </c>
      <c r="C852" s="41" t="s">
        <v>13</v>
      </c>
      <c r="D852" s="26">
        <v>3536</v>
      </c>
      <c r="E852" s="27">
        <v>11.07</v>
      </c>
      <c r="F852" s="26">
        <v>380</v>
      </c>
      <c r="G852" s="27">
        <v>6.57</v>
      </c>
      <c r="H852" s="26">
        <v>681</v>
      </c>
      <c r="I852" s="27">
        <v>8.47</v>
      </c>
      <c r="J852" s="26">
        <v>428</v>
      </c>
      <c r="K852" s="27">
        <v>9.41</v>
      </c>
      <c r="L852" s="26">
        <v>1499</v>
      </c>
      <c r="M852" s="27">
        <v>13.76</v>
      </c>
      <c r="N852" s="26">
        <v>548</v>
      </c>
      <c r="O852" s="27">
        <v>20.52</v>
      </c>
    </row>
    <row r="853" spans="1:15" ht="21">
      <c r="A853" s="40"/>
      <c r="B853" s="28" t="s">
        <v>969</v>
      </c>
      <c r="C853" s="41" t="s">
        <v>14</v>
      </c>
      <c r="D853" s="26">
        <v>2895</v>
      </c>
      <c r="E853" s="27">
        <v>8.75</v>
      </c>
      <c r="F853" s="26">
        <v>314</v>
      </c>
      <c r="G853" s="27">
        <v>5.25</v>
      </c>
      <c r="H853" s="26">
        <v>500</v>
      </c>
      <c r="I853" s="27">
        <v>5.89</v>
      </c>
      <c r="J853" s="26">
        <v>344</v>
      </c>
      <c r="K853" s="27">
        <v>7.35</v>
      </c>
      <c r="L853" s="26">
        <v>1232</v>
      </c>
      <c r="M853" s="27">
        <v>11.23</v>
      </c>
      <c r="N853" s="26">
        <v>505</v>
      </c>
      <c r="O853" s="27">
        <v>16.95</v>
      </c>
    </row>
    <row r="854" spans="1:15" ht="21">
      <c r="A854" s="40"/>
      <c r="B854" s="28" t="s">
        <v>970</v>
      </c>
      <c r="C854" s="41"/>
      <c r="D854" s="26"/>
      <c r="E854" s="27"/>
      <c r="F854" s="26"/>
      <c r="G854" s="27"/>
      <c r="H854" s="26"/>
      <c r="I854" s="27"/>
      <c r="J854" s="26"/>
      <c r="K854" s="27"/>
      <c r="L854" s="26"/>
      <c r="M854" s="27"/>
      <c r="N854" s="26"/>
      <c r="O854" s="27"/>
    </row>
    <row r="855" spans="1:15" ht="21">
      <c r="A855" s="38" t="s">
        <v>971</v>
      </c>
      <c r="B855" s="29" t="s">
        <v>972</v>
      </c>
      <c r="C855" s="39" t="s">
        <v>12</v>
      </c>
      <c r="D855" s="21">
        <v>27686</v>
      </c>
      <c r="E855" s="22">
        <v>42.58</v>
      </c>
      <c r="F855" s="21">
        <v>2971</v>
      </c>
      <c r="G855" s="22">
        <v>25.27</v>
      </c>
      <c r="H855" s="21">
        <v>7651</v>
      </c>
      <c r="I855" s="22">
        <v>46.28</v>
      </c>
      <c r="J855" s="21">
        <v>5395</v>
      </c>
      <c r="K855" s="22">
        <v>58.48</v>
      </c>
      <c r="L855" s="21">
        <v>9018</v>
      </c>
      <c r="M855" s="22">
        <v>41.25</v>
      </c>
      <c r="N855" s="21">
        <v>2651</v>
      </c>
      <c r="O855" s="22">
        <v>46.93</v>
      </c>
    </row>
    <row r="856" spans="1:15" ht="21">
      <c r="A856" s="38"/>
      <c r="B856" s="30" t="s">
        <v>973</v>
      </c>
      <c r="C856" s="39" t="s">
        <v>13</v>
      </c>
      <c r="D856" s="21">
        <v>16939</v>
      </c>
      <c r="E856" s="22">
        <v>53.05</v>
      </c>
      <c r="F856" s="21">
        <v>1789</v>
      </c>
      <c r="G856" s="22">
        <v>30.95</v>
      </c>
      <c r="H856" s="21">
        <v>4700</v>
      </c>
      <c r="I856" s="22">
        <v>58.44</v>
      </c>
      <c r="J856" s="21">
        <v>3316</v>
      </c>
      <c r="K856" s="22">
        <v>72.92</v>
      </c>
      <c r="L856" s="21">
        <v>5544</v>
      </c>
      <c r="M856" s="22">
        <v>50.9</v>
      </c>
      <c r="N856" s="21">
        <v>1590</v>
      </c>
      <c r="O856" s="22">
        <v>59.55</v>
      </c>
    </row>
    <row r="857" spans="1:15" ht="21">
      <c r="A857" s="38"/>
      <c r="B857" s="30" t="s">
        <v>974</v>
      </c>
      <c r="C857" s="39" t="s">
        <v>14</v>
      </c>
      <c r="D857" s="21">
        <v>10747</v>
      </c>
      <c r="E857" s="22">
        <v>32.47</v>
      </c>
      <c r="F857" s="21">
        <v>1182</v>
      </c>
      <c r="G857" s="22">
        <v>19.77</v>
      </c>
      <c r="H857" s="21">
        <v>2951</v>
      </c>
      <c r="I857" s="22">
        <v>34.76</v>
      </c>
      <c r="J857" s="21">
        <v>2079</v>
      </c>
      <c r="K857" s="22">
        <v>44.45</v>
      </c>
      <c r="L857" s="21">
        <v>3474</v>
      </c>
      <c r="M857" s="22">
        <v>31.67</v>
      </c>
      <c r="N857" s="21">
        <v>1061</v>
      </c>
      <c r="O857" s="22">
        <v>35.62</v>
      </c>
    </row>
    <row r="858" spans="1:15" ht="21">
      <c r="A858" s="40" t="s">
        <v>975</v>
      </c>
      <c r="B858" s="24" t="s">
        <v>976</v>
      </c>
      <c r="C858" s="41" t="s">
        <v>12</v>
      </c>
      <c r="D858" s="26">
        <v>17244</v>
      </c>
      <c r="E858" s="27">
        <v>26.52</v>
      </c>
      <c r="F858" s="26">
        <v>1950</v>
      </c>
      <c r="G858" s="27">
        <v>16.58</v>
      </c>
      <c r="H858" s="26">
        <v>4328</v>
      </c>
      <c r="I858" s="27">
        <v>26.18</v>
      </c>
      <c r="J858" s="26">
        <v>2830</v>
      </c>
      <c r="K858" s="27">
        <v>30.68</v>
      </c>
      <c r="L858" s="26">
        <v>6865</v>
      </c>
      <c r="M858" s="27">
        <v>31.4</v>
      </c>
      <c r="N858" s="26">
        <v>1271</v>
      </c>
      <c r="O858" s="27">
        <v>22.5</v>
      </c>
    </row>
    <row r="859" spans="1:15" ht="21">
      <c r="A859" s="40"/>
      <c r="B859" s="28" t="s">
        <v>977</v>
      </c>
      <c r="C859" s="41" t="s">
        <v>13</v>
      </c>
      <c r="D859" s="26">
        <v>9200</v>
      </c>
      <c r="E859" s="27">
        <v>28.81</v>
      </c>
      <c r="F859" s="26">
        <v>1073</v>
      </c>
      <c r="G859" s="27">
        <v>18.56</v>
      </c>
      <c r="H859" s="26">
        <v>2295</v>
      </c>
      <c r="I859" s="27">
        <v>28.53</v>
      </c>
      <c r="J859" s="26">
        <v>1475</v>
      </c>
      <c r="K859" s="27">
        <v>32.44</v>
      </c>
      <c r="L859" s="26">
        <v>3674</v>
      </c>
      <c r="M859" s="27">
        <v>33.73</v>
      </c>
      <c r="N859" s="26">
        <v>683</v>
      </c>
      <c r="O859" s="27">
        <v>25.58</v>
      </c>
    </row>
    <row r="860" spans="1:15" ht="21">
      <c r="A860" s="40"/>
      <c r="B860" s="28" t="s">
        <v>978</v>
      </c>
      <c r="C860" s="41" t="s">
        <v>14</v>
      </c>
      <c r="D860" s="26">
        <v>8044</v>
      </c>
      <c r="E860" s="27">
        <v>24.31</v>
      </c>
      <c r="F860" s="26">
        <v>877</v>
      </c>
      <c r="G860" s="27">
        <v>14.67</v>
      </c>
      <c r="H860" s="26">
        <v>2033</v>
      </c>
      <c r="I860" s="27">
        <v>23.94</v>
      </c>
      <c r="J860" s="26">
        <v>1355</v>
      </c>
      <c r="K860" s="27">
        <v>28.97</v>
      </c>
      <c r="L860" s="26">
        <v>3191</v>
      </c>
      <c r="M860" s="27">
        <v>29.09</v>
      </c>
      <c r="N860" s="26">
        <v>588</v>
      </c>
      <c r="O860" s="27">
        <v>19.74</v>
      </c>
    </row>
    <row r="861" spans="1:15" ht="21">
      <c r="A861" s="38" t="s">
        <v>979</v>
      </c>
      <c r="B861" s="29" t="s">
        <v>980</v>
      </c>
      <c r="C861" s="39" t="s">
        <v>12</v>
      </c>
      <c r="D861" s="21">
        <v>2470</v>
      </c>
      <c r="E861" s="22">
        <v>3.8</v>
      </c>
      <c r="F861" s="21">
        <v>406</v>
      </c>
      <c r="G861" s="22">
        <v>3.45</v>
      </c>
      <c r="H861" s="21">
        <v>706</v>
      </c>
      <c r="I861" s="22">
        <v>4.27</v>
      </c>
      <c r="J861" s="21">
        <v>413</v>
      </c>
      <c r="K861" s="22">
        <v>4.48</v>
      </c>
      <c r="L861" s="21">
        <v>825</v>
      </c>
      <c r="M861" s="22">
        <v>3.77</v>
      </c>
      <c r="N861" s="21">
        <v>120</v>
      </c>
      <c r="O861" s="22">
        <v>2.12</v>
      </c>
    </row>
    <row r="862" spans="1:15" ht="21">
      <c r="A862" s="38"/>
      <c r="B862" s="30" t="s">
        <v>981</v>
      </c>
      <c r="C862" s="39" t="s">
        <v>13</v>
      </c>
      <c r="D862" s="21">
        <v>1383</v>
      </c>
      <c r="E862" s="22">
        <v>4.33</v>
      </c>
      <c r="F862" s="21">
        <v>239</v>
      </c>
      <c r="G862" s="22">
        <v>4.13</v>
      </c>
      <c r="H862" s="21">
        <v>397</v>
      </c>
      <c r="I862" s="22">
        <v>4.94</v>
      </c>
      <c r="J862" s="21">
        <v>204</v>
      </c>
      <c r="K862" s="22">
        <v>4.49</v>
      </c>
      <c r="L862" s="21">
        <v>478</v>
      </c>
      <c r="M862" s="22">
        <v>4.39</v>
      </c>
      <c r="N862" s="21">
        <v>65</v>
      </c>
      <c r="O862" s="22">
        <v>2.43</v>
      </c>
    </row>
    <row r="863" spans="1:15" ht="21">
      <c r="A863" s="38"/>
      <c r="B863" s="30" t="s">
        <v>982</v>
      </c>
      <c r="C863" s="39" t="s">
        <v>14</v>
      </c>
      <c r="D863" s="21">
        <v>1087</v>
      </c>
      <c r="E863" s="22">
        <v>3.28</v>
      </c>
      <c r="F863" s="21">
        <v>167</v>
      </c>
      <c r="G863" s="22">
        <v>2.79</v>
      </c>
      <c r="H863" s="21">
        <v>309</v>
      </c>
      <c r="I863" s="22">
        <v>3.64</v>
      </c>
      <c r="J863" s="21">
        <v>209</v>
      </c>
      <c r="K863" s="22">
        <v>4.47</v>
      </c>
      <c r="L863" s="21">
        <v>347</v>
      </c>
      <c r="M863" s="22">
        <v>3.16</v>
      </c>
      <c r="N863" s="21">
        <v>55</v>
      </c>
      <c r="O863" s="22">
        <v>1.85</v>
      </c>
    </row>
    <row r="864" spans="1:15" ht="21">
      <c r="A864" s="40" t="s">
        <v>983</v>
      </c>
      <c r="B864" s="24" t="s">
        <v>984</v>
      </c>
      <c r="C864" s="41" t="s">
        <v>12</v>
      </c>
      <c r="D864" s="26">
        <v>4875</v>
      </c>
      <c r="E864" s="27">
        <v>7.5</v>
      </c>
      <c r="F864" s="26">
        <v>589</v>
      </c>
      <c r="G864" s="27">
        <v>5.01</v>
      </c>
      <c r="H864" s="26">
        <v>1412</v>
      </c>
      <c r="I864" s="27">
        <v>8.54</v>
      </c>
      <c r="J864" s="26">
        <v>676</v>
      </c>
      <c r="K864" s="27">
        <v>7.33</v>
      </c>
      <c r="L864" s="26">
        <v>1776</v>
      </c>
      <c r="M864" s="27">
        <v>8.12</v>
      </c>
      <c r="N864" s="26">
        <v>422</v>
      </c>
      <c r="O864" s="27">
        <v>7.47</v>
      </c>
    </row>
    <row r="865" spans="1:15" ht="21">
      <c r="A865" s="40"/>
      <c r="B865" s="28" t="s">
        <v>985</v>
      </c>
      <c r="C865" s="41" t="s">
        <v>13</v>
      </c>
      <c r="D865" s="26">
        <v>2414</v>
      </c>
      <c r="E865" s="27">
        <v>7.56</v>
      </c>
      <c r="F865" s="26">
        <v>292</v>
      </c>
      <c r="G865" s="27">
        <v>5.05</v>
      </c>
      <c r="H865" s="26">
        <v>745</v>
      </c>
      <c r="I865" s="27">
        <v>9.26</v>
      </c>
      <c r="J865" s="26">
        <v>317</v>
      </c>
      <c r="K865" s="27">
        <v>6.97</v>
      </c>
      <c r="L865" s="26">
        <v>856</v>
      </c>
      <c r="M865" s="27">
        <v>7.86</v>
      </c>
      <c r="N865" s="26">
        <v>204</v>
      </c>
      <c r="O865" s="27">
        <v>7.64</v>
      </c>
    </row>
    <row r="866" spans="1:15" ht="21">
      <c r="A866" s="40"/>
      <c r="B866" s="28" t="s">
        <v>986</v>
      </c>
      <c r="C866" s="41" t="s">
        <v>14</v>
      </c>
      <c r="D866" s="26">
        <v>2461</v>
      </c>
      <c r="E866" s="27">
        <v>7.44</v>
      </c>
      <c r="F866" s="26">
        <v>297</v>
      </c>
      <c r="G866" s="27">
        <v>4.97</v>
      </c>
      <c r="H866" s="26">
        <v>667</v>
      </c>
      <c r="I866" s="27">
        <v>7.86</v>
      </c>
      <c r="J866" s="26">
        <v>359</v>
      </c>
      <c r="K866" s="27">
        <v>7.68</v>
      </c>
      <c r="L866" s="26">
        <v>920</v>
      </c>
      <c r="M866" s="27">
        <v>8.39</v>
      </c>
      <c r="N866" s="26">
        <v>218</v>
      </c>
      <c r="O866" s="27">
        <v>7.32</v>
      </c>
    </row>
    <row r="867" spans="1:15" ht="21">
      <c r="A867" s="38" t="s">
        <v>987</v>
      </c>
      <c r="B867" s="29" t="s">
        <v>988</v>
      </c>
      <c r="C867" s="39" t="s">
        <v>12</v>
      </c>
      <c r="D867" s="21">
        <v>130514</v>
      </c>
      <c r="E867" s="22">
        <v>200.71</v>
      </c>
      <c r="F867" s="21">
        <v>23508</v>
      </c>
      <c r="G867" s="22">
        <v>199.92</v>
      </c>
      <c r="H867" s="21">
        <v>32134</v>
      </c>
      <c r="I867" s="22">
        <v>194.36</v>
      </c>
      <c r="J867" s="21">
        <v>17645</v>
      </c>
      <c r="K867" s="22">
        <v>191.27</v>
      </c>
      <c r="L867" s="21">
        <v>46343</v>
      </c>
      <c r="M867" s="22">
        <v>211.99</v>
      </c>
      <c r="N867" s="21">
        <v>10884</v>
      </c>
      <c r="O867" s="22">
        <v>192.67</v>
      </c>
    </row>
    <row r="868" spans="1:15" ht="21">
      <c r="A868" s="38"/>
      <c r="B868" s="30" t="s">
        <v>989</v>
      </c>
      <c r="C868" s="39" t="s">
        <v>13</v>
      </c>
      <c r="D868" s="21">
        <v>70155</v>
      </c>
      <c r="E868" s="22">
        <v>219.7</v>
      </c>
      <c r="F868" s="21">
        <v>12915</v>
      </c>
      <c r="G868" s="22">
        <v>223.44</v>
      </c>
      <c r="H868" s="21">
        <v>17160</v>
      </c>
      <c r="I868" s="22">
        <v>213.36</v>
      </c>
      <c r="J868" s="21">
        <v>9432</v>
      </c>
      <c r="K868" s="22">
        <v>207.41</v>
      </c>
      <c r="L868" s="21">
        <v>24779</v>
      </c>
      <c r="M868" s="22">
        <v>227.51</v>
      </c>
      <c r="N868" s="21">
        <v>5869</v>
      </c>
      <c r="O868" s="22">
        <v>219.8</v>
      </c>
    </row>
    <row r="869" spans="1:15" ht="21">
      <c r="A869" s="38"/>
      <c r="B869" s="30" t="s">
        <v>990</v>
      </c>
      <c r="C869" s="39" t="s">
        <v>14</v>
      </c>
      <c r="D869" s="21">
        <v>60359</v>
      </c>
      <c r="E869" s="22">
        <v>182.38</v>
      </c>
      <c r="F869" s="21">
        <v>10593</v>
      </c>
      <c r="G869" s="22">
        <v>177.19</v>
      </c>
      <c r="H869" s="21">
        <v>14974</v>
      </c>
      <c r="I869" s="22">
        <v>176.36</v>
      </c>
      <c r="J869" s="21">
        <v>8213</v>
      </c>
      <c r="K869" s="22">
        <v>175.59</v>
      </c>
      <c r="L869" s="21">
        <v>21564</v>
      </c>
      <c r="M869" s="22">
        <v>196.57</v>
      </c>
      <c r="N869" s="21">
        <v>5015</v>
      </c>
      <c r="O869" s="22">
        <v>168.36</v>
      </c>
    </row>
    <row r="870" spans="1:15" ht="21">
      <c r="A870" s="38"/>
      <c r="B870" s="30" t="s">
        <v>991</v>
      </c>
      <c r="C870" s="39"/>
      <c r="D870" s="21"/>
      <c r="E870" s="22"/>
      <c r="F870" s="21"/>
      <c r="G870" s="22"/>
      <c r="H870" s="21"/>
      <c r="I870" s="22"/>
      <c r="J870" s="21"/>
      <c r="K870" s="22"/>
      <c r="L870" s="21"/>
      <c r="M870" s="22"/>
      <c r="N870" s="21"/>
      <c r="O870" s="22"/>
    </row>
    <row r="871" spans="1:15" ht="21">
      <c r="A871" s="144" t="s">
        <v>992</v>
      </c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6"/>
    </row>
    <row r="872" spans="1:15" ht="21">
      <c r="A872" s="40" t="s">
        <v>993</v>
      </c>
      <c r="B872" s="24" t="s">
        <v>994</v>
      </c>
      <c r="C872" s="41" t="s">
        <v>12</v>
      </c>
      <c r="D872" s="26">
        <v>260</v>
      </c>
      <c r="E872" s="27">
        <v>0.4</v>
      </c>
      <c r="F872" s="26">
        <v>45</v>
      </c>
      <c r="G872" s="27">
        <v>0.38</v>
      </c>
      <c r="H872" s="26">
        <v>24</v>
      </c>
      <c r="I872" s="27">
        <v>0.15</v>
      </c>
      <c r="J872" s="26">
        <v>46</v>
      </c>
      <c r="K872" s="27">
        <v>0.5</v>
      </c>
      <c r="L872" s="26">
        <v>43</v>
      </c>
      <c r="M872" s="27">
        <v>0.2</v>
      </c>
      <c r="N872" s="26">
        <v>102</v>
      </c>
      <c r="O872" s="27">
        <v>1.81</v>
      </c>
    </row>
    <row r="873" spans="1:15" ht="21">
      <c r="A873" s="40"/>
      <c r="B873" s="28" t="s">
        <v>995</v>
      </c>
      <c r="C873" s="41" t="s">
        <v>13</v>
      </c>
      <c r="D873" s="26">
        <v>122</v>
      </c>
      <c r="E873" s="27">
        <v>0.38</v>
      </c>
      <c r="F873" s="26">
        <v>29</v>
      </c>
      <c r="G873" s="27">
        <v>0.5</v>
      </c>
      <c r="H873" s="26">
        <v>8</v>
      </c>
      <c r="I873" s="27">
        <v>0.1</v>
      </c>
      <c r="J873" s="26">
        <v>20</v>
      </c>
      <c r="K873" s="27">
        <v>0.44</v>
      </c>
      <c r="L873" s="26">
        <v>28</v>
      </c>
      <c r="M873" s="27">
        <v>0.26</v>
      </c>
      <c r="N873" s="26">
        <v>37</v>
      </c>
      <c r="O873" s="27">
        <v>1.39</v>
      </c>
    </row>
    <row r="874" spans="1:15" ht="21">
      <c r="A874" s="40"/>
      <c r="B874" s="28"/>
      <c r="C874" s="41" t="s">
        <v>14</v>
      </c>
      <c r="D874" s="26">
        <v>138</v>
      </c>
      <c r="E874" s="27">
        <v>0.42</v>
      </c>
      <c r="F874" s="26">
        <v>16</v>
      </c>
      <c r="G874" s="27">
        <v>0.27</v>
      </c>
      <c r="H874" s="26">
        <v>16</v>
      </c>
      <c r="I874" s="27">
        <v>0.19</v>
      </c>
      <c r="J874" s="26">
        <v>26</v>
      </c>
      <c r="K874" s="27">
        <v>0.56</v>
      </c>
      <c r="L874" s="26">
        <v>15</v>
      </c>
      <c r="M874" s="27">
        <v>0.14</v>
      </c>
      <c r="N874" s="26">
        <v>65</v>
      </c>
      <c r="O874" s="27">
        <v>2.18</v>
      </c>
    </row>
    <row r="875" spans="1:15" ht="20.25" customHeight="1">
      <c r="A875" s="38" t="s">
        <v>996</v>
      </c>
      <c r="B875" s="29" t="s">
        <v>997</v>
      </c>
      <c r="C875" s="39" t="s">
        <v>12</v>
      </c>
      <c r="D875" s="21">
        <v>963</v>
      </c>
      <c r="E875" s="22">
        <v>1.48</v>
      </c>
      <c r="F875" s="21">
        <v>175</v>
      </c>
      <c r="G875" s="22">
        <v>1.49</v>
      </c>
      <c r="H875" s="21">
        <v>161</v>
      </c>
      <c r="I875" s="22">
        <v>0.97</v>
      </c>
      <c r="J875" s="21">
        <v>144</v>
      </c>
      <c r="K875" s="22">
        <v>1.56</v>
      </c>
      <c r="L875" s="21">
        <v>232</v>
      </c>
      <c r="M875" s="22">
        <v>1.06</v>
      </c>
      <c r="N875" s="21">
        <v>251</v>
      </c>
      <c r="O875" s="22">
        <v>4.44</v>
      </c>
    </row>
    <row r="876" spans="1:15" ht="21">
      <c r="A876" s="38"/>
      <c r="B876" s="30" t="s">
        <v>998</v>
      </c>
      <c r="C876" s="39" t="s">
        <v>13</v>
      </c>
      <c r="D876" s="21">
        <v>498</v>
      </c>
      <c r="E876" s="22">
        <v>1.56</v>
      </c>
      <c r="F876" s="21">
        <v>94</v>
      </c>
      <c r="G876" s="22">
        <v>1.63</v>
      </c>
      <c r="H876" s="21">
        <v>86</v>
      </c>
      <c r="I876" s="22">
        <v>1.07</v>
      </c>
      <c r="J876" s="21">
        <v>67</v>
      </c>
      <c r="K876" s="22">
        <v>1.47</v>
      </c>
      <c r="L876" s="21">
        <v>121</v>
      </c>
      <c r="M876" s="22">
        <v>1.11</v>
      </c>
      <c r="N876" s="21">
        <v>130</v>
      </c>
      <c r="O876" s="22">
        <v>4.87</v>
      </c>
    </row>
    <row r="877" spans="1:15" ht="21">
      <c r="A877" s="38"/>
      <c r="B877" s="30" t="s">
        <v>999</v>
      </c>
      <c r="C877" s="39" t="s">
        <v>14</v>
      </c>
      <c r="D877" s="21">
        <v>465</v>
      </c>
      <c r="E877" s="22">
        <v>1.41</v>
      </c>
      <c r="F877" s="21">
        <v>81</v>
      </c>
      <c r="G877" s="22">
        <v>1.35</v>
      </c>
      <c r="H877" s="21">
        <v>75</v>
      </c>
      <c r="I877" s="22">
        <v>0.88</v>
      </c>
      <c r="J877" s="21">
        <v>77</v>
      </c>
      <c r="K877" s="22">
        <v>1.65</v>
      </c>
      <c r="L877" s="21">
        <v>111</v>
      </c>
      <c r="M877" s="22">
        <v>1.01</v>
      </c>
      <c r="N877" s="21">
        <v>121</v>
      </c>
      <c r="O877" s="22">
        <v>4.06</v>
      </c>
    </row>
    <row r="878" spans="1:15" ht="21">
      <c r="A878" s="40" t="s">
        <v>1000</v>
      </c>
      <c r="B878" s="24" t="s">
        <v>1001</v>
      </c>
      <c r="C878" s="41" t="s">
        <v>12</v>
      </c>
      <c r="D878" s="26">
        <v>8947</v>
      </c>
      <c r="E878" s="27">
        <v>13.76</v>
      </c>
      <c r="F878" s="26">
        <v>1306</v>
      </c>
      <c r="G878" s="27">
        <v>11.11</v>
      </c>
      <c r="H878" s="26">
        <v>1152</v>
      </c>
      <c r="I878" s="27">
        <v>6.97</v>
      </c>
      <c r="J878" s="26">
        <v>1119</v>
      </c>
      <c r="K878" s="27">
        <v>12.13</v>
      </c>
      <c r="L878" s="26">
        <v>1960</v>
      </c>
      <c r="M878" s="27">
        <v>8.97</v>
      </c>
      <c r="N878" s="26">
        <v>3410</v>
      </c>
      <c r="O878" s="27">
        <v>60.36</v>
      </c>
    </row>
    <row r="879" spans="1:15" ht="21">
      <c r="A879" s="40"/>
      <c r="B879" s="28" t="s">
        <v>1002</v>
      </c>
      <c r="C879" s="41" t="s">
        <v>13</v>
      </c>
      <c r="D879" s="26">
        <v>4277</v>
      </c>
      <c r="E879" s="27">
        <v>13.39</v>
      </c>
      <c r="F879" s="26">
        <v>606</v>
      </c>
      <c r="G879" s="27">
        <v>10.48</v>
      </c>
      <c r="H879" s="26">
        <v>538</v>
      </c>
      <c r="I879" s="27">
        <v>6.69</v>
      </c>
      <c r="J879" s="26">
        <v>543</v>
      </c>
      <c r="K879" s="27">
        <v>11.94</v>
      </c>
      <c r="L879" s="26">
        <v>898</v>
      </c>
      <c r="M879" s="27">
        <v>8.24</v>
      </c>
      <c r="N879" s="26">
        <v>1692</v>
      </c>
      <c r="O879" s="27">
        <v>63.37</v>
      </c>
    </row>
    <row r="880" spans="1:15" ht="21">
      <c r="A880" s="40"/>
      <c r="B880" s="28" t="s">
        <v>1003</v>
      </c>
      <c r="C880" s="41" t="s">
        <v>14</v>
      </c>
      <c r="D880" s="26">
        <v>4670</v>
      </c>
      <c r="E880" s="27">
        <v>14.11</v>
      </c>
      <c r="F880" s="26">
        <v>700</v>
      </c>
      <c r="G880" s="27">
        <v>11.71</v>
      </c>
      <c r="H880" s="26">
        <v>614</v>
      </c>
      <c r="I880" s="27">
        <v>7.23</v>
      </c>
      <c r="J880" s="26">
        <v>576</v>
      </c>
      <c r="K880" s="27">
        <v>12.31</v>
      </c>
      <c r="L880" s="26">
        <v>1062</v>
      </c>
      <c r="M880" s="27">
        <v>9.68</v>
      </c>
      <c r="N880" s="26">
        <v>1718</v>
      </c>
      <c r="O880" s="27">
        <v>57.67</v>
      </c>
    </row>
    <row r="881" spans="1:15" ht="21">
      <c r="A881" s="38" t="s">
        <v>1004</v>
      </c>
      <c r="B881" s="29" t="s">
        <v>1005</v>
      </c>
      <c r="C881" s="39" t="s">
        <v>12</v>
      </c>
      <c r="D881" s="21">
        <v>3179</v>
      </c>
      <c r="E881" s="22">
        <v>4.89</v>
      </c>
      <c r="F881" s="21">
        <v>501</v>
      </c>
      <c r="G881" s="22">
        <v>4.26</v>
      </c>
      <c r="H881" s="21">
        <v>631</v>
      </c>
      <c r="I881" s="22">
        <v>3.82</v>
      </c>
      <c r="J881" s="21">
        <v>651</v>
      </c>
      <c r="K881" s="22">
        <v>7.06</v>
      </c>
      <c r="L881" s="21">
        <v>967</v>
      </c>
      <c r="M881" s="22">
        <v>4.42</v>
      </c>
      <c r="N881" s="21">
        <v>429</v>
      </c>
      <c r="O881" s="22">
        <v>7.59</v>
      </c>
    </row>
    <row r="882" spans="1:15" ht="21">
      <c r="A882" s="38"/>
      <c r="B882" s="30" t="s">
        <v>1006</v>
      </c>
      <c r="C882" s="39" t="s">
        <v>13</v>
      </c>
      <c r="D882" s="21">
        <v>1707</v>
      </c>
      <c r="E882" s="22">
        <v>5.35</v>
      </c>
      <c r="F882" s="21">
        <v>278</v>
      </c>
      <c r="G882" s="22">
        <v>4.81</v>
      </c>
      <c r="H882" s="21">
        <v>337</v>
      </c>
      <c r="I882" s="22">
        <v>4.19</v>
      </c>
      <c r="J882" s="21">
        <v>335</v>
      </c>
      <c r="K882" s="22">
        <v>7.37</v>
      </c>
      <c r="L882" s="21">
        <v>544</v>
      </c>
      <c r="M882" s="22">
        <v>4.99</v>
      </c>
      <c r="N882" s="21">
        <v>213</v>
      </c>
      <c r="O882" s="22">
        <v>7.98</v>
      </c>
    </row>
    <row r="883" spans="1:15" ht="21">
      <c r="A883" s="38"/>
      <c r="B883" s="30"/>
      <c r="C883" s="39" t="s">
        <v>14</v>
      </c>
      <c r="D883" s="21">
        <v>1472</v>
      </c>
      <c r="E883" s="22">
        <v>4.45</v>
      </c>
      <c r="F883" s="21">
        <v>223</v>
      </c>
      <c r="G883" s="22">
        <v>3.73</v>
      </c>
      <c r="H883" s="21">
        <v>294</v>
      </c>
      <c r="I883" s="22">
        <v>3.46</v>
      </c>
      <c r="J883" s="21">
        <v>316</v>
      </c>
      <c r="K883" s="22">
        <v>6.76</v>
      </c>
      <c r="L883" s="21">
        <v>423</v>
      </c>
      <c r="M883" s="22">
        <v>3.86</v>
      </c>
      <c r="N883" s="21">
        <v>216</v>
      </c>
      <c r="O883" s="22">
        <v>7.25</v>
      </c>
    </row>
    <row r="884" spans="1:15" ht="21">
      <c r="A884" s="40" t="s">
        <v>1007</v>
      </c>
      <c r="B884" s="24" t="s">
        <v>1008</v>
      </c>
      <c r="C884" s="41" t="s">
        <v>12</v>
      </c>
      <c r="D884" s="26">
        <v>171</v>
      </c>
      <c r="E884" s="27">
        <v>0.26</v>
      </c>
      <c r="F884" s="26">
        <v>19</v>
      </c>
      <c r="G884" s="27">
        <v>0.16</v>
      </c>
      <c r="H884" s="26">
        <v>44</v>
      </c>
      <c r="I884" s="27">
        <v>0.27</v>
      </c>
      <c r="J884" s="26">
        <v>30</v>
      </c>
      <c r="K884" s="27">
        <v>0.33</v>
      </c>
      <c r="L884" s="26">
        <v>47</v>
      </c>
      <c r="M884" s="27">
        <v>0.21</v>
      </c>
      <c r="N884" s="26">
        <v>31</v>
      </c>
      <c r="O884" s="27">
        <v>0.55</v>
      </c>
    </row>
    <row r="885" spans="1:15" ht="21">
      <c r="A885" s="40"/>
      <c r="B885" s="28" t="s">
        <v>1009</v>
      </c>
      <c r="C885" s="41" t="s">
        <v>13</v>
      </c>
      <c r="D885" s="26">
        <v>87</v>
      </c>
      <c r="E885" s="27">
        <v>0.27</v>
      </c>
      <c r="F885" s="26">
        <v>11</v>
      </c>
      <c r="G885" s="27">
        <v>0.19</v>
      </c>
      <c r="H885" s="26">
        <v>24</v>
      </c>
      <c r="I885" s="27">
        <v>0.3</v>
      </c>
      <c r="J885" s="26">
        <v>11</v>
      </c>
      <c r="K885" s="27">
        <v>0.24</v>
      </c>
      <c r="L885" s="26">
        <v>25</v>
      </c>
      <c r="M885" s="27">
        <v>0.23</v>
      </c>
      <c r="N885" s="26">
        <v>16</v>
      </c>
      <c r="O885" s="27">
        <v>0.6</v>
      </c>
    </row>
    <row r="886" spans="1:15" ht="21">
      <c r="A886" s="40"/>
      <c r="B886" s="28" t="s">
        <v>1010</v>
      </c>
      <c r="C886" s="41" t="s">
        <v>14</v>
      </c>
      <c r="D886" s="26">
        <v>84</v>
      </c>
      <c r="E886" s="27">
        <v>0.25</v>
      </c>
      <c r="F886" s="26">
        <v>8</v>
      </c>
      <c r="G886" s="27">
        <v>0.13</v>
      </c>
      <c r="H886" s="26">
        <v>20</v>
      </c>
      <c r="I886" s="27">
        <v>0.24</v>
      </c>
      <c r="J886" s="26">
        <v>19</v>
      </c>
      <c r="K886" s="27">
        <v>0.41</v>
      </c>
      <c r="L886" s="26">
        <v>22</v>
      </c>
      <c r="M886" s="27">
        <v>0.2</v>
      </c>
      <c r="N886" s="26">
        <v>15</v>
      </c>
      <c r="O886" s="27">
        <v>0.5</v>
      </c>
    </row>
    <row r="887" spans="1:15" ht="24.75" customHeight="1">
      <c r="A887" s="38" t="s">
        <v>1011</v>
      </c>
      <c r="B887" s="29" t="s">
        <v>997</v>
      </c>
      <c r="C887" s="39" t="s">
        <v>12</v>
      </c>
      <c r="D887" s="21">
        <v>14090</v>
      </c>
      <c r="E887" s="22">
        <v>21.67</v>
      </c>
      <c r="F887" s="21">
        <v>1730</v>
      </c>
      <c r="G887" s="22">
        <v>14.71</v>
      </c>
      <c r="H887" s="21">
        <v>4573</v>
      </c>
      <c r="I887" s="22">
        <v>27.66</v>
      </c>
      <c r="J887" s="21">
        <v>1464</v>
      </c>
      <c r="K887" s="22">
        <v>15.87</v>
      </c>
      <c r="L887" s="21">
        <v>3495</v>
      </c>
      <c r="M887" s="22">
        <v>15.99</v>
      </c>
      <c r="N887" s="21">
        <v>2828</v>
      </c>
      <c r="O887" s="22">
        <v>50.06</v>
      </c>
    </row>
    <row r="888" spans="1:15" ht="21">
      <c r="A888" s="38"/>
      <c r="B888" s="59" t="s">
        <v>1012</v>
      </c>
      <c r="C888" s="39" t="s">
        <v>13</v>
      </c>
      <c r="D888" s="21">
        <v>8253</v>
      </c>
      <c r="E888" s="22">
        <v>25.85</v>
      </c>
      <c r="F888" s="21">
        <v>1040</v>
      </c>
      <c r="G888" s="22">
        <v>17.99</v>
      </c>
      <c r="H888" s="21">
        <v>2657</v>
      </c>
      <c r="I888" s="22">
        <v>33.04</v>
      </c>
      <c r="J888" s="21">
        <v>878</v>
      </c>
      <c r="K888" s="22">
        <v>19.31</v>
      </c>
      <c r="L888" s="21">
        <v>2103</v>
      </c>
      <c r="M888" s="22">
        <v>19.31</v>
      </c>
      <c r="N888" s="21">
        <v>1575</v>
      </c>
      <c r="O888" s="22">
        <v>58.99</v>
      </c>
    </row>
    <row r="889" spans="1:15" ht="21">
      <c r="A889" s="38"/>
      <c r="B889" s="30" t="s">
        <v>1013</v>
      </c>
      <c r="C889" s="39" t="s">
        <v>14</v>
      </c>
      <c r="D889" s="21">
        <v>5837</v>
      </c>
      <c r="E889" s="22">
        <v>17.64</v>
      </c>
      <c r="F889" s="21">
        <v>690</v>
      </c>
      <c r="G889" s="22">
        <v>11.54</v>
      </c>
      <c r="H889" s="21">
        <v>1916</v>
      </c>
      <c r="I889" s="22">
        <v>22.57</v>
      </c>
      <c r="J889" s="21">
        <v>586</v>
      </c>
      <c r="K889" s="22">
        <v>12.53</v>
      </c>
      <c r="L889" s="21">
        <v>1392</v>
      </c>
      <c r="M889" s="22">
        <v>12.69</v>
      </c>
      <c r="N889" s="21">
        <v>1253</v>
      </c>
      <c r="O889" s="22">
        <v>42.06</v>
      </c>
    </row>
    <row r="890" spans="1:15" ht="21">
      <c r="A890" s="40" t="s">
        <v>1014</v>
      </c>
      <c r="B890" s="24" t="s">
        <v>1015</v>
      </c>
      <c r="C890" s="41" t="s">
        <v>12</v>
      </c>
      <c r="D890" s="26">
        <v>1289</v>
      </c>
      <c r="E890" s="27">
        <v>4.04</v>
      </c>
      <c r="F890" s="26">
        <v>212</v>
      </c>
      <c r="G890" s="27">
        <v>3.67</v>
      </c>
      <c r="H890" s="26">
        <v>264</v>
      </c>
      <c r="I890" s="27">
        <v>3.28</v>
      </c>
      <c r="J890" s="26">
        <v>193</v>
      </c>
      <c r="K890" s="27">
        <v>4.24</v>
      </c>
      <c r="L890" s="26">
        <v>374</v>
      </c>
      <c r="M890" s="27">
        <v>3.43</v>
      </c>
      <c r="N890" s="26">
        <v>246</v>
      </c>
      <c r="O890" s="27">
        <v>9.21</v>
      </c>
    </row>
    <row r="891" spans="1:15" ht="21">
      <c r="A891" s="40"/>
      <c r="B891" s="28" t="s">
        <v>1016</v>
      </c>
      <c r="C891" s="41" t="s">
        <v>13</v>
      </c>
      <c r="D891" s="26">
        <v>1289</v>
      </c>
      <c r="E891" s="27">
        <v>4.04</v>
      </c>
      <c r="F891" s="26">
        <v>212</v>
      </c>
      <c r="G891" s="27">
        <v>3.67</v>
      </c>
      <c r="H891" s="26">
        <v>264</v>
      </c>
      <c r="I891" s="27">
        <v>3.28</v>
      </c>
      <c r="J891" s="26">
        <v>193</v>
      </c>
      <c r="K891" s="27">
        <v>4.24</v>
      </c>
      <c r="L891" s="26">
        <v>374</v>
      </c>
      <c r="M891" s="27">
        <v>3.43</v>
      </c>
      <c r="N891" s="26">
        <v>246</v>
      </c>
      <c r="O891" s="27">
        <v>9.21</v>
      </c>
    </row>
    <row r="892" spans="1:15" ht="21">
      <c r="A892" s="40"/>
      <c r="B892" s="28"/>
      <c r="C892" s="41" t="s">
        <v>14</v>
      </c>
      <c r="D892" s="26">
        <v>0</v>
      </c>
      <c r="E892" s="27">
        <v>0</v>
      </c>
      <c r="F892" s="26">
        <v>0</v>
      </c>
      <c r="G892" s="27">
        <v>0</v>
      </c>
      <c r="H892" s="26">
        <v>0</v>
      </c>
      <c r="I892" s="27">
        <v>0</v>
      </c>
      <c r="J892" s="26">
        <v>0</v>
      </c>
      <c r="K892" s="27">
        <v>0</v>
      </c>
      <c r="L892" s="26">
        <v>0</v>
      </c>
      <c r="M892" s="27">
        <v>0</v>
      </c>
      <c r="N892" s="26">
        <v>0</v>
      </c>
      <c r="O892" s="27">
        <v>0</v>
      </c>
    </row>
    <row r="893" spans="1:15" ht="21">
      <c r="A893" s="38" t="s">
        <v>1017</v>
      </c>
      <c r="B893" s="29" t="s">
        <v>1018</v>
      </c>
      <c r="C893" s="39" t="s">
        <v>12</v>
      </c>
      <c r="D893" s="21">
        <v>1787</v>
      </c>
      <c r="E893" s="22">
        <v>2.75</v>
      </c>
      <c r="F893" s="21">
        <v>288</v>
      </c>
      <c r="G893" s="22">
        <v>2.45</v>
      </c>
      <c r="H893" s="21">
        <v>230</v>
      </c>
      <c r="I893" s="22">
        <v>1.39</v>
      </c>
      <c r="J893" s="21">
        <v>281</v>
      </c>
      <c r="K893" s="22">
        <v>3.05</v>
      </c>
      <c r="L893" s="21">
        <v>459</v>
      </c>
      <c r="M893" s="22">
        <v>2.1</v>
      </c>
      <c r="N893" s="21">
        <v>529</v>
      </c>
      <c r="O893" s="22">
        <v>9.36</v>
      </c>
    </row>
    <row r="894" spans="1:15" ht="21">
      <c r="A894" s="38"/>
      <c r="B894" s="30" t="s">
        <v>1019</v>
      </c>
      <c r="C894" s="39" t="s">
        <v>13</v>
      </c>
      <c r="D894" s="21">
        <v>1234</v>
      </c>
      <c r="E894" s="22">
        <v>3.86</v>
      </c>
      <c r="F894" s="21">
        <v>181</v>
      </c>
      <c r="G894" s="22">
        <v>3.13</v>
      </c>
      <c r="H894" s="21">
        <v>136</v>
      </c>
      <c r="I894" s="22">
        <v>1.69</v>
      </c>
      <c r="J894" s="21">
        <v>192</v>
      </c>
      <c r="K894" s="22">
        <v>4.22</v>
      </c>
      <c r="L894" s="21">
        <v>333</v>
      </c>
      <c r="M894" s="22">
        <v>3.06</v>
      </c>
      <c r="N894" s="21">
        <v>392</v>
      </c>
      <c r="O894" s="22">
        <v>14.68</v>
      </c>
    </row>
    <row r="895" spans="1:15" ht="21">
      <c r="A895" s="38"/>
      <c r="B895" s="30" t="s">
        <v>1020</v>
      </c>
      <c r="C895" s="39" t="s">
        <v>14</v>
      </c>
      <c r="D895" s="21">
        <v>553</v>
      </c>
      <c r="E895" s="22">
        <v>1.67</v>
      </c>
      <c r="F895" s="21">
        <v>107</v>
      </c>
      <c r="G895" s="22">
        <v>1.79</v>
      </c>
      <c r="H895" s="21">
        <v>94</v>
      </c>
      <c r="I895" s="22">
        <v>1.11</v>
      </c>
      <c r="J895" s="21">
        <v>89</v>
      </c>
      <c r="K895" s="22">
        <v>1.9</v>
      </c>
      <c r="L895" s="21">
        <v>126</v>
      </c>
      <c r="M895" s="22">
        <v>1.15</v>
      </c>
      <c r="N895" s="21">
        <v>137</v>
      </c>
      <c r="O895" s="22">
        <v>4.6</v>
      </c>
    </row>
    <row r="896" spans="1:15" ht="21">
      <c r="A896" s="38"/>
      <c r="B896" s="30" t="s">
        <v>1021</v>
      </c>
      <c r="C896" s="39"/>
      <c r="D896" s="21"/>
      <c r="E896" s="22"/>
      <c r="F896" s="21"/>
      <c r="G896" s="22"/>
      <c r="H896" s="21"/>
      <c r="I896" s="22"/>
      <c r="J896" s="21"/>
      <c r="K896" s="22"/>
      <c r="L896" s="21"/>
      <c r="M896" s="22"/>
      <c r="N896" s="21"/>
      <c r="O896" s="22"/>
    </row>
    <row r="897" spans="1:15" ht="21">
      <c r="A897" s="40" t="s">
        <v>1022</v>
      </c>
      <c r="B897" s="24" t="s">
        <v>1023</v>
      </c>
      <c r="C897" s="41" t="s">
        <v>12</v>
      </c>
      <c r="D897" s="26">
        <v>221</v>
      </c>
      <c r="E897" s="27">
        <v>0.34</v>
      </c>
      <c r="F897" s="26">
        <v>17</v>
      </c>
      <c r="G897" s="27">
        <v>0.14</v>
      </c>
      <c r="H897" s="26">
        <v>14</v>
      </c>
      <c r="I897" s="27">
        <v>0.08</v>
      </c>
      <c r="J897" s="26">
        <v>24</v>
      </c>
      <c r="K897" s="27">
        <v>0.26</v>
      </c>
      <c r="L897" s="26">
        <v>76</v>
      </c>
      <c r="M897" s="27">
        <v>0.35</v>
      </c>
      <c r="N897" s="26">
        <v>90</v>
      </c>
      <c r="O897" s="27">
        <v>1.59</v>
      </c>
    </row>
    <row r="898" spans="1:15" ht="21">
      <c r="A898" s="40"/>
      <c r="B898" s="28" t="s">
        <v>1024</v>
      </c>
      <c r="C898" s="41" t="s">
        <v>13</v>
      </c>
      <c r="D898" s="26">
        <v>70</v>
      </c>
      <c r="E898" s="27">
        <v>0.22</v>
      </c>
      <c r="F898" s="26">
        <v>3</v>
      </c>
      <c r="G898" s="27">
        <v>0.05</v>
      </c>
      <c r="H898" s="26">
        <v>6</v>
      </c>
      <c r="I898" s="27">
        <v>0.07</v>
      </c>
      <c r="J898" s="26">
        <v>3</v>
      </c>
      <c r="K898" s="27">
        <v>0.07</v>
      </c>
      <c r="L898" s="26">
        <v>23</v>
      </c>
      <c r="M898" s="27">
        <v>0.21</v>
      </c>
      <c r="N898" s="26">
        <v>35</v>
      </c>
      <c r="O898" s="27">
        <v>1.31</v>
      </c>
    </row>
    <row r="899" spans="1:15" ht="21">
      <c r="A899" s="40"/>
      <c r="B899" s="28"/>
      <c r="C899" s="41" t="s">
        <v>14</v>
      </c>
      <c r="D899" s="26">
        <v>151</v>
      </c>
      <c r="E899" s="27">
        <v>0.46</v>
      </c>
      <c r="F899" s="26">
        <v>14</v>
      </c>
      <c r="G899" s="27">
        <v>0.23</v>
      </c>
      <c r="H899" s="26">
        <v>8</v>
      </c>
      <c r="I899" s="27">
        <v>0.09</v>
      </c>
      <c r="J899" s="26">
        <v>21</v>
      </c>
      <c r="K899" s="27">
        <v>0.45</v>
      </c>
      <c r="L899" s="26">
        <v>53</v>
      </c>
      <c r="M899" s="27">
        <v>0.48</v>
      </c>
      <c r="N899" s="26">
        <v>55</v>
      </c>
      <c r="O899" s="27">
        <v>1.85</v>
      </c>
    </row>
    <row r="900" spans="1:15" ht="21">
      <c r="A900" s="38" t="s">
        <v>1025</v>
      </c>
      <c r="B900" s="29" t="s">
        <v>1026</v>
      </c>
      <c r="C900" s="39" t="s">
        <v>12</v>
      </c>
      <c r="D900" s="21">
        <v>1527</v>
      </c>
      <c r="E900" s="22">
        <v>2.35</v>
      </c>
      <c r="F900" s="21">
        <v>173</v>
      </c>
      <c r="G900" s="22">
        <v>1.47</v>
      </c>
      <c r="H900" s="21">
        <v>295</v>
      </c>
      <c r="I900" s="22">
        <v>1.78</v>
      </c>
      <c r="J900" s="21">
        <v>335</v>
      </c>
      <c r="K900" s="22">
        <v>3.63</v>
      </c>
      <c r="L900" s="21">
        <v>433</v>
      </c>
      <c r="M900" s="22">
        <v>1.98</v>
      </c>
      <c r="N900" s="21">
        <v>291</v>
      </c>
      <c r="O900" s="22">
        <v>5.15</v>
      </c>
    </row>
    <row r="901" spans="1:15" ht="21">
      <c r="A901" s="38"/>
      <c r="B901" s="30" t="s">
        <v>1027</v>
      </c>
      <c r="C901" s="39" t="s">
        <v>13</v>
      </c>
      <c r="D901" s="21">
        <v>796</v>
      </c>
      <c r="E901" s="22">
        <v>2.49</v>
      </c>
      <c r="F901" s="21">
        <v>90</v>
      </c>
      <c r="G901" s="22">
        <v>1.56</v>
      </c>
      <c r="H901" s="21">
        <v>140</v>
      </c>
      <c r="I901" s="22">
        <v>1.74</v>
      </c>
      <c r="J901" s="21">
        <v>171</v>
      </c>
      <c r="K901" s="22">
        <v>3.76</v>
      </c>
      <c r="L901" s="21">
        <v>214</v>
      </c>
      <c r="M901" s="22">
        <v>1.96</v>
      </c>
      <c r="N901" s="21">
        <v>181</v>
      </c>
      <c r="O901" s="22">
        <v>6.78</v>
      </c>
    </row>
    <row r="902" spans="1:15" ht="21">
      <c r="A902" s="38"/>
      <c r="B902" s="30"/>
      <c r="C902" s="39" t="s">
        <v>14</v>
      </c>
      <c r="D902" s="21">
        <v>731</v>
      </c>
      <c r="E902" s="22">
        <v>2.21</v>
      </c>
      <c r="F902" s="21">
        <v>83</v>
      </c>
      <c r="G902" s="22">
        <v>1.39</v>
      </c>
      <c r="H902" s="21">
        <v>155</v>
      </c>
      <c r="I902" s="22">
        <v>1.83</v>
      </c>
      <c r="J902" s="21">
        <v>164</v>
      </c>
      <c r="K902" s="22">
        <v>3.51</v>
      </c>
      <c r="L902" s="21">
        <v>219</v>
      </c>
      <c r="M902" s="22">
        <v>2</v>
      </c>
      <c r="N902" s="21">
        <v>110</v>
      </c>
      <c r="O902" s="22">
        <v>3.69</v>
      </c>
    </row>
    <row r="903" spans="1:15" ht="21">
      <c r="A903" s="40" t="s">
        <v>1028</v>
      </c>
      <c r="B903" s="24" t="s">
        <v>1029</v>
      </c>
      <c r="C903" s="41" t="s">
        <v>12</v>
      </c>
      <c r="D903" s="26">
        <v>2796</v>
      </c>
      <c r="E903" s="27">
        <v>4.3</v>
      </c>
      <c r="F903" s="26">
        <v>406</v>
      </c>
      <c r="G903" s="27">
        <v>3.45</v>
      </c>
      <c r="H903" s="26">
        <v>433</v>
      </c>
      <c r="I903" s="27">
        <v>2.62</v>
      </c>
      <c r="J903" s="26">
        <v>320</v>
      </c>
      <c r="K903" s="27">
        <v>3.47</v>
      </c>
      <c r="L903" s="26">
        <v>813</v>
      </c>
      <c r="M903" s="27">
        <v>3.72</v>
      </c>
      <c r="N903" s="26">
        <v>824</v>
      </c>
      <c r="O903" s="27">
        <v>14.59</v>
      </c>
    </row>
    <row r="904" spans="1:15" ht="21">
      <c r="A904" s="40"/>
      <c r="B904" s="28" t="s">
        <v>1030</v>
      </c>
      <c r="C904" s="41" t="s">
        <v>13</v>
      </c>
      <c r="D904" s="26">
        <v>1465</v>
      </c>
      <c r="E904" s="27">
        <v>4.59</v>
      </c>
      <c r="F904" s="26">
        <v>199</v>
      </c>
      <c r="G904" s="27">
        <v>3.44</v>
      </c>
      <c r="H904" s="26">
        <v>232</v>
      </c>
      <c r="I904" s="27">
        <v>2.88</v>
      </c>
      <c r="J904" s="26">
        <v>178</v>
      </c>
      <c r="K904" s="27">
        <v>3.91</v>
      </c>
      <c r="L904" s="26">
        <v>412</v>
      </c>
      <c r="M904" s="27">
        <v>3.78</v>
      </c>
      <c r="N904" s="26">
        <v>444</v>
      </c>
      <c r="O904" s="27">
        <v>16.63</v>
      </c>
    </row>
    <row r="905" spans="1:15" ht="21">
      <c r="A905" s="40"/>
      <c r="B905" s="28" t="s">
        <v>1031</v>
      </c>
      <c r="C905" s="41" t="s">
        <v>14</v>
      </c>
      <c r="D905" s="26">
        <v>1331</v>
      </c>
      <c r="E905" s="27">
        <v>4.02</v>
      </c>
      <c r="F905" s="26">
        <v>207</v>
      </c>
      <c r="G905" s="27">
        <v>3.46</v>
      </c>
      <c r="H905" s="26">
        <v>201</v>
      </c>
      <c r="I905" s="27">
        <v>2.37</v>
      </c>
      <c r="J905" s="26">
        <v>142</v>
      </c>
      <c r="K905" s="27">
        <v>3.04</v>
      </c>
      <c r="L905" s="26">
        <v>401</v>
      </c>
      <c r="M905" s="27">
        <v>3.66</v>
      </c>
      <c r="N905" s="26">
        <v>380</v>
      </c>
      <c r="O905" s="27">
        <v>12.76</v>
      </c>
    </row>
    <row r="906" spans="1:15" ht="21">
      <c r="A906" s="40"/>
      <c r="B906" s="28" t="s">
        <v>1032</v>
      </c>
      <c r="C906" s="41"/>
      <c r="D906" s="26"/>
      <c r="E906" s="27"/>
      <c r="F906" s="26"/>
      <c r="G906" s="27"/>
      <c r="H906" s="26"/>
      <c r="I906" s="27"/>
      <c r="J906" s="26"/>
      <c r="K906" s="27"/>
      <c r="L906" s="26"/>
      <c r="M906" s="27"/>
      <c r="N906" s="26"/>
      <c r="O906" s="27"/>
    </row>
    <row r="907" spans="1:15" ht="21">
      <c r="A907" s="40"/>
      <c r="B907" s="28" t="s">
        <v>1033</v>
      </c>
      <c r="C907" s="41"/>
      <c r="D907" s="26"/>
      <c r="E907" s="27"/>
      <c r="F907" s="26"/>
      <c r="G907" s="27"/>
      <c r="H907" s="26"/>
      <c r="I907" s="27"/>
      <c r="J907" s="26"/>
      <c r="K907" s="27"/>
      <c r="L907" s="26"/>
      <c r="M907" s="27"/>
      <c r="N907" s="26"/>
      <c r="O907" s="27"/>
    </row>
    <row r="908" spans="1:15" ht="21">
      <c r="A908" s="38" t="s">
        <v>1034</v>
      </c>
      <c r="B908" s="29" t="s">
        <v>1035</v>
      </c>
      <c r="C908" s="39" t="s">
        <v>12</v>
      </c>
      <c r="D908" s="21">
        <v>4643</v>
      </c>
      <c r="E908" s="22">
        <v>7.14</v>
      </c>
      <c r="F908" s="21">
        <v>664</v>
      </c>
      <c r="G908" s="22">
        <v>5.65</v>
      </c>
      <c r="H908" s="21">
        <v>692</v>
      </c>
      <c r="I908" s="22">
        <v>4.19</v>
      </c>
      <c r="J908" s="21">
        <v>705</v>
      </c>
      <c r="K908" s="22">
        <v>7.64</v>
      </c>
      <c r="L908" s="21">
        <v>1214</v>
      </c>
      <c r="M908" s="22">
        <v>5.55</v>
      </c>
      <c r="N908" s="21">
        <v>1368</v>
      </c>
      <c r="O908" s="22">
        <v>24.22</v>
      </c>
    </row>
    <row r="909" spans="1:15" ht="21">
      <c r="A909" s="38"/>
      <c r="B909" s="30" t="s">
        <v>1036</v>
      </c>
      <c r="C909" s="39" t="s">
        <v>13</v>
      </c>
      <c r="D909" s="21">
        <v>2391</v>
      </c>
      <c r="E909" s="22">
        <v>7.49</v>
      </c>
      <c r="F909" s="21">
        <v>332</v>
      </c>
      <c r="G909" s="22">
        <v>5.74</v>
      </c>
      <c r="H909" s="21">
        <v>364</v>
      </c>
      <c r="I909" s="22">
        <v>4.53</v>
      </c>
      <c r="J909" s="21">
        <v>341</v>
      </c>
      <c r="K909" s="22">
        <v>7.5</v>
      </c>
      <c r="L909" s="21">
        <v>633</v>
      </c>
      <c r="M909" s="22">
        <v>5.81</v>
      </c>
      <c r="N909" s="21">
        <v>721</v>
      </c>
      <c r="O909" s="22">
        <v>27</v>
      </c>
    </row>
    <row r="910" spans="1:15" ht="21">
      <c r="A910" s="38"/>
      <c r="B910" s="30" t="s">
        <v>1037</v>
      </c>
      <c r="C910" s="39" t="s">
        <v>14</v>
      </c>
      <c r="D910" s="21">
        <v>2252</v>
      </c>
      <c r="E910" s="22">
        <v>6.8</v>
      </c>
      <c r="F910" s="21">
        <v>332</v>
      </c>
      <c r="G910" s="22">
        <v>5.55</v>
      </c>
      <c r="H910" s="21">
        <v>328</v>
      </c>
      <c r="I910" s="22">
        <v>3.86</v>
      </c>
      <c r="J910" s="21">
        <v>364</v>
      </c>
      <c r="K910" s="22">
        <v>7.78</v>
      </c>
      <c r="L910" s="21">
        <v>581</v>
      </c>
      <c r="M910" s="22">
        <v>5.3</v>
      </c>
      <c r="N910" s="21">
        <v>647</v>
      </c>
      <c r="O910" s="22">
        <v>21.72</v>
      </c>
    </row>
    <row r="911" spans="1:15" ht="21">
      <c r="A911" s="40" t="s">
        <v>1038</v>
      </c>
      <c r="B911" s="24" t="s">
        <v>1039</v>
      </c>
      <c r="C911" s="41" t="s">
        <v>12</v>
      </c>
      <c r="D911" s="26">
        <v>488</v>
      </c>
      <c r="E911" s="27">
        <v>0.75</v>
      </c>
      <c r="F911" s="26">
        <v>102</v>
      </c>
      <c r="G911" s="27">
        <v>0.87</v>
      </c>
      <c r="H911" s="26">
        <v>111</v>
      </c>
      <c r="I911" s="27">
        <v>0.67</v>
      </c>
      <c r="J911" s="26">
        <v>63</v>
      </c>
      <c r="K911" s="27">
        <v>0.68</v>
      </c>
      <c r="L911" s="26">
        <v>114</v>
      </c>
      <c r="M911" s="27">
        <v>0.52</v>
      </c>
      <c r="N911" s="26">
        <v>98</v>
      </c>
      <c r="O911" s="27">
        <v>1.73</v>
      </c>
    </row>
    <row r="912" spans="1:15" ht="21">
      <c r="A912" s="40"/>
      <c r="B912" s="28" t="s">
        <v>1040</v>
      </c>
      <c r="C912" s="41" t="s">
        <v>13</v>
      </c>
      <c r="D912" s="26">
        <v>207</v>
      </c>
      <c r="E912" s="27">
        <v>0.65</v>
      </c>
      <c r="F912" s="26">
        <v>46</v>
      </c>
      <c r="G912" s="27">
        <v>0.8</v>
      </c>
      <c r="H912" s="26">
        <v>47</v>
      </c>
      <c r="I912" s="27">
        <v>0.58</v>
      </c>
      <c r="J912" s="26">
        <v>25</v>
      </c>
      <c r="K912" s="27">
        <v>0.55</v>
      </c>
      <c r="L912" s="26">
        <v>47</v>
      </c>
      <c r="M912" s="27">
        <v>0.43</v>
      </c>
      <c r="N912" s="26">
        <v>42</v>
      </c>
      <c r="O912" s="27">
        <v>1.57</v>
      </c>
    </row>
    <row r="913" spans="1:15" ht="21">
      <c r="A913" s="40"/>
      <c r="B913" s="28" t="s">
        <v>1041</v>
      </c>
      <c r="C913" s="41" t="s">
        <v>14</v>
      </c>
      <c r="D913" s="26">
        <v>281</v>
      </c>
      <c r="E913" s="27">
        <v>0.85</v>
      </c>
      <c r="F913" s="26">
        <v>56</v>
      </c>
      <c r="G913" s="27">
        <v>0.94</v>
      </c>
      <c r="H913" s="26">
        <v>64</v>
      </c>
      <c r="I913" s="27">
        <v>0.75</v>
      </c>
      <c r="J913" s="26">
        <v>38</v>
      </c>
      <c r="K913" s="27">
        <v>0.81</v>
      </c>
      <c r="L913" s="26">
        <v>67</v>
      </c>
      <c r="M913" s="27">
        <v>0.61</v>
      </c>
      <c r="N913" s="26">
        <v>56</v>
      </c>
      <c r="O913" s="27">
        <v>1.88</v>
      </c>
    </row>
    <row r="914" spans="1:15" ht="21">
      <c r="A914" s="40"/>
      <c r="B914" s="28" t="s">
        <v>1042</v>
      </c>
      <c r="C914" s="41"/>
      <c r="D914" s="26"/>
      <c r="E914" s="27"/>
      <c r="F914" s="26"/>
      <c r="G914" s="27"/>
      <c r="H914" s="26"/>
      <c r="I914" s="27"/>
      <c r="J914" s="26"/>
      <c r="K914" s="27"/>
      <c r="L914" s="26"/>
      <c r="M914" s="27"/>
      <c r="N914" s="26"/>
      <c r="O914" s="27"/>
    </row>
    <row r="915" spans="1:15" ht="21">
      <c r="A915" s="144" t="s">
        <v>1043</v>
      </c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6"/>
    </row>
    <row r="916" spans="1:15" ht="21">
      <c r="A916" s="38" t="s">
        <v>1044</v>
      </c>
      <c r="B916" s="29" t="s">
        <v>1045</v>
      </c>
      <c r="C916" s="39" t="s">
        <v>12</v>
      </c>
      <c r="D916" s="21">
        <v>23232</v>
      </c>
      <c r="E916" s="22">
        <v>35.73</v>
      </c>
      <c r="F916" s="21">
        <v>5919</v>
      </c>
      <c r="G916" s="22">
        <v>50.34</v>
      </c>
      <c r="H916" s="21">
        <v>4942</v>
      </c>
      <c r="I916" s="22">
        <v>29.89</v>
      </c>
      <c r="J916" s="21">
        <v>4594</v>
      </c>
      <c r="K916" s="22">
        <v>49.8</v>
      </c>
      <c r="L916" s="21">
        <v>7113</v>
      </c>
      <c r="M916" s="22">
        <v>32.54</v>
      </c>
      <c r="N916" s="21">
        <v>664</v>
      </c>
      <c r="O916" s="22">
        <v>11.75</v>
      </c>
    </row>
    <row r="917" spans="1:15" ht="21">
      <c r="A917" s="38"/>
      <c r="B917" s="30" t="s">
        <v>1046</v>
      </c>
      <c r="C917" s="39" t="s">
        <v>13</v>
      </c>
      <c r="D917" s="21">
        <v>9163</v>
      </c>
      <c r="E917" s="22">
        <v>28.7</v>
      </c>
      <c r="F917" s="21">
        <v>2489</v>
      </c>
      <c r="G917" s="22">
        <v>43.06</v>
      </c>
      <c r="H917" s="21">
        <v>1895</v>
      </c>
      <c r="I917" s="22">
        <v>23.56</v>
      </c>
      <c r="J917" s="21">
        <v>1716</v>
      </c>
      <c r="K917" s="22">
        <v>37.73</v>
      </c>
      <c r="L917" s="21">
        <v>2822</v>
      </c>
      <c r="M917" s="22">
        <v>25.91</v>
      </c>
      <c r="N917" s="21">
        <v>241</v>
      </c>
      <c r="O917" s="22">
        <v>9.03</v>
      </c>
    </row>
    <row r="918" spans="1:15" ht="21">
      <c r="A918" s="38"/>
      <c r="B918" s="30"/>
      <c r="C918" s="39" t="s">
        <v>14</v>
      </c>
      <c r="D918" s="21">
        <v>14069</v>
      </c>
      <c r="E918" s="22">
        <v>42.51</v>
      </c>
      <c r="F918" s="21">
        <v>3430</v>
      </c>
      <c r="G918" s="22">
        <v>57.37</v>
      </c>
      <c r="H918" s="21">
        <v>3047</v>
      </c>
      <c r="I918" s="22">
        <v>35.89</v>
      </c>
      <c r="J918" s="21">
        <v>2878</v>
      </c>
      <c r="K918" s="22">
        <v>61.53</v>
      </c>
      <c r="L918" s="21">
        <v>4291</v>
      </c>
      <c r="M918" s="22">
        <v>39.12</v>
      </c>
      <c r="N918" s="21">
        <v>423</v>
      </c>
      <c r="O918" s="22">
        <v>14.2</v>
      </c>
    </row>
    <row r="919" spans="1:15" ht="21">
      <c r="A919" s="40" t="s">
        <v>1047</v>
      </c>
      <c r="B919" s="24" t="s">
        <v>1048</v>
      </c>
      <c r="C919" s="41" t="s">
        <v>12</v>
      </c>
      <c r="D919" s="26">
        <v>53180</v>
      </c>
      <c r="E919" s="27">
        <v>81.78</v>
      </c>
      <c r="F919" s="26">
        <v>11602</v>
      </c>
      <c r="G919" s="27">
        <v>98.67</v>
      </c>
      <c r="H919" s="26">
        <v>8365</v>
      </c>
      <c r="I919" s="27">
        <v>50.59</v>
      </c>
      <c r="J919" s="26">
        <v>7961</v>
      </c>
      <c r="K919" s="27">
        <v>86.3</v>
      </c>
      <c r="L919" s="26">
        <v>23540</v>
      </c>
      <c r="M919" s="27">
        <v>107.68</v>
      </c>
      <c r="N919" s="26">
        <v>1712</v>
      </c>
      <c r="O919" s="27">
        <v>30.31</v>
      </c>
    </row>
    <row r="920" spans="1:15" ht="21">
      <c r="A920" s="40"/>
      <c r="B920" s="28" t="s">
        <v>1049</v>
      </c>
      <c r="C920" s="41" t="s">
        <v>13</v>
      </c>
      <c r="D920" s="26">
        <v>27164</v>
      </c>
      <c r="E920" s="27">
        <v>85.07</v>
      </c>
      <c r="F920" s="26">
        <v>6185</v>
      </c>
      <c r="G920" s="27">
        <v>107.01</v>
      </c>
      <c r="H920" s="26">
        <v>4159</v>
      </c>
      <c r="I920" s="27">
        <v>51.71</v>
      </c>
      <c r="J920" s="26">
        <v>4111</v>
      </c>
      <c r="K920" s="27">
        <v>90.4</v>
      </c>
      <c r="L920" s="26">
        <v>11810</v>
      </c>
      <c r="M920" s="27">
        <v>108.43</v>
      </c>
      <c r="N920" s="26">
        <v>899</v>
      </c>
      <c r="O920" s="27">
        <v>33.67</v>
      </c>
    </row>
    <row r="921" spans="1:15" ht="21">
      <c r="A921" s="40"/>
      <c r="B921" s="28"/>
      <c r="C921" s="41" t="s">
        <v>14</v>
      </c>
      <c r="D921" s="26">
        <v>26016</v>
      </c>
      <c r="E921" s="27">
        <v>78.61</v>
      </c>
      <c r="F921" s="26">
        <v>5417</v>
      </c>
      <c r="G921" s="27">
        <v>90.61</v>
      </c>
      <c r="H921" s="26">
        <v>4206</v>
      </c>
      <c r="I921" s="27">
        <v>49.54</v>
      </c>
      <c r="J921" s="26">
        <v>3850</v>
      </c>
      <c r="K921" s="27">
        <v>82.31</v>
      </c>
      <c r="L921" s="26">
        <v>11730</v>
      </c>
      <c r="M921" s="27">
        <v>106.93</v>
      </c>
      <c r="N921" s="26">
        <v>813</v>
      </c>
      <c r="O921" s="27">
        <v>27.29</v>
      </c>
    </row>
    <row r="922" spans="1:15" ht="21">
      <c r="A922" s="38" t="s">
        <v>1050</v>
      </c>
      <c r="B922" s="29" t="s">
        <v>1051</v>
      </c>
      <c r="C922" s="39" t="s">
        <v>12</v>
      </c>
      <c r="D922" s="21">
        <v>0</v>
      </c>
      <c r="E922" s="22">
        <v>0</v>
      </c>
      <c r="F922" s="21">
        <v>0</v>
      </c>
      <c r="G922" s="22">
        <v>0</v>
      </c>
      <c r="H922" s="21">
        <v>0</v>
      </c>
      <c r="I922" s="22">
        <v>0</v>
      </c>
      <c r="J922" s="21">
        <v>0</v>
      </c>
      <c r="K922" s="22">
        <v>0</v>
      </c>
      <c r="L922" s="21">
        <v>0</v>
      </c>
      <c r="M922" s="22">
        <v>0</v>
      </c>
      <c r="N922" s="21">
        <v>0</v>
      </c>
      <c r="O922" s="22">
        <v>0</v>
      </c>
    </row>
    <row r="923" spans="1:15" ht="21">
      <c r="A923" s="38"/>
      <c r="B923" s="30" t="s">
        <v>1052</v>
      </c>
      <c r="C923" s="39" t="s">
        <v>13</v>
      </c>
      <c r="D923" s="21">
        <v>0</v>
      </c>
      <c r="E923" s="22">
        <v>0</v>
      </c>
      <c r="F923" s="21">
        <v>0</v>
      </c>
      <c r="G923" s="22">
        <v>0</v>
      </c>
      <c r="H923" s="21">
        <v>0</v>
      </c>
      <c r="I923" s="22">
        <v>0</v>
      </c>
      <c r="J923" s="21">
        <v>0</v>
      </c>
      <c r="K923" s="22">
        <v>0</v>
      </c>
      <c r="L923" s="21">
        <v>0</v>
      </c>
      <c r="M923" s="22">
        <v>0</v>
      </c>
      <c r="N923" s="21">
        <v>0</v>
      </c>
      <c r="O923" s="22">
        <v>0</v>
      </c>
    </row>
    <row r="924" spans="1:15" ht="21">
      <c r="A924" s="38"/>
      <c r="B924" s="30"/>
      <c r="C924" s="39" t="s">
        <v>14</v>
      </c>
      <c r="D924" s="21">
        <v>0</v>
      </c>
      <c r="E924" s="22">
        <v>0</v>
      </c>
      <c r="F924" s="21">
        <v>0</v>
      </c>
      <c r="G924" s="22">
        <v>0</v>
      </c>
      <c r="H924" s="21">
        <v>0</v>
      </c>
      <c r="I924" s="22">
        <v>0</v>
      </c>
      <c r="J924" s="21">
        <v>0</v>
      </c>
      <c r="K924" s="22">
        <v>0</v>
      </c>
      <c r="L924" s="21">
        <v>0</v>
      </c>
      <c r="M924" s="22">
        <v>0</v>
      </c>
      <c r="N924" s="21">
        <v>0</v>
      </c>
      <c r="O924" s="22">
        <v>0</v>
      </c>
    </row>
    <row r="925" spans="1:15" ht="21">
      <c r="A925" s="40" t="s">
        <v>1053</v>
      </c>
      <c r="B925" s="28" t="s">
        <v>1054</v>
      </c>
      <c r="C925" s="41" t="s">
        <v>13</v>
      </c>
      <c r="D925" s="26">
        <v>96611</v>
      </c>
      <c r="E925" s="27">
        <v>302.55</v>
      </c>
      <c r="F925" s="26">
        <v>19110</v>
      </c>
      <c r="G925" s="27">
        <v>330.62</v>
      </c>
      <c r="H925" s="26">
        <v>21720</v>
      </c>
      <c r="I925" s="27">
        <v>270.05</v>
      </c>
      <c r="J925" s="26">
        <v>17869</v>
      </c>
      <c r="K925" s="27">
        <v>392.94</v>
      </c>
      <c r="L925" s="26">
        <v>33633</v>
      </c>
      <c r="M925" s="27">
        <v>308.8</v>
      </c>
      <c r="N925" s="26">
        <v>4279</v>
      </c>
      <c r="O925" s="27">
        <v>160.25</v>
      </c>
    </row>
    <row r="926" spans="1:15" ht="21">
      <c r="A926" s="40"/>
      <c r="B926" s="28" t="s">
        <v>1055</v>
      </c>
      <c r="C926" s="41" t="s">
        <v>14</v>
      </c>
      <c r="D926" s="26">
        <v>107502</v>
      </c>
      <c r="E926" s="27">
        <v>324.83</v>
      </c>
      <c r="F926" s="26">
        <v>19730</v>
      </c>
      <c r="G926" s="27">
        <v>330.02</v>
      </c>
      <c r="H926" s="26">
        <v>23087</v>
      </c>
      <c r="I926" s="27">
        <v>271.91</v>
      </c>
      <c r="J926" s="26">
        <v>22420</v>
      </c>
      <c r="K926" s="27">
        <v>479.32</v>
      </c>
      <c r="L926" s="26">
        <v>38139</v>
      </c>
      <c r="M926" s="27">
        <v>347.67</v>
      </c>
      <c r="N926" s="26">
        <v>4126</v>
      </c>
      <c r="O926" s="27">
        <v>138.51</v>
      </c>
    </row>
    <row r="927" spans="1:15" ht="21">
      <c r="A927" s="40"/>
      <c r="B927" s="28" t="s">
        <v>1056</v>
      </c>
      <c r="C927" s="41"/>
      <c r="D927" s="26"/>
      <c r="E927" s="27"/>
      <c r="F927" s="26"/>
      <c r="G927" s="27"/>
      <c r="H927" s="26"/>
      <c r="I927" s="27"/>
      <c r="J927" s="26"/>
      <c r="K927" s="27"/>
      <c r="L927" s="26"/>
      <c r="M927" s="27"/>
      <c r="N927" s="26"/>
      <c r="O927" s="27"/>
    </row>
    <row r="928" spans="1:15" ht="21">
      <c r="A928" s="40"/>
      <c r="B928" s="28" t="s">
        <v>1057</v>
      </c>
      <c r="C928" s="41"/>
      <c r="D928" s="26"/>
      <c r="E928" s="27"/>
      <c r="F928" s="26"/>
      <c r="G928" s="27"/>
      <c r="H928" s="26"/>
      <c r="I928" s="27"/>
      <c r="J928" s="26"/>
      <c r="K928" s="27"/>
      <c r="L928" s="26"/>
      <c r="M928" s="27"/>
      <c r="N928" s="26"/>
      <c r="O928" s="27"/>
    </row>
    <row r="929" spans="1:15" ht="21">
      <c r="A929" s="40"/>
      <c r="B929" s="28" t="s">
        <v>1058</v>
      </c>
      <c r="C929" s="41"/>
      <c r="D929" s="26"/>
      <c r="E929" s="27"/>
      <c r="F929" s="26"/>
      <c r="G929" s="27"/>
      <c r="H929" s="26"/>
      <c r="I929" s="27"/>
      <c r="J929" s="26"/>
      <c r="K929" s="27"/>
      <c r="L929" s="26"/>
      <c r="M929" s="27"/>
      <c r="N929" s="26"/>
      <c r="O929" s="27"/>
    </row>
    <row r="930" spans="1:15" ht="21">
      <c r="A930" s="40"/>
      <c r="B930" s="28" t="s">
        <v>1059</v>
      </c>
      <c r="C930" s="41"/>
      <c r="D930" s="26"/>
      <c r="E930" s="27"/>
      <c r="F930" s="26"/>
      <c r="G930" s="27"/>
      <c r="H930" s="26"/>
      <c r="I930" s="27"/>
      <c r="J930" s="26"/>
      <c r="K930" s="27"/>
      <c r="L930" s="26"/>
      <c r="M930" s="27"/>
      <c r="N930" s="26"/>
      <c r="O930" s="27"/>
    </row>
    <row r="931" spans="1:15" ht="21">
      <c r="A931" s="40"/>
      <c r="B931" s="28" t="s">
        <v>1060</v>
      </c>
      <c r="C931" s="41"/>
      <c r="D931" s="26"/>
      <c r="E931" s="27"/>
      <c r="F931" s="26"/>
      <c r="G931" s="27"/>
      <c r="H931" s="26"/>
      <c r="I931" s="27"/>
      <c r="J931" s="26"/>
      <c r="K931" s="27"/>
      <c r="L931" s="26"/>
      <c r="M931" s="27"/>
      <c r="N931" s="26"/>
      <c r="O931" s="27"/>
    </row>
    <row r="932" spans="1:15" ht="21">
      <c r="A932" s="144" t="s">
        <v>1061</v>
      </c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6"/>
    </row>
    <row r="933" spans="1:15" ht="21">
      <c r="A933" s="38" t="s">
        <v>1062</v>
      </c>
      <c r="B933" s="30" t="s">
        <v>1063</v>
      </c>
      <c r="C933" s="39" t="s">
        <v>12</v>
      </c>
      <c r="D933" s="21">
        <v>13223</v>
      </c>
      <c r="E933" s="22">
        <v>20.33</v>
      </c>
      <c r="F933" s="21">
        <v>2172</v>
      </c>
      <c r="G933" s="22">
        <v>18.47</v>
      </c>
      <c r="H933" s="21">
        <v>3927</v>
      </c>
      <c r="I933" s="22">
        <v>23.75</v>
      </c>
      <c r="J933" s="21">
        <v>1758</v>
      </c>
      <c r="K933" s="22">
        <v>19.06</v>
      </c>
      <c r="L933" s="21">
        <v>4026</v>
      </c>
      <c r="M933" s="22">
        <v>18.42</v>
      </c>
      <c r="N933" s="21">
        <v>1340</v>
      </c>
      <c r="O933" s="22">
        <v>23.72</v>
      </c>
    </row>
    <row r="934" spans="1:15" ht="21">
      <c r="A934" s="38"/>
      <c r="B934" s="30" t="s">
        <v>1064</v>
      </c>
      <c r="C934" s="39" t="s">
        <v>13</v>
      </c>
      <c r="D934" s="21">
        <v>10443</v>
      </c>
      <c r="E934" s="22">
        <v>32.7</v>
      </c>
      <c r="F934" s="21">
        <v>1732</v>
      </c>
      <c r="G934" s="22">
        <v>29.97</v>
      </c>
      <c r="H934" s="21">
        <v>3112</v>
      </c>
      <c r="I934" s="22">
        <v>38.69</v>
      </c>
      <c r="J934" s="21">
        <v>1247</v>
      </c>
      <c r="K934" s="22">
        <v>27.42</v>
      </c>
      <c r="L934" s="21">
        <v>3275</v>
      </c>
      <c r="M934" s="22">
        <v>30.07</v>
      </c>
      <c r="N934" s="21">
        <v>1077</v>
      </c>
      <c r="O934" s="22">
        <v>40.33</v>
      </c>
    </row>
    <row r="935" spans="1:15" ht="21">
      <c r="A935" s="38"/>
      <c r="B935" s="30" t="s">
        <v>1065</v>
      </c>
      <c r="C935" s="39" t="s">
        <v>14</v>
      </c>
      <c r="D935" s="21">
        <v>2780</v>
      </c>
      <c r="E935" s="22">
        <v>8.4</v>
      </c>
      <c r="F935" s="21">
        <v>440</v>
      </c>
      <c r="G935" s="22">
        <v>7.36</v>
      </c>
      <c r="H935" s="21">
        <v>815</v>
      </c>
      <c r="I935" s="22">
        <v>9.6</v>
      </c>
      <c r="J935" s="21">
        <v>511</v>
      </c>
      <c r="K935" s="22">
        <v>10.92</v>
      </c>
      <c r="L935" s="21">
        <v>751</v>
      </c>
      <c r="M935" s="22">
        <v>6.85</v>
      </c>
      <c r="N935" s="21">
        <v>263</v>
      </c>
      <c r="O935" s="22">
        <v>8.83</v>
      </c>
    </row>
    <row r="936" spans="1:15" ht="21">
      <c r="A936" s="40" t="s">
        <v>1066</v>
      </c>
      <c r="B936" s="24" t="s">
        <v>1067</v>
      </c>
      <c r="C936" s="41" t="s">
        <v>12</v>
      </c>
      <c r="D936" s="26">
        <v>15436</v>
      </c>
      <c r="E936" s="27">
        <v>23.74</v>
      </c>
      <c r="F936" s="26">
        <v>3894</v>
      </c>
      <c r="G936" s="27">
        <v>33.12</v>
      </c>
      <c r="H936" s="26">
        <v>3977</v>
      </c>
      <c r="I936" s="27">
        <v>24.05</v>
      </c>
      <c r="J936" s="26">
        <v>2237</v>
      </c>
      <c r="K936" s="27">
        <v>24.25</v>
      </c>
      <c r="L936" s="26">
        <v>4221</v>
      </c>
      <c r="M936" s="27">
        <v>19.31</v>
      </c>
      <c r="N936" s="26">
        <v>1107</v>
      </c>
      <c r="O936" s="27">
        <v>19.6</v>
      </c>
    </row>
    <row r="937" spans="1:15" ht="21">
      <c r="A937" s="40"/>
      <c r="B937" s="28" t="s">
        <v>1068</v>
      </c>
      <c r="C937" s="41" t="s">
        <v>13</v>
      </c>
      <c r="D937" s="26">
        <v>9556</v>
      </c>
      <c r="E937" s="27">
        <v>29.93</v>
      </c>
      <c r="F937" s="26">
        <v>2353</v>
      </c>
      <c r="G937" s="27">
        <v>40.71</v>
      </c>
      <c r="H937" s="26">
        <v>2371</v>
      </c>
      <c r="I937" s="27">
        <v>29.48</v>
      </c>
      <c r="J937" s="26">
        <v>1391</v>
      </c>
      <c r="K937" s="27">
        <v>30.59</v>
      </c>
      <c r="L937" s="26">
        <v>2790</v>
      </c>
      <c r="M937" s="27">
        <v>25.62</v>
      </c>
      <c r="N937" s="26">
        <v>651</v>
      </c>
      <c r="O937" s="27">
        <v>24.38</v>
      </c>
    </row>
    <row r="938" spans="1:15" ht="21">
      <c r="A938" s="40"/>
      <c r="B938" s="28" t="s">
        <v>1069</v>
      </c>
      <c r="C938" s="41" t="s">
        <v>14</v>
      </c>
      <c r="D938" s="26">
        <v>5880</v>
      </c>
      <c r="E938" s="27">
        <v>17.77</v>
      </c>
      <c r="F938" s="26">
        <v>1541</v>
      </c>
      <c r="G938" s="27">
        <v>25.78</v>
      </c>
      <c r="H938" s="26">
        <v>1606</v>
      </c>
      <c r="I938" s="27">
        <v>18.91</v>
      </c>
      <c r="J938" s="26">
        <v>846</v>
      </c>
      <c r="K938" s="27">
        <v>18.09</v>
      </c>
      <c r="L938" s="26">
        <v>1431</v>
      </c>
      <c r="M938" s="27">
        <v>13.04</v>
      </c>
      <c r="N938" s="26">
        <v>456</v>
      </c>
      <c r="O938" s="27">
        <v>15.31</v>
      </c>
    </row>
    <row r="939" spans="1:15" ht="21">
      <c r="A939" s="38" t="s">
        <v>1070</v>
      </c>
      <c r="B939" s="29" t="s">
        <v>1071</v>
      </c>
      <c r="C939" s="39" t="s">
        <v>12</v>
      </c>
      <c r="D939" s="21">
        <v>32261</v>
      </c>
      <c r="E939" s="22">
        <v>49.61</v>
      </c>
      <c r="F939" s="21">
        <v>8190</v>
      </c>
      <c r="G939" s="22">
        <v>69.65</v>
      </c>
      <c r="H939" s="21">
        <v>9385</v>
      </c>
      <c r="I939" s="22">
        <v>56.76</v>
      </c>
      <c r="J939" s="21">
        <v>4124</v>
      </c>
      <c r="K939" s="22">
        <v>44.7</v>
      </c>
      <c r="L939" s="21">
        <v>7296</v>
      </c>
      <c r="M939" s="22">
        <v>33.37</v>
      </c>
      <c r="N939" s="21">
        <v>3266</v>
      </c>
      <c r="O939" s="22">
        <v>57.82</v>
      </c>
    </row>
    <row r="940" spans="1:15" ht="21">
      <c r="A940" s="38"/>
      <c r="B940" s="30" t="s">
        <v>1072</v>
      </c>
      <c r="C940" s="39" t="s">
        <v>13</v>
      </c>
      <c r="D940" s="21">
        <v>13614</v>
      </c>
      <c r="E940" s="22">
        <v>42.63</v>
      </c>
      <c r="F940" s="21">
        <v>3172</v>
      </c>
      <c r="G940" s="22">
        <v>54.88</v>
      </c>
      <c r="H940" s="21">
        <v>4149</v>
      </c>
      <c r="I940" s="22">
        <v>51.59</v>
      </c>
      <c r="J940" s="21">
        <v>1924</v>
      </c>
      <c r="K940" s="22">
        <v>42.31</v>
      </c>
      <c r="L940" s="21">
        <v>3075</v>
      </c>
      <c r="M940" s="22">
        <v>28.23</v>
      </c>
      <c r="N940" s="21">
        <v>1294</v>
      </c>
      <c r="O940" s="22">
        <v>48.46</v>
      </c>
    </row>
    <row r="941" spans="1:15" ht="21">
      <c r="A941" s="38"/>
      <c r="B941" s="30"/>
      <c r="C941" s="39" t="s">
        <v>14</v>
      </c>
      <c r="D941" s="21">
        <v>18647</v>
      </c>
      <c r="E941" s="22">
        <v>56.34</v>
      </c>
      <c r="F941" s="21">
        <v>5018</v>
      </c>
      <c r="G941" s="22">
        <v>83.94</v>
      </c>
      <c r="H941" s="21">
        <v>5236</v>
      </c>
      <c r="I941" s="22">
        <v>61.67</v>
      </c>
      <c r="J941" s="21">
        <v>2200</v>
      </c>
      <c r="K941" s="22">
        <v>47.03</v>
      </c>
      <c r="L941" s="21">
        <v>4221</v>
      </c>
      <c r="M941" s="22">
        <v>38.48</v>
      </c>
      <c r="N941" s="21">
        <v>1972</v>
      </c>
      <c r="O941" s="22">
        <v>66.2</v>
      </c>
    </row>
    <row r="942" spans="1:15" ht="21">
      <c r="A942" s="40" t="s">
        <v>1073</v>
      </c>
      <c r="B942" s="24" t="s">
        <v>1074</v>
      </c>
      <c r="C942" s="41" t="s">
        <v>12</v>
      </c>
      <c r="D942" s="26">
        <v>94742</v>
      </c>
      <c r="E942" s="27">
        <v>145.7</v>
      </c>
      <c r="F942" s="26">
        <v>20752</v>
      </c>
      <c r="G942" s="27">
        <v>176.49</v>
      </c>
      <c r="H942" s="26">
        <v>24525</v>
      </c>
      <c r="I942" s="27">
        <v>148.33</v>
      </c>
      <c r="J942" s="26">
        <v>12385</v>
      </c>
      <c r="K942" s="27">
        <v>134.25</v>
      </c>
      <c r="L942" s="26">
        <v>30254</v>
      </c>
      <c r="M942" s="27">
        <v>138.39</v>
      </c>
      <c r="N942" s="26">
        <v>6826</v>
      </c>
      <c r="O942" s="27">
        <v>120.84</v>
      </c>
    </row>
    <row r="943" spans="1:15" ht="21">
      <c r="A943" s="40"/>
      <c r="B943" s="28" t="s">
        <v>1075</v>
      </c>
      <c r="C943" s="41" t="s">
        <v>13</v>
      </c>
      <c r="D943" s="26">
        <v>63208</v>
      </c>
      <c r="E943" s="27">
        <v>197.95</v>
      </c>
      <c r="F943" s="26">
        <v>13498</v>
      </c>
      <c r="G943" s="27">
        <v>233.53</v>
      </c>
      <c r="H943" s="26">
        <v>16364</v>
      </c>
      <c r="I943" s="27">
        <v>203.46</v>
      </c>
      <c r="J943" s="26">
        <v>8078</v>
      </c>
      <c r="K943" s="27">
        <v>177.64</v>
      </c>
      <c r="L943" s="26">
        <v>20632</v>
      </c>
      <c r="M943" s="27">
        <v>189.43</v>
      </c>
      <c r="N943" s="26">
        <v>4636</v>
      </c>
      <c r="O943" s="27">
        <v>173.62</v>
      </c>
    </row>
    <row r="944" spans="1:15" ht="21">
      <c r="A944" s="40"/>
      <c r="B944" s="28" t="s">
        <v>1076</v>
      </c>
      <c r="C944" s="41" t="s">
        <v>14</v>
      </c>
      <c r="D944" s="26">
        <v>31534</v>
      </c>
      <c r="E944" s="27">
        <v>95.28</v>
      </c>
      <c r="F944" s="26">
        <v>7254</v>
      </c>
      <c r="G944" s="27">
        <v>121.34</v>
      </c>
      <c r="H944" s="26">
        <v>8161</v>
      </c>
      <c r="I944" s="27">
        <v>96.12</v>
      </c>
      <c r="J944" s="26">
        <v>4307</v>
      </c>
      <c r="K944" s="27">
        <v>92.08</v>
      </c>
      <c r="L944" s="26">
        <v>9622</v>
      </c>
      <c r="M944" s="27">
        <v>87.71</v>
      </c>
      <c r="N944" s="26">
        <v>2190</v>
      </c>
      <c r="O944" s="27">
        <v>73.52</v>
      </c>
    </row>
    <row r="945" spans="1:15" ht="36.75" customHeight="1">
      <c r="A945" s="38" t="s">
        <v>1077</v>
      </c>
      <c r="B945" s="29" t="s">
        <v>1078</v>
      </c>
      <c r="C945" s="39" t="s">
        <v>12</v>
      </c>
      <c r="D945" s="21">
        <v>24</v>
      </c>
      <c r="E945" s="22">
        <v>0.04</v>
      </c>
      <c r="F945" s="21">
        <v>4</v>
      </c>
      <c r="G945" s="22">
        <v>0.03</v>
      </c>
      <c r="H945" s="21">
        <v>6</v>
      </c>
      <c r="I945" s="22">
        <v>0.04</v>
      </c>
      <c r="J945" s="21">
        <v>6</v>
      </c>
      <c r="K945" s="22">
        <v>0.07</v>
      </c>
      <c r="L945" s="21">
        <v>8</v>
      </c>
      <c r="M945" s="22">
        <v>0.04</v>
      </c>
      <c r="N945" s="21">
        <v>0</v>
      </c>
      <c r="O945" s="22">
        <v>0</v>
      </c>
    </row>
    <row r="946" spans="1:15" ht="21">
      <c r="A946" s="38"/>
      <c r="B946" s="30"/>
      <c r="C946" s="39" t="s">
        <v>13</v>
      </c>
      <c r="D946" s="21">
        <v>18</v>
      </c>
      <c r="E946" s="22">
        <v>0.06</v>
      </c>
      <c r="F946" s="21">
        <v>3</v>
      </c>
      <c r="G946" s="22">
        <v>0.05</v>
      </c>
      <c r="H946" s="21">
        <v>6</v>
      </c>
      <c r="I946" s="22">
        <v>0.07</v>
      </c>
      <c r="J946" s="21">
        <v>3</v>
      </c>
      <c r="K946" s="22">
        <v>0.07</v>
      </c>
      <c r="L946" s="21">
        <v>6</v>
      </c>
      <c r="M946" s="22">
        <v>0.06</v>
      </c>
      <c r="N946" s="21">
        <v>0</v>
      </c>
      <c r="O946" s="22">
        <v>0</v>
      </c>
    </row>
    <row r="947" spans="1:15" ht="21">
      <c r="A947" s="38"/>
      <c r="B947" s="30" t="s">
        <v>1079</v>
      </c>
      <c r="C947" s="39" t="s">
        <v>14</v>
      </c>
      <c r="D947" s="21">
        <v>6</v>
      </c>
      <c r="E947" s="22">
        <v>0.02</v>
      </c>
      <c r="F947" s="21">
        <v>1</v>
      </c>
      <c r="G947" s="22">
        <v>0.02</v>
      </c>
      <c r="H947" s="21">
        <v>0</v>
      </c>
      <c r="I947" s="22">
        <v>0</v>
      </c>
      <c r="J947" s="21">
        <v>3</v>
      </c>
      <c r="K947" s="22">
        <v>0.06</v>
      </c>
      <c r="L947" s="21">
        <v>2</v>
      </c>
      <c r="M947" s="22">
        <v>0.02</v>
      </c>
      <c r="N947" s="21">
        <v>0</v>
      </c>
      <c r="O947" s="22">
        <v>0</v>
      </c>
    </row>
    <row r="948" spans="1:15" ht="21">
      <c r="A948" s="40" t="s">
        <v>1080</v>
      </c>
      <c r="B948" s="24" t="s">
        <v>1081</v>
      </c>
      <c r="C948" s="41" t="s">
        <v>12</v>
      </c>
      <c r="D948" s="26">
        <v>10851</v>
      </c>
      <c r="E948" s="27">
        <v>16.69</v>
      </c>
      <c r="F948" s="26">
        <v>2197</v>
      </c>
      <c r="G948" s="27">
        <v>18.68</v>
      </c>
      <c r="H948" s="26">
        <v>2934</v>
      </c>
      <c r="I948" s="27">
        <v>17.75</v>
      </c>
      <c r="J948" s="26">
        <v>1544</v>
      </c>
      <c r="K948" s="27">
        <v>16.74</v>
      </c>
      <c r="L948" s="26">
        <v>3420</v>
      </c>
      <c r="M948" s="27">
        <v>15.64</v>
      </c>
      <c r="N948" s="26">
        <v>756</v>
      </c>
      <c r="O948" s="27">
        <v>13.38</v>
      </c>
    </row>
    <row r="949" spans="1:15" ht="21">
      <c r="A949" s="40"/>
      <c r="B949" s="28" t="s">
        <v>1082</v>
      </c>
      <c r="C949" s="41" t="s">
        <v>13</v>
      </c>
      <c r="D949" s="26">
        <v>7206</v>
      </c>
      <c r="E949" s="27">
        <v>22.57</v>
      </c>
      <c r="F949" s="26">
        <v>1465</v>
      </c>
      <c r="G949" s="27">
        <v>25.35</v>
      </c>
      <c r="H949" s="26">
        <v>1944</v>
      </c>
      <c r="I949" s="27">
        <v>24.17</v>
      </c>
      <c r="J949" s="26">
        <v>913</v>
      </c>
      <c r="K949" s="27">
        <v>20.08</v>
      </c>
      <c r="L949" s="26">
        <v>2356</v>
      </c>
      <c r="M949" s="27">
        <v>21.63</v>
      </c>
      <c r="N949" s="26">
        <v>528</v>
      </c>
      <c r="O949" s="27">
        <v>19.77</v>
      </c>
    </row>
    <row r="950" spans="1:15" ht="21">
      <c r="A950" s="40"/>
      <c r="B950" s="28" t="s">
        <v>1083</v>
      </c>
      <c r="C950" s="41" t="s">
        <v>14</v>
      </c>
      <c r="D950" s="26">
        <v>3645</v>
      </c>
      <c r="E950" s="27">
        <v>11.01</v>
      </c>
      <c r="F950" s="26">
        <v>732</v>
      </c>
      <c r="G950" s="27">
        <v>12.24</v>
      </c>
      <c r="H950" s="26">
        <v>990</v>
      </c>
      <c r="I950" s="27">
        <v>11.66</v>
      </c>
      <c r="J950" s="26">
        <v>631</v>
      </c>
      <c r="K950" s="27">
        <v>13.49</v>
      </c>
      <c r="L950" s="26">
        <v>1064</v>
      </c>
      <c r="M950" s="27">
        <v>9.7</v>
      </c>
      <c r="N950" s="26">
        <v>228</v>
      </c>
      <c r="O950" s="27">
        <v>7.65</v>
      </c>
    </row>
    <row r="951" spans="1:15" ht="21">
      <c r="A951" s="40"/>
      <c r="B951" s="28" t="s">
        <v>1084</v>
      </c>
      <c r="C951" s="41"/>
      <c r="D951" s="26"/>
      <c r="E951" s="27"/>
      <c r="F951" s="26"/>
      <c r="G951" s="27"/>
      <c r="H951" s="26"/>
      <c r="I951" s="27"/>
      <c r="J951" s="26"/>
      <c r="K951" s="27"/>
      <c r="L951" s="26"/>
      <c r="M951" s="27"/>
      <c r="N951" s="26"/>
      <c r="O951" s="27"/>
    </row>
    <row r="952" spans="1:15" ht="21">
      <c r="A952" s="40"/>
      <c r="B952" s="28" t="s">
        <v>1085</v>
      </c>
      <c r="C952" s="41"/>
      <c r="D952" s="26"/>
      <c r="E952" s="27"/>
      <c r="F952" s="26"/>
      <c r="G952" s="27"/>
      <c r="H952" s="26"/>
      <c r="I952" s="27"/>
      <c r="J952" s="26"/>
      <c r="K952" s="27"/>
      <c r="L952" s="26"/>
      <c r="M952" s="27"/>
      <c r="N952" s="26"/>
      <c r="O952" s="27"/>
    </row>
    <row r="953" spans="1:15" ht="21">
      <c r="A953" s="40"/>
      <c r="B953" s="28" t="s">
        <v>1086</v>
      </c>
      <c r="C953" s="41"/>
      <c r="D953" s="26"/>
      <c r="E953" s="27"/>
      <c r="F953" s="26"/>
      <c r="G953" s="27"/>
      <c r="H953" s="26"/>
      <c r="I953" s="27"/>
      <c r="J953" s="26"/>
      <c r="K953" s="27"/>
      <c r="L953" s="26"/>
      <c r="M953" s="27"/>
      <c r="N953" s="26"/>
      <c r="O953" s="27"/>
    </row>
    <row r="954" spans="1:15" ht="21">
      <c r="A954" s="38" t="s">
        <v>1087</v>
      </c>
      <c r="B954" s="29" t="s">
        <v>1088</v>
      </c>
      <c r="C954" s="39" t="s">
        <v>12</v>
      </c>
      <c r="D954" s="21">
        <v>7266</v>
      </c>
      <c r="E954" s="22">
        <v>11.17</v>
      </c>
      <c r="F954" s="21">
        <v>1644</v>
      </c>
      <c r="G954" s="22">
        <v>13.98</v>
      </c>
      <c r="H954" s="21">
        <v>1590</v>
      </c>
      <c r="I954" s="22">
        <v>9.62</v>
      </c>
      <c r="J954" s="21">
        <v>1108</v>
      </c>
      <c r="K954" s="22">
        <v>12.01</v>
      </c>
      <c r="L954" s="21">
        <v>2544</v>
      </c>
      <c r="M954" s="22">
        <v>11.64</v>
      </c>
      <c r="N954" s="21">
        <v>380</v>
      </c>
      <c r="O954" s="22">
        <v>6.73</v>
      </c>
    </row>
    <row r="955" spans="1:15" ht="21">
      <c r="A955" s="38"/>
      <c r="B955" s="30" t="s">
        <v>1089</v>
      </c>
      <c r="C955" s="39" t="s">
        <v>13</v>
      </c>
      <c r="D955" s="21">
        <v>5759</v>
      </c>
      <c r="E955" s="22">
        <v>18.04</v>
      </c>
      <c r="F955" s="21">
        <v>1341</v>
      </c>
      <c r="G955" s="22">
        <v>23.2</v>
      </c>
      <c r="H955" s="21">
        <v>1229</v>
      </c>
      <c r="I955" s="22">
        <v>15.28</v>
      </c>
      <c r="J955" s="21">
        <v>920</v>
      </c>
      <c r="K955" s="22">
        <v>20.23</v>
      </c>
      <c r="L955" s="21">
        <v>1974</v>
      </c>
      <c r="M955" s="22">
        <v>18.12</v>
      </c>
      <c r="N955" s="21">
        <v>295</v>
      </c>
      <c r="O955" s="22">
        <v>11.05</v>
      </c>
    </row>
    <row r="956" spans="1:15" ht="21">
      <c r="A956" s="38"/>
      <c r="B956" s="30"/>
      <c r="C956" s="39" t="s">
        <v>14</v>
      </c>
      <c r="D956" s="21">
        <v>1507</v>
      </c>
      <c r="E956" s="22">
        <v>4.55</v>
      </c>
      <c r="F956" s="21">
        <v>303</v>
      </c>
      <c r="G956" s="22">
        <v>5.07</v>
      </c>
      <c r="H956" s="21">
        <v>361</v>
      </c>
      <c r="I956" s="22">
        <v>4.25</v>
      </c>
      <c r="J956" s="21">
        <v>188</v>
      </c>
      <c r="K956" s="22">
        <v>4.02</v>
      </c>
      <c r="L956" s="21">
        <v>570</v>
      </c>
      <c r="M956" s="22">
        <v>5.2</v>
      </c>
      <c r="N956" s="21">
        <v>85</v>
      </c>
      <c r="O956" s="22">
        <v>2.85</v>
      </c>
    </row>
    <row r="957" spans="1:15" ht="21">
      <c r="A957" s="40" t="s">
        <v>1090</v>
      </c>
      <c r="B957" s="24" t="s">
        <v>1091</v>
      </c>
      <c r="C957" s="41" t="s">
        <v>12</v>
      </c>
      <c r="D957" s="26">
        <v>47398</v>
      </c>
      <c r="E957" s="27">
        <v>72.89</v>
      </c>
      <c r="F957" s="26">
        <v>8841</v>
      </c>
      <c r="G957" s="27">
        <v>75.19</v>
      </c>
      <c r="H957" s="26">
        <v>10245</v>
      </c>
      <c r="I957" s="27">
        <v>61.96</v>
      </c>
      <c r="J957" s="26">
        <v>7425</v>
      </c>
      <c r="K957" s="27">
        <v>80.49</v>
      </c>
      <c r="L957" s="26">
        <v>18646</v>
      </c>
      <c r="M957" s="27">
        <v>85.29</v>
      </c>
      <c r="N957" s="26">
        <v>2241</v>
      </c>
      <c r="O957" s="27">
        <v>39.67</v>
      </c>
    </row>
    <row r="958" spans="1:15" ht="21">
      <c r="A958" s="40"/>
      <c r="B958" s="28" t="s">
        <v>1092</v>
      </c>
      <c r="C958" s="41" t="s">
        <v>13</v>
      </c>
      <c r="D958" s="26">
        <v>33557</v>
      </c>
      <c r="E958" s="27">
        <v>105.09</v>
      </c>
      <c r="F958" s="26">
        <v>6282</v>
      </c>
      <c r="G958" s="27">
        <v>108.68</v>
      </c>
      <c r="H958" s="26">
        <v>7260</v>
      </c>
      <c r="I958" s="27">
        <v>90.27</v>
      </c>
      <c r="J958" s="26">
        <v>4836</v>
      </c>
      <c r="K958" s="27">
        <v>106.34</v>
      </c>
      <c r="L958" s="26">
        <v>13493</v>
      </c>
      <c r="M958" s="27">
        <v>123.89</v>
      </c>
      <c r="N958" s="26">
        <v>1686</v>
      </c>
      <c r="O958" s="27">
        <v>63.14</v>
      </c>
    </row>
    <row r="959" spans="1:15" ht="21">
      <c r="A959" s="40"/>
      <c r="B959" s="28"/>
      <c r="C959" s="41" t="s">
        <v>14</v>
      </c>
      <c r="D959" s="26">
        <v>13841</v>
      </c>
      <c r="E959" s="27">
        <v>41.82</v>
      </c>
      <c r="F959" s="26">
        <v>2559</v>
      </c>
      <c r="G959" s="27">
        <v>42.8</v>
      </c>
      <c r="H959" s="26">
        <v>2985</v>
      </c>
      <c r="I959" s="27">
        <v>35.16</v>
      </c>
      <c r="J959" s="26">
        <v>2589</v>
      </c>
      <c r="K959" s="27">
        <v>55.35</v>
      </c>
      <c r="L959" s="26">
        <v>5153</v>
      </c>
      <c r="M959" s="27">
        <v>46.97</v>
      </c>
      <c r="N959" s="26">
        <v>555</v>
      </c>
      <c r="O959" s="27">
        <v>18.63</v>
      </c>
    </row>
    <row r="960" spans="1:15" ht="21">
      <c r="A960" s="38" t="s">
        <v>1093</v>
      </c>
      <c r="B960" s="29" t="s">
        <v>1094</v>
      </c>
      <c r="C960" s="39" t="s">
        <v>12</v>
      </c>
      <c r="D960" s="21">
        <v>10605</v>
      </c>
      <c r="E960" s="22">
        <v>16.31</v>
      </c>
      <c r="F960" s="21">
        <v>1943</v>
      </c>
      <c r="G960" s="22">
        <v>16.52</v>
      </c>
      <c r="H960" s="21">
        <v>2621</v>
      </c>
      <c r="I960" s="22">
        <v>15.85</v>
      </c>
      <c r="J960" s="21">
        <v>1983</v>
      </c>
      <c r="K960" s="22">
        <v>21.5</v>
      </c>
      <c r="L960" s="21">
        <v>3263</v>
      </c>
      <c r="M960" s="22">
        <v>14.93</v>
      </c>
      <c r="N960" s="21">
        <v>795</v>
      </c>
      <c r="O960" s="22">
        <v>14.07</v>
      </c>
    </row>
    <row r="961" spans="1:15" ht="21">
      <c r="A961" s="38"/>
      <c r="B961" s="30" t="s">
        <v>1095</v>
      </c>
      <c r="C961" s="39" t="s">
        <v>13</v>
      </c>
      <c r="D961" s="21">
        <v>8905</v>
      </c>
      <c r="E961" s="22">
        <v>27.89</v>
      </c>
      <c r="F961" s="21">
        <v>1591</v>
      </c>
      <c r="G961" s="22">
        <v>27.53</v>
      </c>
      <c r="H961" s="21">
        <v>2155</v>
      </c>
      <c r="I961" s="22">
        <v>26.79</v>
      </c>
      <c r="J961" s="21">
        <v>1696</v>
      </c>
      <c r="K961" s="22">
        <v>37.3</v>
      </c>
      <c r="L961" s="21">
        <v>2779</v>
      </c>
      <c r="M961" s="22">
        <v>25.52</v>
      </c>
      <c r="N961" s="21">
        <v>684</v>
      </c>
      <c r="O961" s="22">
        <v>25.62</v>
      </c>
    </row>
    <row r="962" spans="1:15" ht="21">
      <c r="A962" s="38"/>
      <c r="B962" s="30" t="s">
        <v>1096</v>
      </c>
      <c r="C962" s="39" t="s">
        <v>14</v>
      </c>
      <c r="D962" s="21">
        <v>1700</v>
      </c>
      <c r="E962" s="22">
        <v>5.14</v>
      </c>
      <c r="F962" s="21">
        <v>352</v>
      </c>
      <c r="G962" s="22">
        <v>5.89</v>
      </c>
      <c r="H962" s="21">
        <v>466</v>
      </c>
      <c r="I962" s="22">
        <v>5.49</v>
      </c>
      <c r="J962" s="21">
        <v>287</v>
      </c>
      <c r="K962" s="22">
        <v>6.14</v>
      </c>
      <c r="L962" s="21">
        <v>484</v>
      </c>
      <c r="M962" s="22">
        <v>4.41</v>
      </c>
      <c r="N962" s="21">
        <v>111</v>
      </c>
      <c r="O962" s="22">
        <v>3.73</v>
      </c>
    </row>
    <row r="963" spans="1:15" ht="21">
      <c r="A963" s="40" t="s">
        <v>1097</v>
      </c>
      <c r="B963" s="24" t="s">
        <v>1098</v>
      </c>
      <c r="C963" s="41" t="s">
        <v>12</v>
      </c>
      <c r="D963" s="26">
        <v>5011</v>
      </c>
      <c r="E963" s="27">
        <v>7.71</v>
      </c>
      <c r="F963" s="26">
        <v>1151</v>
      </c>
      <c r="G963" s="27">
        <v>9.79</v>
      </c>
      <c r="H963" s="26">
        <v>1246</v>
      </c>
      <c r="I963" s="27">
        <v>7.54</v>
      </c>
      <c r="J963" s="26">
        <v>631</v>
      </c>
      <c r="K963" s="27">
        <v>6.84</v>
      </c>
      <c r="L963" s="26">
        <v>1754</v>
      </c>
      <c r="M963" s="27">
        <v>8.02</v>
      </c>
      <c r="N963" s="26">
        <v>229</v>
      </c>
      <c r="O963" s="27">
        <v>4.05</v>
      </c>
    </row>
    <row r="964" spans="1:15" ht="21">
      <c r="A964" s="40"/>
      <c r="B964" s="28" t="s">
        <v>1099</v>
      </c>
      <c r="C964" s="41" t="s">
        <v>13</v>
      </c>
      <c r="D964" s="26">
        <v>4088</v>
      </c>
      <c r="E964" s="27">
        <v>12.8</v>
      </c>
      <c r="F964" s="26">
        <v>956</v>
      </c>
      <c r="G964" s="27">
        <v>16.54</v>
      </c>
      <c r="H964" s="26">
        <v>1011</v>
      </c>
      <c r="I964" s="27">
        <v>12.57</v>
      </c>
      <c r="J964" s="26">
        <v>494</v>
      </c>
      <c r="K964" s="27">
        <v>10.86</v>
      </c>
      <c r="L964" s="26">
        <v>1438</v>
      </c>
      <c r="M964" s="27">
        <v>13.2</v>
      </c>
      <c r="N964" s="26">
        <v>189</v>
      </c>
      <c r="O964" s="27">
        <v>7.08</v>
      </c>
    </row>
    <row r="965" spans="1:15" ht="21">
      <c r="A965" s="40"/>
      <c r="B965" s="28" t="s">
        <v>1100</v>
      </c>
      <c r="C965" s="41" t="s">
        <v>14</v>
      </c>
      <c r="D965" s="26">
        <v>923</v>
      </c>
      <c r="E965" s="27">
        <v>2.79</v>
      </c>
      <c r="F965" s="26">
        <v>195</v>
      </c>
      <c r="G965" s="27">
        <v>3.26</v>
      </c>
      <c r="H965" s="26">
        <v>235</v>
      </c>
      <c r="I965" s="27">
        <v>2.77</v>
      </c>
      <c r="J965" s="26">
        <v>137</v>
      </c>
      <c r="K965" s="27">
        <v>2.93</v>
      </c>
      <c r="L965" s="26">
        <v>316</v>
      </c>
      <c r="M965" s="27">
        <v>2.88</v>
      </c>
      <c r="N965" s="26">
        <v>40</v>
      </c>
      <c r="O965" s="27">
        <v>1.34</v>
      </c>
    </row>
    <row r="966" spans="1:15" ht="21">
      <c r="A966" s="40"/>
      <c r="B966" s="28" t="s">
        <v>1101</v>
      </c>
      <c r="C966" s="41"/>
      <c r="D966" s="26"/>
      <c r="E966" s="27"/>
      <c r="F966" s="26"/>
      <c r="G966" s="27"/>
      <c r="H966" s="26"/>
      <c r="I966" s="27"/>
      <c r="J966" s="26"/>
      <c r="K966" s="27"/>
      <c r="L966" s="26"/>
      <c r="M966" s="27"/>
      <c r="N966" s="26"/>
      <c r="O966" s="27"/>
    </row>
    <row r="967" spans="1:15" ht="21">
      <c r="A967" s="40"/>
      <c r="B967" s="28" t="s">
        <v>1102</v>
      </c>
      <c r="C967" s="41"/>
      <c r="D967" s="26"/>
      <c r="E967" s="27"/>
      <c r="F967" s="26"/>
      <c r="G967" s="27"/>
      <c r="H967" s="26"/>
      <c r="I967" s="27"/>
      <c r="J967" s="26"/>
      <c r="K967" s="27"/>
      <c r="L967" s="26"/>
      <c r="M967" s="27"/>
      <c r="N967" s="26"/>
      <c r="O967" s="27"/>
    </row>
    <row r="968" spans="1:15" ht="21">
      <c r="A968" s="40"/>
      <c r="B968" s="28" t="s">
        <v>1103</v>
      </c>
      <c r="C968" s="41"/>
      <c r="D968" s="26"/>
      <c r="E968" s="27"/>
      <c r="F968" s="26"/>
      <c r="G968" s="27"/>
      <c r="H968" s="26"/>
      <c r="I968" s="27"/>
      <c r="J968" s="26"/>
      <c r="K968" s="27"/>
      <c r="L968" s="26"/>
      <c r="M968" s="27"/>
      <c r="N968" s="26"/>
      <c r="O968" s="27"/>
    </row>
    <row r="969" spans="1:15" ht="21">
      <c r="A969" s="40"/>
      <c r="B969" s="28" t="s">
        <v>1104</v>
      </c>
      <c r="C969" s="41"/>
      <c r="D969" s="26"/>
      <c r="E969" s="27"/>
      <c r="F969" s="26"/>
      <c r="G969" s="27"/>
      <c r="H969" s="26"/>
      <c r="I969" s="27"/>
      <c r="J969" s="26"/>
      <c r="K969" s="27"/>
      <c r="L969" s="26"/>
      <c r="M969" s="27"/>
      <c r="N969" s="26"/>
      <c r="O969" s="27"/>
    </row>
    <row r="970" spans="1:15" ht="21.75" customHeight="1">
      <c r="A970" s="38" t="s">
        <v>1105</v>
      </c>
      <c r="B970" s="29" t="s">
        <v>1106</v>
      </c>
      <c r="C970" s="39" t="s">
        <v>12</v>
      </c>
      <c r="D970" s="21">
        <v>97050</v>
      </c>
      <c r="E970" s="22">
        <v>149.24</v>
      </c>
      <c r="F970" s="21">
        <v>19723</v>
      </c>
      <c r="G970" s="22">
        <v>167.74</v>
      </c>
      <c r="H970" s="21">
        <v>23353</v>
      </c>
      <c r="I970" s="22">
        <v>141.25</v>
      </c>
      <c r="J970" s="21">
        <v>16713</v>
      </c>
      <c r="K970" s="22">
        <v>181.17</v>
      </c>
      <c r="L970" s="21">
        <v>32904</v>
      </c>
      <c r="M970" s="22">
        <v>150.51</v>
      </c>
      <c r="N970" s="21">
        <v>4357</v>
      </c>
      <c r="O970" s="22">
        <v>77.13</v>
      </c>
    </row>
    <row r="971" spans="1:15" ht="21">
      <c r="A971" s="38"/>
      <c r="B971" s="30" t="s">
        <v>1107</v>
      </c>
      <c r="C971" s="39" t="s">
        <v>13</v>
      </c>
      <c r="D971" s="21">
        <v>67296</v>
      </c>
      <c r="E971" s="22">
        <v>210.75</v>
      </c>
      <c r="F971" s="21">
        <v>13687</v>
      </c>
      <c r="G971" s="22">
        <v>236.8</v>
      </c>
      <c r="H971" s="21">
        <v>15585</v>
      </c>
      <c r="I971" s="22">
        <v>193.77</v>
      </c>
      <c r="J971" s="21">
        <v>11285</v>
      </c>
      <c r="K971" s="22">
        <v>248.16</v>
      </c>
      <c r="L971" s="21">
        <v>23500</v>
      </c>
      <c r="M971" s="22">
        <v>215.77</v>
      </c>
      <c r="N971" s="21">
        <v>3239</v>
      </c>
      <c r="O971" s="22">
        <v>121.3</v>
      </c>
    </row>
    <row r="972" spans="1:15" ht="21">
      <c r="A972" s="38"/>
      <c r="B972" s="30" t="s">
        <v>1108</v>
      </c>
      <c r="C972" s="39" t="s">
        <v>14</v>
      </c>
      <c r="D972" s="21">
        <v>29754</v>
      </c>
      <c r="E972" s="22">
        <v>89.9</v>
      </c>
      <c r="F972" s="21">
        <v>6036</v>
      </c>
      <c r="G972" s="22">
        <v>100.96</v>
      </c>
      <c r="H972" s="21">
        <v>7768</v>
      </c>
      <c r="I972" s="22">
        <v>91.49</v>
      </c>
      <c r="J972" s="21">
        <v>5428</v>
      </c>
      <c r="K972" s="22">
        <v>116.04</v>
      </c>
      <c r="L972" s="21">
        <v>9404</v>
      </c>
      <c r="M972" s="22">
        <v>85.73</v>
      </c>
      <c r="N972" s="21">
        <v>1118</v>
      </c>
      <c r="O972" s="22">
        <v>37.53</v>
      </c>
    </row>
    <row r="973" spans="1:15" ht="21">
      <c r="A973" s="38"/>
      <c r="B973" s="30" t="s">
        <v>1109</v>
      </c>
      <c r="C973" s="39"/>
      <c r="D973" s="21"/>
      <c r="E973" s="22"/>
      <c r="F973" s="21"/>
      <c r="G973" s="22"/>
      <c r="H973" s="21"/>
      <c r="I973" s="22"/>
      <c r="J973" s="21"/>
      <c r="K973" s="22"/>
      <c r="L973" s="21"/>
      <c r="M973" s="22"/>
      <c r="N973" s="21"/>
      <c r="O973" s="22"/>
    </row>
    <row r="974" spans="1:15" ht="21">
      <c r="A974" s="38"/>
      <c r="B974" s="30" t="s">
        <v>1110</v>
      </c>
      <c r="C974" s="39"/>
      <c r="D974" s="21"/>
      <c r="E974" s="22"/>
      <c r="F974" s="21"/>
      <c r="G974" s="22"/>
      <c r="H974" s="21"/>
      <c r="I974" s="22"/>
      <c r="J974" s="21"/>
      <c r="K974" s="22"/>
      <c r="L974" s="21"/>
      <c r="M974" s="22"/>
      <c r="N974" s="21"/>
      <c r="O974" s="22"/>
    </row>
    <row r="975" spans="1:15" ht="21">
      <c r="A975" s="38"/>
      <c r="B975" s="30" t="s">
        <v>1111</v>
      </c>
      <c r="C975" s="39"/>
      <c r="D975" s="21"/>
      <c r="E975" s="22"/>
      <c r="F975" s="21"/>
      <c r="G975" s="22"/>
      <c r="H975" s="21"/>
      <c r="I975" s="22"/>
      <c r="J975" s="21"/>
      <c r="K975" s="22"/>
      <c r="L975" s="21"/>
      <c r="M975" s="22"/>
      <c r="N975" s="21"/>
      <c r="O975" s="22"/>
    </row>
    <row r="976" spans="1:15" ht="21">
      <c r="A976" s="38"/>
      <c r="B976" s="30" t="s">
        <v>1112</v>
      </c>
      <c r="C976" s="39"/>
      <c r="D976" s="21"/>
      <c r="E976" s="22"/>
      <c r="F976" s="21"/>
      <c r="G976" s="22"/>
      <c r="H976" s="21"/>
      <c r="I976" s="22"/>
      <c r="J976" s="21"/>
      <c r="K976" s="22"/>
      <c r="L976" s="21"/>
      <c r="M976" s="22"/>
      <c r="N976" s="21"/>
      <c r="O976" s="22"/>
    </row>
    <row r="977" spans="1:15" ht="21">
      <c r="A977" s="38"/>
      <c r="B977" s="30" t="s">
        <v>1113</v>
      </c>
      <c r="C977" s="39"/>
      <c r="D977" s="21"/>
      <c r="E977" s="22"/>
      <c r="F977" s="21"/>
      <c r="G977" s="22"/>
      <c r="H977" s="21"/>
      <c r="I977" s="22"/>
      <c r="J977" s="21"/>
      <c r="K977" s="22"/>
      <c r="L977" s="21"/>
      <c r="M977" s="22"/>
      <c r="N977" s="21"/>
      <c r="O977" s="22"/>
    </row>
    <row r="978" spans="1:15" ht="21">
      <c r="A978" s="38"/>
      <c r="B978" s="30" t="s">
        <v>1114</v>
      </c>
      <c r="C978" s="39"/>
      <c r="D978" s="21"/>
      <c r="E978" s="22"/>
      <c r="F978" s="21"/>
      <c r="G978" s="22"/>
      <c r="H978" s="21"/>
      <c r="I978" s="22"/>
      <c r="J978" s="21"/>
      <c r="K978" s="22"/>
      <c r="L978" s="21"/>
      <c r="M978" s="22"/>
      <c r="N978" s="21"/>
      <c r="O978" s="22"/>
    </row>
    <row r="979" spans="1:15" ht="21">
      <c r="A979" s="38"/>
      <c r="B979" s="30" t="s">
        <v>1115</v>
      </c>
      <c r="C979" s="39"/>
      <c r="D979" s="21"/>
      <c r="E979" s="22"/>
      <c r="F979" s="21"/>
      <c r="G979" s="22"/>
      <c r="H979" s="21"/>
      <c r="I979" s="22"/>
      <c r="J979" s="21"/>
      <c r="K979" s="22"/>
      <c r="L979" s="21"/>
      <c r="M979" s="22"/>
      <c r="N979" s="21"/>
      <c r="O979" s="22"/>
    </row>
    <row r="980" spans="1:15" ht="21">
      <c r="A980" s="40" t="s">
        <v>1116</v>
      </c>
      <c r="B980" s="24" t="s">
        <v>1117</v>
      </c>
      <c r="C980" s="41" t="s">
        <v>12</v>
      </c>
      <c r="D980" s="26">
        <v>5554</v>
      </c>
      <c r="E980" s="27">
        <v>8.54</v>
      </c>
      <c r="F980" s="26">
        <v>915</v>
      </c>
      <c r="G980" s="27">
        <v>7.78</v>
      </c>
      <c r="H980" s="26">
        <v>1259</v>
      </c>
      <c r="I980" s="27">
        <v>7.61</v>
      </c>
      <c r="J980" s="26">
        <v>1123</v>
      </c>
      <c r="K980" s="27">
        <v>12.17</v>
      </c>
      <c r="L980" s="26">
        <v>1891</v>
      </c>
      <c r="M980" s="27">
        <v>8.65</v>
      </c>
      <c r="N980" s="26">
        <v>366</v>
      </c>
      <c r="O980" s="27">
        <v>6.48</v>
      </c>
    </row>
    <row r="981" spans="1:15" ht="21">
      <c r="A981" s="40"/>
      <c r="B981" s="28" t="s">
        <v>1118</v>
      </c>
      <c r="C981" s="41" t="s">
        <v>13</v>
      </c>
      <c r="D981" s="26">
        <v>3159</v>
      </c>
      <c r="E981" s="27">
        <v>9.89</v>
      </c>
      <c r="F981" s="26">
        <v>535</v>
      </c>
      <c r="G981" s="27">
        <v>9.26</v>
      </c>
      <c r="H981" s="26">
        <v>697</v>
      </c>
      <c r="I981" s="27">
        <v>8.67</v>
      </c>
      <c r="J981" s="26">
        <v>595</v>
      </c>
      <c r="K981" s="27">
        <v>13.08</v>
      </c>
      <c r="L981" s="26">
        <v>1128</v>
      </c>
      <c r="M981" s="27">
        <v>10.36</v>
      </c>
      <c r="N981" s="26">
        <v>204</v>
      </c>
      <c r="O981" s="27">
        <v>7.64</v>
      </c>
    </row>
    <row r="982" spans="1:15" ht="21">
      <c r="A982" s="40"/>
      <c r="B982" s="28" t="s">
        <v>1119</v>
      </c>
      <c r="C982" s="41" t="s">
        <v>14</v>
      </c>
      <c r="D982" s="26">
        <v>2395</v>
      </c>
      <c r="E982" s="27">
        <v>7.24</v>
      </c>
      <c r="F982" s="26">
        <v>380</v>
      </c>
      <c r="G982" s="27">
        <v>6.36</v>
      </c>
      <c r="H982" s="26">
        <v>562</v>
      </c>
      <c r="I982" s="27">
        <v>6.62</v>
      </c>
      <c r="J982" s="26">
        <v>528</v>
      </c>
      <c r="K982" s="27">
        <v>11.29</v>
      </c>
      <c r="L982" s="26">
        <v>763</v>
      </c>
      <c r="M982" s="27">
        <v>6.96</v>
      </c>
      <c r="N982" s="26">
        <v>162</v>
      </c>
      <c r="O982" s="27">
        <v>5.44</v>
      </c>
    </row>
    <row r="983" spans="1:15" ht="21">
      <c r="A983" s="40"/>
      <c r="B983" s="28" t="s">
        <v>1120</v>
      </c>
      <c r="C983" s="41"/>
      <c r="D983" s="26"/>
      <c r="E983" s="27"/>
      <c r="F983" s="26"/>
      <c r="G983" s="27"/>
      <c r="H983" s="26"/>
      <c r="I983" s="27"/>
      <c r="J983" s="26"/>
      <c r="K983" s="27"/>
      <c r="L983" s="26"/>
      <c r="M983" s="27"/>
      <c r="N983" s="26"/>
      <c r="O983" s="27"/>
    </row>
    <row r="984" spans="1:15" ht="21">
      <c r="A984" s="38" t="s">
        <v>1121</v>
      </c>
      <c r="B984" s="29" t="s">
        <v>1122</v>
      </c>
      <c r="C984" s="39" t="s">
        <v>12</v>
      </c>
      <c r="D984" s="21">
        <v>9689</v>
      </c>
      <c r="E984" s="22">
        <v>14.9</v>
      </c>
      <c r="F984" s="21">
        <v>1817</v>
      </c>
      <c r="G984" s="22">
        <v>15.45</v>
      </c>
      <c r="H984" s="21">
        <v>2200</v>
      </c>
      <c r="I984" s="22">
        <v>13.31</v>
      </c>
      <c r="J984" s="21">
        <v>1630</v>
      </c>
      <c r="K984" s="22">
        <v>17.67</v>
      </c>
      <c r="L984" s="21">
        <v>3514</v>
      </c>
      <c r="M984" s="22">
        <v>16.07</v>
      </c>
      <c r="N984" s="21">
        <v>528</v>
      </c>
      <c r="O984" s="22">
        <v>9.35</v>
      </c>
    </row>
    <row r="985" spans="1:15" ht="21">
      <c r="A985" s="38"/>
      <c r="B985" s="30" t="s">
        <v>1123</v>
      </c>
      <c r="C985" s="39" t="s">
        <v>13</v>
      </c>
      <c r="D985" s="21">
        <v>6245</v>
      </c>
      <c r="E985" s="22">
        <v>19.56</v>
      </c>
      <c r="F985" s="21">
        <v>1228</v>
      </c>
      <c r="G985" s="22">
        <v>21.25</v>
      </c>
      <c r="H985" s="21">
        <v>1361</v>
      </c>
      <c r="I985" s="22">
        <v>16.92</v>
      </c>
      <c r="J985" s="21">
        <v>1048</v>
      </c>
      <c r="K985" s="22">
        <v>23.05</v>
      </c>
      <c r="L985" s="21">
        <v>2257</v>
      </c>
      <c r="M985" s="22">
        <v>20.72</v>
      </c>
      <c r="N985" s="21">
        <v>351</v>
      </c>
      <c r="O985" s="22">
        <v>13.15</v>
      </c>
    </row>
    <row r="986" spans="1:15" ht="21">
      <c r="A986" s="38"/>
      <c r="B986" s="30"/>
      <c r="C986" s="39" t="s">
        <v>14</v>
      </c>
      <c r="D986" s="21">
        <v>3444</v>
      </c>
      <c r="E986" s="22">
        <v>10.41</v>
      </c>
      <c r="F986" s="21">
        <v>589</v>
      </c>
      <c r="G986" s="22">
        <v>9.85</v>
      </c>
      <c r="H986" s="21">
        <v>839</v>
      </c>
      <c r="I986" s="22">
        <v>9.88</v>
      </c>
      <c r="J986" s="21">
        <v>582</v>
      </c>
      <c r="K986" s="22">
        <v>12.44</v>
      </c>
      <c r="L986" s="21">
        <v>1257</v>
      </c>
      <c r="M986" s="22">
        <v>11.46</v>
      </c>
      <c r="N986" s="21">
        <v>177</v>
      </c>
      <c r="O986" s="22">
        <v>5.94</v>
      </c>
    </row>
    <row r="987" spans="1:15" ht="21">
      <c r="A987" s="40" t="s">
        <v>1124</v>
      </c>
      <c r="B987" s="24" t="s">
        <v>1125</v>
      </c>
      <c r="C987" s="41" t="s">
        <v>12</v>
      </c>
      <c r="D987" s="26">
        <v>18532</v>
      </c>
      <c r="E987" s="27">
        <v>28.5</v>
      </c>
      <c r="F987" s="26">
        <v>3781</v>
      </c>
      <c r="G987" s="27">
        <v>32.16</v>
      </c>
      <c r="H987" s="26">
        <v>5361</v>
      </c>
      <c r="I987" s="27">
        <v>32.42</v>
      </c>
      <c r="J987" s="26">
        <v>2651</v>
      </c>
      <c r="K987" s="27">
        <v>28.74</v>
      </c>
      <c r="L987" s="26">
        <v>5705</v>
      </c>
      <c r="M987" s="27">
        <v>26.1</v>
      </c>
      <c r="N987" s="26">
        <v>1034</v>
      </c>
      <c r="O987" s="27">
        <v>18.3</v>
      </c>
    </row>
    <row r="988" spans="1:15" ht="21">
      <c r="A988" s="40"/>
      <c r="B988" s="28" t="s">
        <v>1126</v>
      </c>
      <c r="C988" s="41" t="s">
        <v>13</v>
      </c>
      <c r="D988" s="26">
        <v>7035</v>
      </c>
      <c r="E988" s="27">
        <v>22.03</v>
      </c>
      <c r="F988" s="26">
        <v>1393</v>
      </c>
      <c r="G988" s="27">
        <v>24.1</v>
      </c>
      <c r="H988" s="26">
        <v>1937</v>
      </c>
      <c r="I988" s="27">
        <v>24.08</v>
      </c>
      <c r="J988" s="26">
        <v>992</v>
      </c>
      <c r="K988" s="27">
        <v>21.81</v>
      </c>
      <c r="L988" s="26">
        <v>2245</v>
      </c>
      <c r="M988" s="27">
        <v>20.61</v>
      </c>
      <c r="N988" s="26">
        <v>468</v>
      </c>
      <c r="O988" s="27">
        <v>17.53</v>
      </c>
    </row>
    <row r="989" spans="1:15" ht="21">
      <c r="A989" s="40"/>
      <c r="B989" s="28" t="s">
        <v>1127</v>
      </c>
      <c r="C989" s="41" t="s">
        <v>14</v>
      </c>
      <c r="D989" s="26">
        <v>11497</v>
      </c>
      <c r="E989" s="27">
        <v>34.74</v>
      </c>
      <c r="F989" s="26">
        <v>2388</v>
      </c>
      <c r="G989" s="27">
        <v>39.94</v>
      </c>
      <c r="H989" s="26">
        <v>3424</v>
      </c>
      <c r="I989" s="27">
        <v>40.33</v>
      </c>
      <c r="J989" s="26">
        <v>1659</v>
      </c>
      <c r="K989" s="27">
        <v>35.47</v>
      </c>
      <c r="L989" s="26">
        <v>3460</v>
      </c>
      <c r="M989" s="27">
        <v>31.54</v>
      </c>
      <c r="N989" s="26">
        <v>566</v>
      </c>
      <c r="O989" s="27">
        <v>19</v>
      </c>
    </row>
    <row r="991" spans="1:15" ht="21">
      <c r="A991" s="38" t="s">
        <v>1128</v>
      </c>
      <c r="B991" s="29" t="s">
        <v>1129</v>
      </c>
      <c r="C991" s="39" t="s">
        <v>12</v>
      </c>
      <c r="D991" s="21">
        <v>40929</v>
      </c>
      <c r="E991" s="22">
        <v>62.94</v>
      </c>
      <c r="F991" s="21">
        <v>7720</v>
      </c>
      <c r="G991" s="22">
        <v>65.66</v>
      </c>
      <c r="H991" s="21">
        <v>11543</v>
      </c>
      <c r="I991" s="22">
        <v>69.82</v>
      </c>
      <c r="J991" s="21">
        <v>8684</v>
      </c>
      <c r="K991" s="22">
        <v>94.14</v>
      </c>
      <c r="L991" s="21">
        <v>12228</v>
      </c>
      <c r="M991" s="22">
        <v>55.93</v>
      </c>
      <c r="N991" s="21">
        <v>754</v>
      </c>
      <c r="O991" s="22">
        <v>13.35</v>
      </c>
    </row>
    <row r="992" spans="1:15" ht="21">
      <c r="A992" s="38"/>
      <c r="B992" s="30" t="s">
        <v>1130</v>
      </c>
      <c r="C992" s="39" t="s">
        <v>13</v>
      </c>
      <c r="D992" s="21">
        <v>23710</v>
      </c>
      <c r="E992" s="22">
        <v>74.25</v>
      </c>
      <c r="F992" s="21">
        <v>4731</v>
      </c>
      <c r="G992" s="22">
        <v>81.85</v>
      </c>
      <c r="H992" s="21">
        <v>6546</v>
      </c>
      <c r="I992" s="22">
        <v>81.39</v>
      </c>
      <c r="J992" s="21">
        <v>5079</v>
      </c>
      <c r="K992" s="22">
        <v>111.69</v>
      </c>
      <c r="L992" s="21">
        <v>6917</v>
      </c>
      <c r="M992" s="22">
        <v>63.51</v>
      </c>
      <c r="N992" s="21">
        <v>437</v>
      </c>
      <c r="O992" s="22">
        <v>16.37</v>
      </c>
    </row>
    <row r="993" spans="1:15" ht="21">
      <c r="A993" s="38"/>
      <c r="B993" s="30" t="s">
        <v>1131</v>
      </c>
      <c r="C993" s="39" t="s">
        <v>14</v>
      </c>
      <c r="D993" s="21">
        <v>17219</v>
      </c>
      <c r="E993" s="22">
        <v>52.03</v>
      </c>
      <c r="F993" s="21">
        <v>2989</v>
      </c>
      <c r="G993" s="22">
        <v>50</v>
      </c>
      <c r="H993" s="21">
        <v>4997</v>
      </c>
      <c r="I993" s="22">
        <v>58.85</v>
      </c>
      <c r="J993" s="21">
        <v>3605</v>
      </c>
      <c r="K993" s="22">
        <v>77.07</v>
      </c>
      <c r="L993" s="21">
        <v>5311</v>
      </c>
      <c r="M993" s="22">
        <v>48.41</v>
      </c>
      <c r="N993" s="21">
        <v>317</v>
      </c>
      <c r="O993" s="22">
        <v>10.64</v>
      </c>
    </row>
    <row r="994" spans="1:15" ht="21">
      <c r="A994" s="38"/>
      <c r="B994" s="30" t="s">
        <v>1132</v>
      </c>
      <c r="C994" s="39"/>
      <c r="D994" s="21"/>
      <c r="E994" s="22"/>
      <c r="F994" s="21"/>
      <c r="G994" s="22"/>
      <c r="H994" s="21"/>
      <c r="I994" s="22"/>
      <c r="J994" s="21"/>
      <c r="K994" s="22"/>
      <c r="L994" s="21"/>
      <c r="M994" s="22"/>
      <c r="N994" s="21"/>
      <c r="O994" s="22"/>
    </row>
    <row r="995" spans="1:15" ht="21">
      <c r="A995" s="40" t="s">
        <v>1133</v>
      </c>
      <c r="B995" s="24" t="s">
        <v>1134</v>
      </c>
      <c r="C995" s="41" t="s">
        <v>12</v>
      </c>
      <c r="D995" s="26">
        <v>263</v>
      </c>
      <c r="E995" s="27">
        <v>0.4</v>
      </c>
      <c r="F995" s="26">
        <v>59</v>
      </c>
      <c r="G995" s="27">
        <v>0.5</v>
      </c>
      <c r="H995" s="26">
        <v>48</v>
      </c>
      <c r="I995" s="27">
        <v>0.29</v>
      </c>
      <c r="J995" s="26">
        <v>21</v>
      </c>
      <c r="K995" s="27">
        <v>0.23</v>
      </c>
      <c r="L995" s="26">
        <v>112</v>
      </c>
      <c r="M995" s="27">
        <v>0.51</v>
      </c>
      <c r="N995" s="26">
        <v>23</v>
      </c>
      <c r="O995" s="27">
        <v>0.41</v>
      </c>
    </row>
    <row r="996" spans="1:15" ht="21">
      <c r="A996" s="40"/>
      <c r="B996" s="28" t="s">
        <v>1135</v>
      </c>
      <c r="C996" s="41" t="s">
        <v>13</v>
      </c>
      <c r="D996" s="26">
        <v>27</v>
      </c>
      <c r="E996" s="27">
        <v>0.08</v>
      </c>
      <c r="F996" s="26">
        <v>3</v>
      </c>
      <c r="G996" s="27">
        <v>0.05</v>
      </c>
      <c r="H996" s="26">
        <v>10</v>
      </c>
      <c r="I996" s="27">
        <v>0.12</v>
      </c>
      <c r="J996" s="26">
        <v>1</v>
      </c>
      <c r="K996" s="27">
        <v>0.02</v>
      </c>
      <c r="L996" s="26">
        <v>6</v>
      </c>
      <c r="M996" s="27">
        <v>0.06</v>
      </c>
      <c r="N996" s="26">
        <v>7</v>
      </c>
      <c r="O996" s="27">
        <v>0.26</v>
      </c>
    </row>
    <row r="997" spans="1:15" ht="21">
      <c r="A997" s="40"/>
      <c r="B997" s="28"/>
      <c r="C997" s="41" t="s">
        <v>14</v>
      </c>
      <c r="D997" s="26">
        <v>236</v>
      </c>
      <c r="E997" s="27">
        <v>0.71</v>
      </c>
      <c r="F997" s="26">
        <v>56</v>
      </c>
      <c r="G997" s="27">
        <v>0.94</v>
      </c>
      <c r="H997" s="26">
        <v>38</v>
      </c>
      <c r="I997" s="27">
        <v>0.45</v>
      </c>
      <c r="J997" s="26">
        <v>20</v>
      </c>
      <c r="K997" s="27">
        <v>0.43</v>
      </c>
      <c r="L997" s="26">
        <v>106</v>
      </c>
      <c r="M997" s="27">
        <v>0.97</v>
      </c>
      <c r="N997" s="26">
        <v>16</v>
      </c>
      <c r="O997" s="27">
        <v>0.54</v>
      </c>
    </row>
    <row r="998" spans="1:15" ht="21">
      <c r="A998" s="38" t="s">
        <v>1136</v>
      </c>
      <c r="B998" s="29" t="s">
        <v>1137</v>
      </c>
      <c r="C998" s="39" t="s">
        <v>12</v>
      </c>
      <c r="D998" s="21">
        <v>24535</v>
      </c>
      <c r="E998" s="22">
        <v>37.73</v>
      </c>
      <c r="F998" s="21">
        <v>4627</v>
      </c>
      <c r="G998" s="22">
        <v>39.35</v>
      </c>
      <c r="H998" s="21">
        <v>6767</v>
      </c>
      <c r="I998" s="22">
        <v>40.93</v>
      </c>
      <c r="J998" s="21">
        <v>4093</v>
      </c>
      <c r="K998" s="22">
        <v>44.37</v>
      </c>
      <c r="L998" s="21">
        <v>8288</v>
      </c>
      <c r="M998" s="22">
        <v>37.91</v>
      </c>
      <c r="N998" s="21">
        <v>760</v>
      </c>
      <c r="O998" s="22">
        <v>13.45</v>
      </c>
    </row>
    <row r="999" spans="1:15" ht="21">
      <c r="A999" s="38"/>
      <c r="B999" s="30" t="s">
        <v>1138</v>
      </c>
      <c r="C999" s="39" t="s">
        <v>13</v>
      </c>
      <c r="D999" s="21">
        <v>13884</v>
      </c>
      <c r="E999" s="22">
        <v>43.48</v>
      </c>
      <c r="F999" s="21">
        <v>2666</v>
      </c>
      <c r="G999" s="22">
        <v>46.12</v>
      </c>
      <c r="H999" s="21">
        <v>3796</v>
      </c>
      <c r="I999" s="22">
        <v>47.2</v>
      </c>
      <c r="J999" s="21">
        <v>2226</v>
      </c>
      <c r="K999" s="22">
        <v>48.95</v>
      </c>
      <c r="L999" s="21">
        <v>4753</v>
      </c>
      <c r="M999" s="22">
        <v>43.64</v>
      </c>
      <c r="N999" s="21">
        <v>443</v>
      </c>
      <c r="O999" s="22">
        <v>16.59</v>
      </c>
    </row>
    <row r="1000" spans="1:15" ht="21">
      <c r="A1000" s="38"/>
      <c r="B1000" s="30" t="s">
        <v>1139</v>
      </c>
      <c r="C1000" s="39" t="s">
        <v>14</v>
      </c>
      <c r="D1000" s="21">
        <v>10651</v>
      </c>
      <c r="E1000" s="22">
        <v>32.18</v>
      </c>
      <c r="F1000" s="21">
        <v>1961</v>
      </c>
      <c r="G1000" s="22">
        <v>32.8</v>
      </c>
      <c r="H1000" s="21">
        <v>2971</v>
      </c>
      <c r="I1000" s="22">
        <v>34.99</v>
      </c>
      <c r="J1000" s="21">
        <v>1867</v>
      </c>
      <c r="K1000" s="22">
        <v>39.91</v>
      </c>
      <c r="L1000" s="21">
        <v>3535</v>
      </c>
      <c r="M1000" s="22">
        <v>32.22</v>
      </c>
      <c r="N1000" s="21">
        <v>317</v>
      </c>
      <c r="O1000" s="22">
        <v>10.64</v>
      </c>
    </row>
    <row r="1001" spans="1:15" ht="21">
      <c r="A1001" s="38"/>
      <c r="B1001" s="30" t="s">
        <v>1140</v>
      </c>
      <c r="C1001" s="39"/>
      <c r="D1001" s="21"/>
      <c r="E1001" s="22"/>
      <c r="F1001" s="21"/>
      <c r="G1001" s="22"/>
      <c r="H1001" s="21"/>
      <c r="I1001" s="22"/>
      <c r="J1001" s="21"/>
      <c r="K1001" s="22"/>
      <c r="L1001" s="21"/>
      <c r="M1001" s="22"/>
      <c r="N1001" s="21"/>
      <c r="O1001" s="22"/>
    </row>
    <row r="1002" spans="1:15" ht="21">
      <c r="A1002" s="40" t="s">
        <v>1141</v>
      </c>
      <c r="B1002" s="24" t="s">
        <v>1142</v>
      </c>
      <c r="C1002" s="41" t="s">
        <v>12</v>
      </c>
      <c r="D1002" s="26">
        <v>63261</v>
      </c>
      <c r="E1002" s="27">
        <v>97.28</v>
      </c>
      <c r="F1002" s="26">
        <v>12397</v>
      </c>
      <c r="G1002" s="27">
        <v>105.43</v>
      </c>
      <c r="H1002" s="26">
        <v>13145</v>
      </c>
      <c r="I1002" s="27">
        <v>79.5</v>
      </c>
      <c r="J1002" s="26">
        <v>6805</v>
      </c>
      <c r="K1002" s="27">
        <v>73.77</v>
      </c>
      <c r="L1002" s="26">
        <v>25609</v>
      </c>
      <c r="M1002" s="27">
        <v>117.14</v>
      </c>
      <c r="N1002" s="26">
        <v>5305</v>
      </c>
      <c r="O1002" s="27">
        <v>93.91</v>
      </c>
    </row>
    <row r="1003" spans="1:15" ht="21">
      <c r="A1003" s="40"/>
      <c r="B1003" s="28" t="s">
        <v>1143</v>
      </c>
      <c r="C1003" s="41" t="s">
        <v>13</v>
      </c>
      <c r="D1003" s="26">
        <v>36411</v>
      </c>
      <c r="E1003" s="27">
        <v>114.03</v>
      </c>
      <c r="F1003" s="26">
        <v>7298</v>
      </c>
      <c r="G1003" s="27">
        <v>126.26</v>
      </c>
      <c r="H1003" s="26">
        <v>7446</v>
      </c>
      <c r="I1003" s="27">
        <v>92.58</v>
      </c>
      <c r="J1003" s="26">
        <v>3855</v>
      </c>
      <c r="K1003" s="27">
        <v>84.77</v>
      </c>
      <c r="L1003" s="26">
        <v>15083</v>
      </c>
      <c r="M1003" s="27">
        <v>138.48</v>
      </c>
      <c r="N1003" s="26">
        <v>2729</v>
      </c>
      <c r="O1003" s="27">
        <v>102.2</v>
      </c>
    </row>
    <row r="1004" spans="1:15" ht="21">
      <c r="A1004" s="40"/>
      <c r="B1004" s="28" t="s">
        <v>1144</v>
      </c>
      <c r="C1004" s="41" t="s">
        <v>14</v>
      </c>
      <c r="D1004" s="26">
        <v>26850</v>
      </c>
      <c r="E1004" s="27">
        <v>81.13</v>
      </c>
      <c r="F1004" s="26">
        <v>5099</v>
      </c>
      <c r="G1004" s="27">
        <v>85.29</v>
      </c>
      <c r="H1004" s="26">
        <v>5699</v>
      </c>
      <c r="I1004" s="27">
        <v>67.12</v>
      </c>
      <c r="J1004" s="26">
        <v>2950</v>
      </c>
      <c r="K1004" s="27">
        <v>63.07</v>
      </c>
      <c r="L1004" s="26">
        <v>10526</v>
      </c>
      <c r="M1004" s="27">
        <v>95.95</v>
      </c>
      <c r="N1004" s="26">
        <v>2576</v>
      </c>
      <c r="O1004" s="27">
        <v>86.48</v>
      </c>
    </row>
    <row r="1005" spans="1:15" ht="21">
      <c r="A1005" s="40"/>
      <c r="B1005" s="28" t="s">
        <v>1145</v>
      </c>
      <c r="C1005" s="41"/>
      <c r="D1005" s="26"/>
      <c r="E1005" s="27"/>
      <c r="F1005" s="26"/>
      <c r="G1005" s="27"/>
      <c r="H1005" s="26"/>
      <c r="I1005" s="27"/>
      <c r="J1005" s="26"/>
      <c r="K1005" s="27"/>
      <c r="L1005" s="26"/>
      <c r="M1005" s="27"/>
      <c r="N1005" s="26"/>
      <c r="O1005" s="27"/>
    </row>
    <row r="1006" spans="1:15" ht="21">
      <c r="A1006" s="40"/>
      <c r="B1006" s="28" t="s">
        <v>1146</v>
      </c>
      <c r="C1006" s="41"/>
      <c r="D1006" s="26"/>
      <c r="E1006" s="27"/>
      <c r="F1006" s="26"/>
      <c r="G1006" s="27"/>
      <c r="H1006" s="26"/>
      <c r="I1006" s="27"/>
      <c r="J1006" s="26"/>
      <c r="K1006" s="27"/>
      <c r="L1006" s="26"/>
      <c r="M1006" s="27"/>
      <c r="N1006" s="26"/>
      <c r="O1006" s="27"/>
    </row>
    <row r="1007" spans="1:15" ht="21">
      <c r="A1007" s="40"/>
      <c r="B1007" s="28" t="s">
        <v>1147</v>
      </c>
      <c r="C1007" s="41"/>
      <c r="D1007" s="26"/>
      <c r="E1007" s="27"/>
      <c r="F1007" s="26"/>
      <c r="G1007" s="27"/>
      <c r="H1007" s="26"/>
      <c r="I1007" s="27"/>
      <c r="J1007" s="26"/>
      <c r="K1007" s="27"/>
      <c r="L1007" s="26"/>
      <c r="M1007" s="27"/>
      <c r="N1007" s="26"/>
      <c r="O1007" s="27"/>
    </row>
    <row r="1008" spans="1:15" ht="21">
      <c r="A1008" s="40"/>
      <c r="B1008" s="28" t="s">
        <v>1148</v>
      </c>
      <c r="C1008" s="41"/>
      <c r="D1008" s="26"/>
      <c r="E1008" s="27"/>
      <c r="F1008" s="26"/>
      <c r="G1008" s="27"/>
      <c r="H1008" s="26"/>
      <c r="I1008" s="27"/>
      <c r="J1008" s="26"/>
      <c r="K1008" s="27"/>
      <c r="L1008" s="26"/>
      <c r="M1008" s="27"/>
      <c r="N1008" s="26"/>
      <c r="O1008" s="27"/>
    </row>
    <row r="1009" spans="1:15" ht="21">
      <c r="A1009" s="38" t="s">
        <v>1149</v>
      </c>
      <c r="B1009" s="29" t="s">
        <v>1150</v>
      </c>
      <c r="C1009" s="39" t="s">
        <v>12</v>
      </c>
      <c r="D1009" s="21">
        <v>0</v>
      </c>
      <c r="E1009" s="22">
        <v>0</v>
      </c>
      <c r="F1009" s="21">
        <v>0</v>
      </c>
      <c r="G1009" s="22">
        <v>0</v>
      </c>
      <c r="H1009" s="21">
        <v>0</v>
      </c>
      <c r="I1009" s="22">
        <v>0</v>
      </c>
      <c r="J1009" s="21">
        <v>0</v>
      </c>
      <c r="K1009" s="22">
        <v>0</v>
      </c>
      <c r="L1009" s="21">
        <v>0</v>
      </c>
      <c r="M1009" s="22">
        <v>0</v>
      </c>
      <c r="N1009" s="21">
        <v>0</v>
      </c>
      <c r="O1009" s="22">
        <v>0</v>
      </c>
    </row>
    <row r="1010" spans="1:15" ht="21">
      <c r="A1010" s="38"/>
      <c r="B1010" s="30" t="s">
        <v>1151</v>
      </c>
      <c r="C1010" s="39" t="s">
        <v>13</v>
      </c>
      <c r="D1010" s="21">
        <v>0</v>
      </c>
      <c r="E1010" s="22">
        <v>0</v>
      </c>
      <c r="F1010" s="21">
        <v>0</v>
      </c>
      <c r="G1010" s="22">
        <v>0</v>
      </c>
      <c r="H1010" s="21">
        <v>0</v>
      </c>
      <c r="I1010" s="22">
        <v>0</v>
      </c>
      <c r="J1010" s="21">
        <v>0</v>
      </c>
      <c r="K1010" s="22">
        <v>0</v>
      </c>
      <c r="L1010" s="21">
        <v>0</v>
      </c>
      <c r="M1010" s="22">
        <v>0</v>
      </c>
      <c r="N1010" s="21">
        <v>0</v>
      </c>
      <c r="O1010" s="22">
        <v>0</v>
      </c>
    </row>
    <row r="1011" spans="1:15" ht="21">
      <c r="A1011" s="38"/>
      <c r="B1011" s="30" t="s">
        <v>1152</v>
      </c>
      <c r="C1011" s="39" t="s">
        <v>14</v>
      </c>
      <c r="D1011" s="21">
        <v>0</v>
      </c>
      <c r="E1011" s="22">
        <v>0</v>
      </c>
      <c r="F1011" s="21">
        <v>0</v>
      </c>
      <c r="G1011" s="22">
        <v>0</v>
      </c>
      <c r="H1011" s="21">
        <v>0</v>
      </c>
      <c r="I1011" s="22">
        <v>0</v>
      </c>
      <c r="J1011" s="21">
        <v>0</v>
      </c>
      <c r="K1011" s="22">
        <v>0</v>
      </c>
      <c r="L1011" s="21">
        <v>0</v>
      </c>
      <c r="M1011" s="22">
        <v>0</v>
      </c>
      <c r="N1011" s="21">
        <v>0</v>
      </c>
      <c r="O1011" s="22">
        <v>0</v>
      </c>
    </row>
    <row r="1012" spans="1:15" ht="21">
      <c r="A1012" s="38"/>
      <c r="B1012" s="30" t="s">
        <v>1153</v>
      </c>
      <c r="C1012" s="39"/>
      <c r="D1012" s="21"/>
      <c r="E1012" s="22"/>
      <c r="F1012" s="21"/>
      <c r="G1012" s="22"/>
      <c r="H1012" s="21"/>
      <c r="I1012" s="22"/>
      <c r="J1012" s="21"/>
      <c r="K1012" s="22"/>
      <c r="L1012" s="21"/>
      <c r="M1012" s="22"/>
      <c r="N1012" s="21"/>
      <c r="O1012" s="22"/>
    </row>
    <row r="1013" spans="1:15" ht="21">
      <c r="A1013" s="38"/>
      <c r="B1013" s="30" t="s">
        <v>1154</v>
      </c>
      <c r="C1013" s="39"/>
      <c r="D1013" s="21"/>
      <c r="E1013" s="22"/>
      <c r="F1013" s="21"/>
      <c r="G1013" s="22"/>
      <c r="H1013" s="21"/>
      <c r="I1013" s="22"/>
      <c r="J1013" s="21"/>
      <c r="K1013" s="22"/>
      <c r="L1013" s="21"/>
      <c r="M1013" s="22"/>
      <c r="N1013" s="21"/>
      <c r="O1013" s="22"/>
    </row>
    <row r="1014" spans="1:15" ht="21">
      <c r="A1014" s="144" t="s">
        <v>1155</v>
      </c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6"/>
    </row>
    <row r="1015" spans="1:15" ht="21">
      <c r="A1015" s="40" t="s">
        <v>1156</v>
      </c>
      <c r="B1015" s="24" t="s">
        <v>1157</v>
      </c>
      <c r="C1015" s="41" t="s">
        <v>12</v>
      </c>
      <c r="D1015" s="26">
        <v>6174</v>
      </c>
      <c r="E1015" s="27">
        <v>9.49</v>
      </c>
      <c r="F1015" s="26">
        <v>1485</v>
      </c>
      <c r="G1015" s="27">
        <v>12.63</v>
      </c>
      <c r="H1015" s="26">
        <v>1848</v>
      </c>
      <c r="I1015" s="27">
        <v>11.18</v>
      </c>
      <c r="J1015" s="26">
        <v>476</v>
      </c>
      <c r="K1015" s="27">
        <v>5.16</v>
      </c>
      <c r="L1015" s="26">
        <v>952</v>
      </c>
      <c r="M1015" s="27">
        <v>4.35</v>
      </c>
      <c r="N1015" s="26">
        <v>1413</v>
      </c>
      <c r="O1015" s="27">
        <v>25.01</v>
      </c>
    </row>
    <row r="1016" spans="1:15" ht="21">
      <c r="A1016" s="40"/>
      <c r="B1016" s="28" t="s">
        <v>1158</v>
      </c>
      <c r="C1016" s="41" t="s">
        <v>13</v>
      </c>
      <c r="D1016" s="26">
        <v>2917</v>
      </c>
      <c r="E1016" s="27">
        <v>9.14</v>
      </c>
      <c r="F1016" s="26">
        <v>740</v>
      </c>
      <c r="G1016" s="27">
        <v>12.8</v>
      </c>
      <c r="H1016" s="26">
        <v>814</v>
      </c>
      <c r="I1016" s="27">
        <v>10.12</v>
      </c>
      <c r="J1016" s="26">
        <v>243</v>
      </c>
      <c r="K1016" s="27">
        <v>5.34</v>
      </c>
      <c r="L1016" s="26">
        <v>487</v>
      </c>
      <c r="M1016" s="27">
        <v>4.47</v>
      </c>
      <c r="N1016" s="26">
        <v>633</v>
      </c>
      <c r="O1016" s="27">
        <v>23.71</v>
      </c>
    </row>
    <row r="1017" spans="1:15" ht="21">
      <c r="A1017" s="40"/>
      <c r="B1017" s="28" t="s">
        <v>1159</v>
      </c>
      <c r="C1017" s="41" t="s">
        <v>14</v>
      </c>
      <c r="D1017" s="26">
        <v>3257</v>
      </c>
      <c r="E1017" s="27">
        <v>9.84</v>
      </c>
      <c r="F1017" s="26">
        <v>745</v>
      </c>
      <c r="G1017" s="27">
        <v>12.46</v>
      </c>
      <c r="H1017" s="26">
        <v>1034</v>
      </c>
      <c r="I1017" s="27">
        <v>12.18</v>
      </c>
      <c r="J1017" s="26">
        <v>233</v>
      </c>
      <c r="K1017" s="27">
        <v>4.98</v>
      </c>
      <c r="L1017" s="26">
        <v>465</v>
      </c>
      <c r="M1017" s="27">
        <v>4.24</v>
      </c>
      <c r="N1017" s="26">
        <v>780</v>
      </c>
      <c r="O1017" s="27">
        <v>26.18</v>
      </c>
    </row>
    <row r="1018" spans="1:15" ht="21">
      <c r="A1018" s="40"/>
      <c r="B1018" s="28" t="s">
        <v>1160</v>
      </c>
      <c r="C1018" s="41"/>
      <c r="D1018" s="26"/>
      <c r="E1018" s="27"/>
      <c r="F1018" s="26"/>
      <c r="G1018" s="27"/>
      <c r="H1018" s="26"/>
      <c r="I1018" s="27"/>
      <c r="J1018" s="26"/>
      <c r="K1018" s="27"/>
      <c r="L1018" s="26"/>
      <c r="M1018" s="27"/>
      <c r="N1018" s="26"/>
      <c r="O1018" s="27"/>
    </row>
    <row r="1019" spans="1:15" ht="24" customHeight="1">
      <c r="A1019" s="38" t="s">
        <v>1161</v>
      </c>
      <c r="B1019" s="29" t="s">
        <v>1162</v>
      </c>
      <c r="C1019" s="39" t="s">
        <v>12</v>
      </c>
      <c r="D1019" s="21">
        <v>65</v>
      </c>
      <c r="E1019" s="22">
        <v>0.1</v>
      </c>
      <c r="F1019" s="21">
        <v>11</v>
      </c>
      <c r="G1019" s="22">
        <v>0.09</v>
      </c>
      <c r="H1019" s="21">
        <v>10</v>
      </c>
      <c r="I1019" s="22">
        <v>0.06</v>
      </c>
      <c r="J1019" s="21">
        <v>14</v>
      </c>
      <c r="K1019" s="22">
        <v>0.15</v>
      </c>
      <c r="L1019" s="21">
        <v>27</v>
      </c>
      <c r="M1019" s="22">
        <v>0.12</v>
      </c>
      <c r="N1019" s="21">
        <v>3</v>
      </c>
      <c r="O1019" s="22">
        <v>0.05</v>
      </c>
    </row>
    <row r="1020" spans="1:15" ht="21">
      <c r="A1020" s="38"/>
      <c r="B1020" s="30" t="s">
        <v>1163</v>
      </c>
      <c r="C1020" s="39" t="s">
        <v>13</v>
      </c>
      <c r="D1020" s="21">
        <v>21</v>
      </c>
      <c r="E1020" s="22">
        <v>0.07</v>
      </c>
      <c r="F1020" s="21">
        <v>4</v>
      </c>
      <c r="G1020" s="22">
        <v>0.07</v>
      </c>
      <c r="H1020" s="21">
        <v>2</v>
      </c>
      <c r="I1020" s="22">
        <v>0.02</v>
      </c>
      <c r="J1020" s="21">
        <v>4</v>
      </c>
      <c r="K1020" s="22">
        <v>0.09</v>
      </c>
      <c r="L1020" s="21">
        <v>8</v>
      </c>
      <c r="M1020" s="22">
        <v>0.07</v>
      </c>
      <c r="N1020" s="21">
        <v>3</v>
      </c>
      <c r="O1020" s="22">
        <v>0.11</v>
      </c>
    </row>
    <row r="1021" spans="1:15" ht="21">
      <c r="A1021" s="38"/>
      <c r="B1021" s="30" t="s">
        <v>1164</v>
      </c>
      <c r="C1021" s="39" t="s">
        <v>14</v>
      </c>
      <c r="D1021" s="21">
        <v>44</v>
      </c>
      <c r="E1021" s="22">
        <v>0.13</v>
      </c>
      <c r="F1021" s="21">
        <v>7</v>
      </c>
      <c r="G1021" s="22">
        <v>0.12</v>
      </c>
      <c r="H1021" s="21">
        <v>8</v>
      </c>
      <c r="I1021" s="22">
        <v>0.09</v>
      </c>
      <c r="J1021" s="21">
        <v>10</v>
      </c>
      <c r="K1021" s="22">
        <v>0.21</v>
      </c>
      <c r="L1021" s="21">
        <v>19</v>
      </c>
      <c r="M1021" s="22">
        <v>0.17</v>
      </c>
      <c r="N1021" s="21">
        <v>0</v>
      </c>
      <c r="O1021" s="22">
        <v>0</v>
      </c>
    </row>
    <row r="1022" spans="1:15" ht="21">
      <c r="A1022" s="40" t="s">
        <v>1165</v>
      </c>
      <c r="B1022" s="24" t="s">
        <v>1166</v>
      </c>
      <c r="C1022" s="41" t="s">
        <v>12</v>
      </c>
      <c r="D1022" s="26">
        <v>2045</v>
      </c>
      <c r="E1022" s="27">
        <v>3.14</v>
      </c>
      <c r="F1022" s="26">
        <v>198</v>
      </c>
      <c r="G1022" s="27">
        <v>1.68</v>
      </c>
      <c r="H1022" s="26">
        <v>472</v>
      </c>
      <c r="I1022" s="27">
        <v>2.85</v>
      </c>
      <c r="J1022" s="26">
        <v>196</v>
      </c>
      <c r="K1022" s="27">
        <v>2.12</v>
      </c>
      <c r="L1022" s="26">
        <v>958</v>
      </c>
      <c r="M1022" s="27">
        <v>4.38</v>
      </c>
      <c r="N1022" s="26">
        <v>221</v>
      </c>
      <c r="O1022" s="27">
        <v>3.91</v>
      </c>
    </row>
    <row r="1023" spans="1:15" ht="21">
      <c r="A1023" s="40"/>
      <c r="B1023" s="28" t="s">
        <v>1167</v>
      </c>
      <c r="C1023" s="41" t="s">
        <v>13</v>
      </c>
      <c r="D1023" s="26">
        <v>1050</v>
      </c>
      <c r="E1023" s="27">
        <v>3.29</v>
      </c>
      <c r="F1023" s="26">
        <v>101</v>
      </c>
      <c r="G1023" s="27">
        <v>1.75</v>
      </c>
      <c r="H1023" s="26">
        <v>225</v>
      </c>
      <c r="I1023" s="27">
        <v>2.8</v>
      </c>
      <c r="J1023" s="26">
        <v>91</v>
      </c>
      <c r="K1023" s="27">
        <v>2</v>
      </c>
      <c r="L1023" s="26">
        <v>513</v>
      </c>
      <c r="M1023" s="27">
        <v>4.71</v>
      </c>
      <c r="N1023" s="26">
        <v>120</v>
      </c>
      <c r="O1023" s="27">
        <v>4.49</v>
      </c>
    </row>
    <row r="1024" spans="1:15" ht="21">
      <c r="A1024" s="40"/>
      <c r="B1024" s="28" t="s">
        <v>1168</v>
      </c>
      <c r="C1024" s="41" t="s">
        <v>14</v>
      </c>
      <c r="D1024" s="26">
        <v>995</v>
      </c>
      <c r="E1024" s="27">
        <v>3.01</v>
      </c>
      <c r="F1024" s="26">
        <v>97</v>
      </c>
      <c r="G1024" s="27">
        <v>1.62</v>
      </c>
      <c r="H1024" s="26">
        <v>247</v>
      </c>
      <c r="I1024" s="27">
        <v>2.91</v>
      </c>
      <c r="J1024" s="26">
        <v>105</v>
      </c>
      <c r="K1024" s="27">
        <v>2.24</v>
      </c>
      <c r="L1024" s="26">
        <v>445</v>
      </c>
      <c r="M1024" s="27">
        <v>4.06</v>
      </c>
      <c r="N1024" s="26">
        <v>101</v>
      </c>
      <c r="O1024" s="27">
        <v>3.39</v>
      </c>
    </row>
    <row r="1025" spans="1:15" ht="21">
      <c r="A1025" s="40"/>
      <c r="B1025" s="28" t="s">
        <v>1169</v>
      </c>
      <c r="C1025" s="41"/>
      <c r="D1025" s="26"/>
      <c r="E1025" s="27"/>
      <c r="F1025" s="26"/>
      <c r="G1025" s="27"/>
      <c r="H1025" s="26"/>
      <c r="I1025" s="27"/>
      <c r="J1025" s="26"/>
      <c r="K1025" s="27"/>
      <c r="L1025" s="26"/>
      <c r="M1025" s="27"/>
      <c r="N1025" s="26"/>
      <c r="O1025" s="27"/>
    </row>
    <row r="1026" spans="1:15" ht="21">
      <c r="A1026" s="40"/>
      <c r="B1026" s="28" t="s">
        <v>1170</v>
      </c>
      <c r="C1026" s="41"/>
      <c r="D1026" s="26"/>
      <c r="E1026" s="27"/>
      <c r="F1026" s="26"/>
      <c r="G1026" s="27"/>
      <c r="H1026" s="26"/>
      <c r="I1026" s="27"/>
      <c r="J1026" s="26"/>
      <c r="K1026" s="27"/>
      <c r="L1026" s="26"/>
      <c r="M1026" s="27"/>
      <c r="N1026" s="26"/>
      <c r="O1026" s="27"/>
    </row>
    <row r="1027" spans="1:15" ht="21">
      <c r="A1027" s="38" t="s">
        <v>1171</v>
      </c>
      <c r="B1027" s="29" t="s">
        <v>1172</v>
      </c>
      <c r="C1027" s="39" t="s">
        <v>12</v>
      </c>
      <c r="D1027" s="21">
        <v>6471</v>
      </c>
      <c r="E1027" s="22">
        <v>9.95</v>
      </c>
      <c r="F1027" s="21">
        <v>858</v>
      </c>
      <c r="G1027" s="22">
        <v>7.3</v>
      </c>
      <c r="H1027" s="21">
        <v>2229</v>
      </c>
      <c r="I1027" s="22">
        <v>13.48</v>
      </c>
      <c r="J1027" s="21">
        <v>1008</v>
      </c>
      <c r="K1027" s="22">
        <v>10.93</v>
      </c>
      <c r="L1027" s="21">
        <v>2082</v>
      </c>
      <c r="M1027" s="22">
        <v>9.52</v>
      </c>
      <c r="N1027" s="21">
        <v>294</v>
      </c>
      <c r="O1027" s="22">
        <v>5.2</v>
      </c>
    </row>
    <row r="1028" spans="1:15" ht="21">
      <c r="A1028" s="38"/>
      <c r="B1028" s="30" t="s">
        <v>1173</v>
      </c>
      <c r="C1028" s="39" t="s">
        <v>13</v>
      </c>
      <c r="D1028" s="21">
        <v>52</v>
      </c>
      <c r="E1028" s="22">
        <v>0.16</v>
      </c>
      <c r="F1028" s="21">
        <v>19</v>
      </c>
      <c r="G1028" s="22">
        <v>0.33</v>
      </c>
      <c r="H1028" s="21">
        <v>7</v>
      </c>
      <c r="I1028" s="22">
        <v>0.09</v>
      </c>
      <c r="J1028" s="21">
        <v>6</v>
      </c>
      <c r="K1028" s="22">
        <v>0.13</v>
      </c>
      <c r="L1028" s="21">
        <v>10</v>
      </c>
      <c r="M1028" s="22">
        <v>0.09</v>
      </c>
      <c r="N1028" s="21">
        <v>10</v>
      </c>
      <c r="O1028" s="22">
        <v>0.37</v>
      </c>
    </row>
    <row r="1029" spans="1:15" ht="21">
      <c r="A1029" s="38"/>
      <c r="B1029" s="30"/>
      <c r="C1029" s="39" t="s">
        <v>14</v>
      </c>
      <c r="D1029" s="21">
        <v>6419</v>
      </c>
      <c r="E1029" s="22">
        <v>19.4</v>
      </c>
      <c r="F1029" s="21">
        <v>839</v>
      </c>
      <c r="G1029" s="22">
        <v>14.03</v>
      </c>
      <c r="H1029" s="21">
        <v>2222</v>
      </c>
      <c r="I1029" s="22">
        <v>26.17</v>
      </c>
      <c r="J1029" s="21">
        <v>1002</v>
      </c>
      <c r="K1029" s="22">
        <v>21.42</v>
      </c>
      <c r="L1029" s="21">
        <v>2072</v>
      </c>
      <c r="M1029" s="22">
        <v>18.89</v>
      </c>
      <c r="N1029" s="21">
        <v>284</v>
      </c>
      <c r="O1029" s="22">
        <v>9.53</v>
      </c>
    </row>
    <row r="1030" spans="1:15" ht="21">
      <c r="A1030" s="40" t="s">
        <v>1174</v>
      </c>
      <c r="B1030" s="24" t="s">
        <v>1175</v>
      </c>
      <c r="C1030" s="41" t="s">
        <v>12</v>
      </c>
      <c r="D1030" s="26">
        <v>194</v>
      </c>
      <c r="E1030" s="27">
        <v>0.59</v>
      </c>
      <c r="F1030" s="26">
        <v>27</v>
      </c>
      <c r="G1030" s="27">
        <v>0.45</v>
      </c>
      <c r="H1030" s="26">
        <v>17</v>
      </c>
      <c r="I1030" s="27">
        <v>0.2</v>
      </c>
      <c r="J1030" s="26">
        <v>63</v>
      </c>
      <c r="K1030" s="27">
        <v>1.35</v>
      </c>
      <c r="L1030" s="26">
        <v>82</v>
      </c>
      <c r="M1030" s="27">
        <v>0.75</v>
      </c>
      <c r="N1030" s="26">
        <v>5</v>
      </c>
      <c r="O1030" s="27">
        <v>0.17</v>
      </c>
    </row>
    <row r="1031" spans="1:15" ht="21">
      <c r="A1031" s="40"/>
      <c r="B1031" s="28" t="s">
        <v>1176</v>
      </c>
      <c r="C1031" s="41" t="s">
        <v>13</v>
      </c>
      <c r="D1031" s="26">
        <v>0</v>
      </c>
      <c r="E1031" s="27">
        <v>0</v>
      </c>
      <c r="F1031" s="26">
        <v>0</v>
      </c>
      <c r="G1031" s="27">
        <v>0</v>
      </c>
      <c r="H1031" s="26">
        <v>0</v>
      </c>
      <c r="I1031" s="27">
        <v>0</v>
      </c>
      <c r="J1031" s="26">
        <v>0</v>
      </c>
      <c r="K1031" s="27">
        <v>0</v>
      </c>
      <c r="L1031" s="26">
        <v>0</v>
      </c>
      <c r="M1031" s="27">
        <v>0</v>
      </c>
      <c r="N1031" s="26">
        <v>0</v>
      </c>
      <c r="O1031" s="27">
        <v>0</v>
      </c>
    </row>
    <row r="1032" spans="1:15" ht="21">
      <c r="A1032" s="40"/>
      <c r="B1032" s="28" t="s">
        <v>1177</v>
      </c>
      <c r="C1032" s="41" t="s">
        <v>14</v>
      </c>
      <c r="D1032" s="26">
        <v>194</v>
      </c>
      <c r="E1032" s="27">
        <v>0.59</v>
      </c>
      <c r="F1032" s="26">
        <v>27</v>
      </c>
      <c r="G1032" s="27">
        <v>0.45</v>
      </c>
      <c r="H1032" s="26">
        <v>17</v>
      </c>
      <c r="I1032" s="27">
        <v>0.2</v>
      </c>
      <c r="J1032" s="26">
        <v>63</v>
      </c>
      <c r="K1032" s="27">
        <v>1.35</v>
      </c>
      <c r="L1032" s="26">
        <v>82</v>
      </c>
      <c r="M1032" s="27">
        <v>0.75</v>
      </c>
      <c r="N1032" s="26">
        <v>5</v>
      </c>
      <c r="O1032" s="27">
        <v>0.17</v>
      </c>
    </row>
    <row r="1033" spans="1:15" ht="21">
      <c r="A1033" s="40"/>
      <c r="B1033" s="28" t="s">
        <v>1178</v>
      </c>
      <c r="C1033" s="41"/>
      <c r="D1033" s="26"/>
      <c r="E1033" s="27"/>
      <c r="F1033" s="26"/>
      <c r="G1033" s="27"/>
      <c r="H1033" s="26"/>
      <c r="I1033" s="27"/>
      <c r="J1033" s="26"/>
      <c r="K1033" s="27"/>
      <c r="L1033" s="26"/>
      <c r="M1033" s="27"/>
      <c r="N1033" s="26"/>
      <c r="O1033" s="27"/>
    </row>
    <row r="1034" spans="1:15" ht="21">
      <c r="A1034" s="38" t="s">
        <v>1179</v>
      </c>
      <c r="B1034" s="29" t="s">
        <v>1180</v>
      </c>
      <c r="C1034" s="39" t="s">
        <v>12</v>
      </c>
      <c r="D1034" s="21">
        <v>350071</v>
      </c>
      <c r="E1034" s="22">
        <v>538.34</v>
      </c>
      <c r="F1034" s="21">
        <v>51598</v>
      </c>
      <c r="G1034" s="22">
        <v>438.82</v>
      </c>
      <c r="H1034" s="21">
        <v>89811</v>
      </c>
      <c r="I1034" s="22">
        <v>543.2</v>
      </c>
      <c r="J1034" s="21">
        <v>77790</v>
      </c>
      <c r="K1034" s="22">
        <v>843.25</v>
      </c>
      <c r="L1034" s="21">
        <v>110114</v>
      </c>
      <c r="M1034" s="22">
        <v>503.69</v>
      </c>
      <c r="N1034" s="21">
        <v>20758</v>
      </c>
      <c r="O1034" s="22">
        <v>367.46</v>
      </c>
    </row>
    <row r="1035" spans="1:15" ht="21">
      <c r="A1035" s="38"/>
      <c r="B1035" s="30" t="s">
        <v>1181</v>
      </c>
      <c r="C1035" s="39" t="s">
        <v>13</v>
      </c>
      <c r="D1035" s="21">
        <v>177052</v>
      </c>
      <c r="E1035" s="22">
        <v>554.46</v>
      </c>
      <c r="F1035" s="21">
        <v>26257</v>
      </c>
      <c r="G1035" s="22">
        <v>454.27</v>
      </c>
      <c r="H1035" s="21">
        <v>45288</v>
      </c>
      <c r="I1035" s="22">
        <v>563.08</v>
      </c>
      <c r="J1035" s="21">
        <v>39646</v>
      </c>
      <c r="K1035" s="22">
        <v>871.82</v>
      </c>
      <c r="L1035" s="21">
        <v>55538</v>
      </c>
      <c r="M1035" s="22">
        <v>509.92</v>
      </c>
      <c r="N1035" s="21">
        <v>10323</v>
      </c>
      <c r="O1035" s="22">
        <v>386.61</v>
      </c>
    </row>
    <row r="1036" spans="1:15" ht="21">
      <c r="A1036" s="38"/>
      <c r="B1036" s="30" t="s">
        <v>1182</v>
      </c>
      <c r="C1036" s="39" t="s">
        <v>14</v>
      </c>
      <c r="D1036" s="21">
        <v>173019</v>
      </c>
      <c r="E1036" s="22">
        <v>522.79</v>
      </c>
      <c r="F1036" s="21">
        <v>25341</v>
      </c>
      <c r="G1036" s="22">
        <v>423.88</v>
      </c>
      <c r="H1036" s="21">
        <v>44523</v>
      </c>
      <c r="I1036" s="22">
        <v>524.38</v>
      </c>
      <c r="J1036" s="21">
        <v>38144</v>
      </c>
      <c r="K1036" s="22">
        <v>815.48</v>
      </c>
      <c r="L1036" s="21">
        <v>54576</v>
      </c>
      <c r="M1036" s="22">
        <v>497.5</v>
      </c>
      <c r="N1036" s="21">
        <v>10435</v>
      </c>
      <c r="O1036" s="22">
        <v>350.31</v>
      </c>
    </row>
    <row r="1037" spans="1:15" ht="21">
      <c r="A1037" s="40" t="s">
        <v>1183</v>
      </c>
      <c r="B1037" s="24" t="s">
        <v>1184</v>
      </c>
      <c r="C1037" s="41" t="s">
        <v>12</v>
      </c>
      <c r="D1037" s="26">
        <v>1301</v>
      </c>
      <c r="E1037" s="27">
        <v>3.93</v>
      </c>
      <c r="F1037" s="26">
        <v>228</v>
      </c>
      <c r="G1037" s="27">
        <v>3.81</v>
      </c>
      <c r="H1037" s="26">
        <v>235</v>
      </c>
      <c r="I1037" s="27">
        <v>2.77</v>
      </c>
      <c r="J1037" s="26">
        <v>283</v>
      </c>
      <c r="K1037" s="27">
        <v>6.05</v>
      </c>
      <c r="L1037" s="26">
        <v>529</v>
      </c>
      <c r="M1037" s="27">
        <v>4.82</v>
      </c>
      <c r="N1037" s="26">
        <v>26</v>
      </c>
      <c r="O1037" s="27">
        <v>0.87</v>
      </c>
    </row>
    <row r="1038" spans="1:15" ht="21">
      <c r="A1038" s="40"/>
      <c r="B1038" s="28" t="s">
        <v>1185</v>
      </c>
      <c r="C1038" s="41" t="s">
        <v>13</v>
      </c>
      <c r="D1038" s="26">
        <v>0</v>
      </c>
      <c r="E1038" s="27">
        <v>0</v>
      </c>
      <c r="F1038" s="26">
        <v>0</v>
      </c>
      <c r="G1038" s="27">
        <v>0</v>
      </c>
      <c r="H1038" s="26">
        <v>0</v>
      </c>
      <c r="I1038" s="27">
        <v>0</v>
      </c>
      <c r="J1038" s="26">
        <v>0</v>
      </c>
      <c r="K1038" s="27">
        <v>0</v>
      </c>
      <c r="L1038" s="26">
        <v>0</v>
      </c>
      <c r="M1038" s="27">
        <v>0</v>
      </c>
      <c r="N1038" s="26">
        <v>0</v>
      </c>
      <c r="O1038" s="27">
        <v>0</v>
      </c>
    </row>
    <row r="1039" spans="1:15" ht="21">
      <c r="A1039" s="40"/>
      <c r="B1039" s="28" t="s">
        <v>1186</v>
      </c>
      <c r="C1039" s="41" t="s">
        <v>14</v>
      </c>
      <c r="D1039" s="26">
        <v>1301</v>
      </c>
      <c r="E1039" s="27">
        <v>3.93</v>
      </c>
      <c r="F1039" s="26">
        <v>228</v>
      </c>
      <c r="G1039" s="27">
        <v>3.81</v>
      </c>
      <c r="H1039" s="26">
        <v>235</v>
      </c>
      <c r="I1039" s="27">
        <v>2.77</v>
      </c>
      <c r="J1039" s="26">
        <v>283</v>
      </c>
      <c r="K1039" s="27">
        <v>6.05</v>
      </c>
      <c r="L1039" s="26">
        <v>529</v>
      </c>
      <c r="M1039" s="27">
        <v>4.82</v>
      </c>
      <c r="N1039" s="26">
        <v>26</v>
      </c>
      <c r="O1039" s="27">
        <v>0.87</v>
      </c>
    </row>
    <row r="1040" spans="1:15" ht="21.75" customHeight="1">
      <c r="A1040" s="38" t="s">
        <v>1187</v>
      </c>
      <c r="B1040" s="29" t="s">
        <v>1188</v>
      </c>
      <c r="C1040" s="39" t="s">
        <v>12</v>
      </c>
      <c r="D1040" s="21">
        <v>28407</v>
      </c>
      <c r="E1040" s="22">
        <v>43.68</v>
      </c>
      <c r="F1040" s="21">
        <v>6101</v>
      </c>
      <c r="G1040" s="22">
        <v>51.89</v>
      </c>
      <c r="H1040" s="21">
        <v>6019</v>
      </c>
      <c r="I1040" s="22">
        <v>36.4</v>
      </c>
      <c r="J1040" s="21">
        <v>2865</v>
      </c>
      <c r="K1040" s="22">
        <v>31.06</v>
      </c>
      <c r="L1040" s="21">
        <v>11241</v>
      </c>
      <c r="M1040" s="22">
        <v>51.42</v>
      </c>
      <c r="N1040" s="21">
        <v>2181</v>
      </c>
      <c r="O1040" s="22">
        <v>38.61</v>
      </c>
    </row>
    <row r="1041" spans="1:15" ht="21">
      <c r="A1041" s="38"/>
      <c r="B1041" s="30" t="s">
        <v>1189</v>
      </c>
      <c r="C1041" s="39" t="s">
        <v>13</v>
      </c>
      <c r="D1041" s="21">
        <v>17325</v>
      </c>
      <c r="E1041" s="22">
        <v>54.26</v>
      </c>
      <c r="F1041" s="21">
        <v>3676</v>
      </c>
      <c r="G1041" s="22">
        <v>63.6</v>
      </c>
      <c r="H1041" s="21">
        <v>3704</v>
      </c>
      <c r="I1041" s="22">
        <v>46.05</v>
      </c>
      <c r="J1041" s="21">
        <v>1784</v>
      </c>
      <c r="K1041" s="22">
        <v>39.23</v>
      </c>
      <c r="L1041" s="21">
        <v>6993</v>
      </c>
      <c r="M1041" s="22">
        <v>64.21</v>
      </c>
      <c r="N1041" s="21">
        <v>1168</v>
      </c>
      <c r="O1041" s="22">
        <v>43.74</v>
      </c>
    </row>
    <row r="1042" spans="1:15" ht="21">
      <c r="A1042" s="38"/>
      <c r="B1042" s="30" t="s">
        <v>1190</v>
      </c>
      <c r="C1042" s="39" t="s">
        <v>14</v>
      </c>
      <c r="D1042" s="21">
        <v>11082</v>
      </c>
      <c r="E1042" s="22">
        <v>33.49</v>
      </c>
      <c r="F1042" s="21">
        <v>2425</v>
      </c>
      <c r="G1042" s="22">
        <v>40.56</v>
      </c>
      <c r="H1042" s="21">
        <v>2315</v>
      </c>
      <c r="I1042" s="22">
        <v>27.27</v>
      </c>
      <c r="J1042" s="21">
        <v>1081</v>
      </c>
      <c r="K1042" s="22">
        <v>23.11</v>
      </c>
      <c r="L1042" s="21">
        <v>4248</v>
      </c>
      <c r="M1042" s="22">
        <v>38.72</v>
      </c>
      <c r="N1042" s="21">
        <v>1013</v>
      </c>
      <c r="O1042" s="22">
        <v>34.01</v>
      </c>
    </row>
    <row r="1043" spans="1:15" ht="21">
      <c r="A1043" s="38"/>
      <c r="B1043" s="30" t="s">
        <v>1191</v>
      </c>
      <c r="C1043" s="39"/>
      <c r="D1043" s="21"/>
      <c r="E1043" s="22"/>
      <c r="F1043" s="21"/>
      <c r="G1043" s="22"/>
      <c r="H1043" s="21"/>
      <c r="I1043" s="22"/>
      <c r="J1043" s="21"/>
      <c r="K1043" s="22"/>
      <c r="L1043" s="21"/>
      <c r="M1043" s="22"/>
      <c r="N1043" s="21"/>
      <c r="O1043" s="22"/>
    </row>
    <row r="1044" spans="1:15" ht="21">
      <c r="A1044" s="38"/>
      <c r="B1044" s="30" t="s">
        <v>1192</v>
      </c>
      <c r="C1044" s="39"/>
      <c r="D1044" s="21"/>
      <c r="E1044" s="22"/>
      <c r="F1044" s="21"/>
      <c r="G1044" s="22"/>
      <c r="H1044" s="21"/>
      <c r="I1044" s="22"/>
      <c r="J1044" s="21"/>
      <c r="K1044" s="22"/>
      <c r="L1044" s="21"/>
      <c r="M1044" s="22"/>
      <c r="N1044" s="21"/>
      <c r="O1044" s="22"/>
    </row>
    <row r="1045" spans="1:15" ht="21">
      <c r="A1045" s="40" t="s">
        <v>1193</v>
      </c>
      <c r="B1045" s="24" t="s">
        <v>1194</v>
      </c>
      <c r="C1045" s="41" t="s">
        <v>12</v>
      </c>
      <c r="D1045" s="26">
        <v>946</v>
      </c>
      <c r="E1045" s="27">
        <v>1.45</v>
      </c>
      <c r="F1045" s="26">
        <v>126</v>
      </c>
      <c r="G1045" s="27">
        <v>1.07</v>
      </c>
      <c r="H1045" s="26">
        <v>297</v>
      </c>
      <c r="I1045" s="27">
        <v>1.8</v>
      </c>
      <c r="J1045" s="26">
        <v>127</v>
      </c>
      <c r="K1045" s="27">
        <v>1.38</v>
      </c>
      <c r="L1045" s="26">
        <v>368</v>
      </c>
      <c r="M1045" s="27">
        <v>1.68</v>
      </c>
      <c r="N1045" s="26">
        <v>28</v>
      </c>
      <c r="O1045" s="27">
        <v>0.5</v>
      </c>
    </row>
    <row r="1046" spans="1:15" ht="21">
      <c r="A1046" s="40"/>
      <c r="B1046" s="28" t="s">
        <v>1195</v>
      </c>
      <c r="C1046" s="41" t="s">
        <v>13</v>
      </c>
      <c r="D1046" s="26">
        <v>393</v>
      </c>
      <c r="E1046" s="27">
        <v>1.23</v>
      </c>
      <c r="F1046" s="26">
        <v>55</v>
      </c>
      <c r="G1046" s="27">
        <v>0.95</v>
      </c>
      <c r="H1046" s="26">
        <v>123</v>
      </c>
      <c r="I1046" s="27">
        <v>1.53</v>
      </c>
      <c r="J1046" s="26">
        <v>53</v>
      </c>
      <c r="K1046" s="27">
        <v>1.17</v>
      </c>
      <c r="L1046" s="26">
        <v>147</v>
      </c>
      <c r="M1046" s="27">
        <v>1.35</v>
      </c>
      <c r="N1046" s="26">
        <v>15</v>
      </c>
      <c r="O1046" s="27">
        <v>0.56</v>
      </c>
    </row>
    <row r="1047" spans="1:15" ht="21">
      <c r="A1047" s="40"/>
      <c r="B1047" s="60" t="s">
        <v>1196</v>
      </c>
      <c r="C1047" s="41" t="s">
        <v>14</v>
      </c>
      <c r="D1047" s="26">
        <v>553</v>
      </c>
      <c r="E1047" s="27">
        <v>1.67</v>
      </c>
      <c r="F1047" s="26">
        <v>71</v>
      </c>
      <c r="G1047" s="27">
        <v>1.19</v>
      </c>
      <c r="H1047" s="26">
        <v>174</v>
      </c>
      <c r="I1047" s="27">
        <v>2.05</v>
      </c>
      <c r="J1047" s="26">
        <v>74</v>
      </c>
      <c r="K1047" s="27">
        <v>1.58</v>
      </c>
      <c r="L1047" s="26">
        <v>221</v>
      </c>
      <c r="M1047" s="27">
        <v>2.01</v>
      </c>
      <c r="N1047" s="26">
        <v>13</v>
      </c>
      <c r="O1047" s="27">
        <v>0.44</v>
      </c>
    </row>
    <row r="1049" ht="21">
      <c r="A1049" s="62" t="s">
        <v>1197</v>
      </c>
    </row>
    <row r="1050" ht="21">
      <c r="A1050" s="63" t="s">
        <v>1199</v>
      </c>
    </row>
    <row r="1051" ht="21">
      <c r="A1051" s="63" t="s">
        <v>1200</v>
      </c>
    </row>
    <row r="1052" ht="21">
      <c r="A1052" s="64" t="s">
        <v>1198</v>
      </c>
    </row>
  </sheetData>
  <sheetProtection/>
  <mergeCells count="26">
    <mergeCell ref="A871:O871"/>
    <mergeCell ref="A915:O915"/>
    <mergeCell ref="A932:O932"/>
    <mergeCell ref="A1014:O1014"/>
    <mergeCell ref="A435:O435"/>
    <mergeCell ref="A478:O478"/>
    <mergeCell ref="A550:O550"/>
    <mergeCell ref="A662:O662"/>
    <mergeCell ref="A709:O709"/>
    <mergeCell ref="A787:O787"/>
    <mergeCell ref="A187:O187"/>
    <mergeCell ref="A318:O318"/>
    <mergeCell ref="A334:O334"/>
    <mergeCell ref="A372:O372"/>
    <mergeCell ref="A401:O401"/>
    <mergeCell ref="A6:B8"/>
    <mergeCell ref="M3:O3"/>
    <mergeCell ref="A4:A5"/>
    <mergeCell ref="B4:B5"/>
    <mergeCell ref="C4:C5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6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" width="9.140625" style="0" customWidth="1"/>
    <col min="2" max="2" width="57.8515625" style="0" customWidth="1"/>
    <col min="4" max="4" width="10.140625" style="0" bestFit="1" customWidth="1"/>
  </cols>
  <sheetData>
    <row r="1" spans="1:2" s="622" customFormat="1" ht="23.25">
      <c r="A1" s="621" t="s">
        <v>1562</v>
      </c>
      <c r="B1" s="621"/>
    </row>
    <row r="2" spans="1:15" ht="21">
      <c r="A2" s="65"/>
      <c r="B2" s="65"/>
      <c r="C2" s="62"/>
      <c r="D2" s="65"/>
      <c r="E2" s="65"/>
      <c r="F2" s="65"/>
      <c r="G2" s="65"/>
      <c r="H2" s="65"/>
      <c r="I2" s="65"/>
      <c r="J2" s="65"/>
      <c r="K2" s="65"/>
      <c r="L2" s="65"/>
      <c r="M2" s="65"/>
      <c r="N2" s="171" t="s">
        <v>0</v>
      </c>
      <c r="O2" s="171"/>
    </row>
    <row r="3" spans="1:15" ht="21">
      <c r="A3" s="172" t="s">
        <v>1</v>
      </c>
      <c r="B3" s="164" t="s">
        <v>2</v>
      </c>
      <c r="C3" s="164" t="s">
        <v>3</v>
      </c>
      <c r="D3" s="164" t="s">
        <v>4</v>
      </c>
      <c r="E3" s="164"/>
      <c r="F3" s="164" t="s">
        <v>5</v>
      </c>
      <c r="G3" s="164"/>
      <c r="H3" s="164" t="s">
        <v>6</v>
      </c>
      <c r="I3" s="164"/>
      <c r="J3" s="164" t="s">
        <v>7</v>
      </c>
      <c r="K3" s="164"/>
      <c r="L3" s="164" t="s">
        <v>8</v>
      </c>
      <c r="M3" s="164"/>
      <c r="N3" s="164" t="s">
        <v>9</v>
      </c>
      <c r="O3" s="164"/>
    </row>
    <row r="4" spans="1:15" ht="21">
      <c r="A4" s="172"/>
      <c r="B4" s="164"/>
      <c r="C4" s="164"/>
      <c r="D4" s="66" t="s">
        <v>10</v>
      </c>
      <c r="E4" s="67" t="s">
        <v>11</v>
      </c>
      <c r="F4" s="66" t="s">
        <v>10</v>
      </c>
      <c r="G4" s="67" t="s">
        <v>11</v>
      </c>
      <c r="H4" s="66" t="s">
        <v>10</v>
      </c>
      <c r="I4" s="67" t="s">
        <v>11</v>
      </c>
      <c r="J4" s="66" t="s">
        <v>10</v>
      </c>
      <c r="K4" s="67" t="s">
        <v>11</v>
      </c>
      <c r="L4" s="66" t="s">
        <v>10</v>
      </c>
      <c r="M4" s="67" t="s">
        <v>11</v>
      </c>
      <c r="N4" s="66" t="s">
        <v>10</v>
      </c>
      <c r="O4" s="67" t="s">
        <v>11</v>
      </c>
    </row>
    <row r="5" spans="1:15" ht="21">
      <c r="A5" s="165" t="s">
        <v>15</v>
      </c>
      <c r="B5" s="165"/>
      <c r="C5" s="68" t="s">
        <v>12</v>
      </c>
      <c r="D5" s="69">
        <v>19126383</v>
      </c>
      <c r="E5" s="70">
        <f>D5*100000/65027401</f>
        <v>29412.805534085546</v>
      </c>
      <c r="F5" s="69">
        <v>3693248</v>
      </c>
      <c r="G5" s="70">
        <f>F5*100000/11758421</f>
        <v>31409.38736587166</v>
      </c>
      <c r="H5" s="69">
        <v>4493439</v>
      </c>
      <c r="I5" s="70">
        <f>H5*100000/16533566</f>
        <v>27177.67600770457</v>
      </c>
      <c r="J5" s="69">
        <v>2697048</v>
      </c>
      <c r="K5" s="70">
        <f>J5*100000/9225013</f>
        <v>29236.251482789237</v>
      </c>
      <c r="L5" s="69">
        <v>6497239</v>
      </c>
      <c r="M5" s="70">
        <f>L5*100000/21861423</f>
        <v>29720.110168491778</v>
      </c>
      <c r="N5" s="69">
        <v>1745409</v>
      </c>
      <c r="O5" s="70">
        <f>N5*100000/5648978</f>
        <v>30897.783634491054</v>
      </c>
    </row>
    <row r="6" spans="1:15" ht="21">
      <c r="A6" s="165"/>
      <c r="B6" s="165"/>
      <c r="C6" s="68" t="s">
        <v>13</v>
      </c>
      <c r="D6" s="69">
        <v>9002420</v>
      </c>
      <c r="E6" s="70">
        <f>D6*100000/31932092</f>
        <v>28192.390276214912</v>
      </c>
      <c r="F6" s="69">
        <v>1779972</v>
      </c>
      <c r="G6" s="70">
        <f>F6*100000/5780040</f>
        <v>30795.150206572966</v>
      </c>
      <c r="H6" s="69">
        <v>2086025</v>
      </c>
      <c r="I6" s="70">
        <f>H6*100000/8042916</f>
        <v>25936.177873796023</v>
      </c>
      <c r="J6" s="69">
        <v>1204790</v>
      </c>
      <c r="K6" s="70">
        <f>J6*100000/4547514</f>
        <v>26493.376381029284</v>
      </c>
      <c r="L6" s="69">
        <v>3082700</v>
      </c>
      <c r="M6" s="70">
        <f>L6*100000/10891462</f>
        <v>28303.82183769268</v>
      </c>
      <c r="N6" s="69">
        <v>848933</v>
      </c>
      <c r="O6" s="70">
        <f>N6*100000/2670160</f>
        <v>31793.33822692273</v>
      </c>
    </row>
    <row r="7" spans="1:15" ht="21">
      <c r="A7" s="165"/>
      <c r="B7" s="165"/>
      <c r="C7" s="68" t="s">
        <v>14</v>
      </c>
      <c r="D7" s="69">
        <v>10123963</v>
      </c>
      <c r="E7" s="70">
        <f>D7*100000/33095309</f>
        <v>30590.326260437694</v>
      </c>
      <c r="F7" s="69">
        <v>1913276</v>
      </c>
      <c r="G7" s="70">
        <f>F7*100000/5978381</f>
        <v>32003.246363856702</v>
      </c>
      <c r="H7" s="69">
        <v>2407414</v>
      </c>
      <c r="I7" s="70">
        <f>H7*100000/8490650</f>
        <v>28353.706724455726</v>
      </c>
      <c r="J7" s="69">
        <v>1492258</v>
      </c>
      <c r="K7" s="70">
        <f>J7*100000/4677499</f>
        <v>31902.903667109284</v>
      </c>
      <c r="L7" s="69">
        <v>3414539</v>
      </c>
      <c r="M7" s="70">
        <f>L7*100000/10969961</f>
        <v>31126.263803490277</v>
      </c>
      <c r="N7" s="69">
        <v>896476</v>
      </c>
      <c r="O7" s="70">
        <f>N7*100000/2978818</f>
        <v>30095.024268015033</v>
      </c>
    </row>
    <row r="8" spans="1:15" ht="21">
      <c r="A8" s="166" t="s">
        <v>16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15" ht="21">
      <c r="A9" s="238" t="s">
        <v>17</v>
      </c>
      <c r="B9" s="259" t="s">
        <v>18</v>
      </c>
      <c r="C9" s="246" t="s">
        <v>12</v>
      </c>
      <c r="D9" s="247">
        <v>160</v>
      </c>
      <c r="E9" s="248">
        <v>0.25</v>
      </c>
      <c r="F9" s="247">
        <v>19</v>
      </c>
      <c r="G9" s="248">
        <v>0.16</v>
      </c>
      <c r="H9" s="247">
        <v>45</v>
      </c>
      <c r="I9" s="248">
        <v>0.27</v>
      </c>
      <c r="J9" s="247">
        <v>34</v>
      </c>
      <c r="K9" s="248">
        <v>0.37</v>
      </c>
      <c r="L9" s="247">
        <v>42</v>
      </c>
      <c r="M9" s="248">
        <v>0.19</v>
      </c>
      <c r="N9" s="247">
        <v>20</v>
      </c>
      <c r="O9" s="248">
        <v>0.35</v>
      </c>
    </row>
    <row r="10" spans="1:15" ht="21">
      <c r="A10" s="239"/>
      <c r="B10" s="260" t="s">
        <v>19</v>
      </c>
      <c r="C10" s="249" t="s">
        <v>13</v>
      </c>
      <c r="D10" s="250">
        <v>81</v>
      </c>
      <c r="E10" s="251">
        <v>0.25</v>
      </c>
      <c r="F10" s="250">
        <v>11</v>
      </c>
      <c r="G10" s="251">
        <v>0.19</v>
      </c>
      <c r="H10" s="250">
        <v>18</v>
      </c>
      <c r="I10" s="251">
        <v>0.22</v>
      </c>
      <c r="J10" s="250">
        <v>21</v>
      </c>
      <c r="K10" s="251">
        <v>0.46</v>
      </c>
      <c r="L10" s="250">
        <v>22</v>
      </c>
      <c r="M10" s="251">
        <v>0.2</v>
      </c>
      <c r="N10" s="250">
        <v>9</v>
      </c>
      <c r="O10" s="251">
        <v>0.34</v>
      </c>
    </row>
    <row r="11" spans="1:15" ht="21">
      <c r="A11" s="239"/>
      <c r="B11" s="261"/>
      <c r="C11" s="252" t="s">
        <v>14</v>
      </c>
      <c r="D11" s="253">
        <v>79</v>
      </c>
      <c r="E11" s="254">
        <v>0.24</v>
      </c>
      <c r="F11" s="253">
        <v>8</v>
      </c>
      <c r="G11" s="254">
        <v>0.13</v>
      </c>
      <c r="H11" s="253">
        <v>27</v>
      </c>
      <c r="I11" s="254">
        <v>0.32</v>
      </c>
      <c r="J11" s="253">
        <v>13</v>
      </c>
      <c r="K11" s="254">
        <v>0.28</v>
      </c>
      <c r="L11" s="253">
        <v>20</v>
      </c>
      <c r="M11" s="254">
        <v>0.18</v>
      </c>
      <c r="N11" s="253">
        <v>11</v>
      </c>
      <c r="O11" s="254">
        <v>0.37</v>
      </c>
    </row>
    <row r="12" spans="1:15" ht="21">
      <c r="A12" s="160" t="s">
        <v>20</v>
      </c>
      <c r="B12" s="72" t="s">
        <v>21</v>
      </c>
      <c r="C12" s="41" t="s">
        <v>12</v>
      </c>
      <c r="D12" s="71">
        <v>4147</v>
      </c>
      <c r="E12" s="58">
        <v>6.38</v>
      </c>
      <c r="F12" s="71">
        <v>406</v>
      </c>
      <c r="G12" s="58">
        <v>3.45</v>
      </c>
      <c r="H12" s="71">
        <v>293</v>
      </c>
      <c r="I12" s="58">
        <v>1.77</v>
      </c>
      <c r="J12" s="71">
        <v>2790</v>
      </c>
      <c r="K12" s="58">
        <v>30.24</v>
      </c>
      <c r="L12" s="71">
        <v>616</v>
      </c>
      <c r="M12" s="58">
        <v>2.82</v>
      </c>
      <c r="N12" s="71">
        <v>42</v>
      </c>
      <c r="O12" s="58">
        <v>0.74</v>
      </c>
    </row>
    <row r="13" spans="1:15" ht="21">
      <c r="A13" s="160"/>
      <c r="B13" s="72" t="s">
        <v>22</v>
      </c>
      <c r="C13" s="41" t="s">
        <v>13</v>
      </c>
      <c r="D13" s="71">
        <v>2133</v>
      </c>
      <c r="E13" s="58">
        <v>6.68</v>
      </c>
      <c r="F13" s="71">
        <v>237</v>
      </c>
      <c r="G13" s="58">
        <v>4.1</v>
      </c>
      <c r="H13" s="71">
        <v>136</v>
      </c>
      <c r="I13" s="58">
        <v>1.69</v>
      </c>
      <c r="J13" s="71">
        <v>1423</v>
      </c>
      <c r="K13" s="58">
        <v>31.29</v>
      </c>
      <c r="L13" s="71">
        <v>315</v>
      </c>
      <c r="M13" s="58">
        <v>2.89</v>
      </c>
      <c r="N13" s="71">
        <v>22</v>
      </c>
      <c r="O13" s="58">
        <v>0.82</v>
      </c>
    </row>
    <row r="14" spans="1:15" ht="21">
      <c r="A14" s="160"/>
      <c r="B14" s="72"/>
      <c r="C14" s="41" t="s">
        <v>14</v>
      </c>
      <c r="D14" s="71">
        <v>2014</v>
      </c>
      <c r="E14" s="58">
        <v>6.09</v>
      </c>
      <c r="F14" s="71">
        <v>169</v>
      </c>
      <c r="G14" s="58">
        <v>2.83</v>
      </c>
      <c r="H14" s="71">
        <v>157</v>
      </c>
      <c r="I14" s="58">
        <v>1.85</v>
      </c>
      <c r="J14" s="71">
        <v>1367</v>
      </c>
      <c r="K14" s="58">
        <v>29.23</v>
      </c>
      <c r="L14" s="71">
        <v>301</v>
      </c>
      <c r="M14" s="58">
        <v>2.74</v>
      </c>
      <c r="N14" s="71">
        <v>20</v>
      </c>
      <c r="O14" s="58">
        <v>0.67</v>
      </c>
    </row>
    <row r="15" spans="1:15" ht="21">
      <c r="A15" s="239" t="s">
        <v>23</v>
      </c>
      <c r="B15" s="293" t="s">
        <v>24</v>
      </c>
      <c r="C15" s="294" t="s">
        <v>12</v>
      </c>
      <c r="D15" s="295">
        <v>142</v>
      </c>
      <c r="E15" s="296">
        <v>0.22</v>
      </c>
      <c r="F15" s="295">
        <v>45</v>
      </c>
      <c r="G15" s="296">
        <v>0.38</v>
      </c>
      <c r="H15" s="295">
        <v>25</v>
      </c>
      <c r="I15" s="296">
        <v>0.15</v>
      </c>
      <c r="J15" s="295">
        <v>12</v>
      </c>
      <c r="K15" s="296">
        <v>0.13</v>
      </c>
      <c r="L15" s="295">
        <v>39</v>
      </c>
      <c r="M15" s="296">
        <v>0.18</v>
      </c>
      <c r="N15" s="295">
        <v>21</v>
      </c>
      <c r="O15" s="297">
        <v>0.37</v>
      </c>
    </row>
    <row r="16" spans="1:15" ht="21">
      <c r="A16" s="239"/>
      <c r="B16" s="298" t="s">
        <v>25</v>
      </c>
      <c r="C16" s="271" t="s">
        <v>13</v>
      </c>
      <c r="D16" s="272">
        <v>63</v>
      </c>
      <c r="E16" s="273">
        <v>0.2</v>
      </c>
      <c r="F16" s="272">
        <v>17</v>
      </c>
      <c r="G16" s="273">
        <v>0.29</v>
      </c>
      <c r="H16" s="272">
        <v>14</v>
      </c>
      <c r="I16" s="273">
        <v>0.17</v>
      </c>
      <c r="J16" s="272">
        <v>4</v>
      </c>
      <c r="K16" s="273">
        <v>0.09</v>
      </c>
      <c r="L16" s="272">
        <v>16</v>
      </c>
      <c r="M16" s="273">
        <v>0.15</v>
      </c>
      <c r="N16" s="272">
        <v>12</v>
      </c>
      <c r="O16" s="299">
        <v>0.45</v>
      </c>
    </row>
    <row r="17" spans="1:15" ht="21">
      <c r="A17" s="239"/>
      <c r="B17" s="300"/>
      <c r="C17" s="301" t="s">
        <v>14</v>
      </c>
      <c r="D17" s="302">
        <v>79</v>
      </c>
      <c r="E17" s="303">
        <v>0.24</v>
      </c>
      <c r="F17" s="302">
        <v>28</v>
      </c>
      <c r="G17" s="303">
        <v>0.47</v>
      </c>
      <c r="H17" s="302">
        <v>11</v>
      </c>
      <c r="I17" s="303">
        <v>0.13</v>
      </c>
      <c r="J17" s="302">
        <v>8</v>
      </c>
      <c r="K17" s="303">
        <v>0.17</v>
      </c>
      <c r="L17" s="302">
        <v>23</v>
      </c>
      <c r="M17" s="303">
        <v>0.21</v>
      </c>
      <c r="N17" s="302">
        <v>9</v>
      </c>
      <c r="O17" s="304">
        <v>0.3</v>
      </c>
    </row>
    <row r="18" spans="1:15" ht="21">
      <c r="A18" s="160" t="s">
        <v>26</v>
      </c>
      <c r="B18" s="72" t="s">
        <v>27</v>
      </c>
      <c r="C18" s="41" t="s">
        <v>12</v>
      </c>
      <c r="D18" s="71">
        <v>3469</v>
      </c>
      <c r="E18" s="58">
        <v>5.33</v>
      </c>
      <c r="F18" s="71">
        <v>1153</v>
      </c>
      <c r="G18" s="58">
        <v>9.81</v>
      </c>
      <c r="H18" s="71">
        <v>475</v>
      </c>
      <c r="I18" s="58">
        <v>2.87</v>
      </c>
      <c r="J18" s="71">
        <v>1100</v>
      </c>
      <c r="K18" s="58">
        <v>11.92</v>
      </c>
      <c r="L18" s="71">
        <v>700</v>
      </c>
      <c r="M18" s="58">
        <v>3.2</v>
      </c>
      <c r="N18" s="71">
        <v>41</v>
      </c>
      <c r="O18" s="58">
        <v>0.73</v>
      </c>
    </row>
    <row r="19" spans="1:15" ht="21">
      <c r="A19" s="160"/>
      <c r="B19" s="72" t="s">
        <v>28</v>
      </c>
      <c r="C19" s="41" t="s">
        <v>13</v>
      </c>
      <c r="D19" s="71">
        <v>1659</v>
      </c>
      <c r="E19" s="58">
        <v>5.2</v>
      </c>
      <c r="F19" s="71">
        <v>513</v>
      </c>
      <c r="G19" s="58">
        <v>8.88</v>
      </c>
      <c r="H19" s="71">
        <v>249</v>
      </c>
      <c r="I19" s="58">
        <v>3.1</v>
      </c>
      <c r="J19" s="71">
        <v>544</v>
      </c>
      <c r="K19" s="58">
        <v>11.96</v>
      </c>
      <c r="L19" s="71">
        <v>328</v>
      </c>
      <c r="M19" s="58">
        <v>3.01</v>
      </c>
      <c r="N19" s="71">
        <v>25</v>
      </c>
      <c r="O19" s="58">
        <v>0.94</v>
      </c>
    </row>
    <row r="20" spans="1:15" ht="21">
      <c r="A20" s="160"/>
      <c r="B20" s="72"/>
      <c r="C20" s="41" t="s">
        <v>14</v>
      </c>
      <c r="D20" s="71">
        <v>1810</v>
      </c>
      <c r="E20" s="58">
        <v>5.47</v>
      </c>
      <c r="F20" s="71">
        <v>640</v>
      </c>
      <c r="G20" s="58">
        <v>10.71</v>
      </c>
      <c r="H20" s="71">
        <v>226</v>
      </c>
      <c r="I20" s="58">
        <v>2.66</v>
      </c>
      <c r="J20" s="71">
        <v>556</v>
      </c>
      <c r="K20" s="58">
        <v>11.89</v>
      </c>
      <c r="L20" s="71">
        <v>372</v>
      </c>
      <c r="M20" s="58">
        <v>3.39</v>
      </c>
      <c r="N20" s="71">
        <v>16</v>
      </c>
      <c r="O20" s="58">
        <v>0.54</v>
      </c>
    </row>
    <row r="21" spans="1:15" ht="21">
      <c r="A21" s="239" t="s">
        <v>29</v>
      </c>
      <c r="B21" s="293" t="s">
        <v>1203</v>
      </c>
      <c r="C21" s="294" t="s">
        <v>12</v>
      </c>
      <c r="D21" s="295">
        <v>401511</v>
      </c>
      <c r="E21" s="296">
        <v>617.45</v>
      </c>
      <c r="F21" s="295">
        <v>72461</v>
      </c>
      <c r="G21" s="296">
        <v>616.25</v>
      </c>
      <c r="H21" s="295">
        <v>90846</v>
      </c>
      <c r="I21" s="296">
        <v>549.46</v>
      </c>
      <c r="J21" s="295">
        <v>68953</v>
      </c>
      <c r="K21" s="296">
        <v>747.46</v>
      </c>
      <c r="L21" s="295">
        <v>153280</v>
      </c>
      <c r="M21" s="296">
        <v>701.14</v>
      </c>
      <c r="N21" s="295">
        <v>15971</v>
      </c>
      <c r="O21" s="297">
        <v>282.72</v>
      </c>
    </row>
    <row r="22" spans="1:15" ht="21">
      <c r="A22" s="239"/>
      <c r="B22" s="298" t="s">
        <v>1204</v>
      </c>
      <c r="C22" s="271" t="s">
        <v>13</v>
      </c>
      <c r="D22" s="272">
        <v>185876</v>
      </c>
      <c r="E22" s="273">
        <v>582.1</v>
      </c>
      <c r="F22" s="272">
        <v>34158</v>
      </c>
      <c r="G22" s="273">
        <v>590.96</v>
      </c>
      <c r="H22" s="272">
        <v>42264</v>
      </c>
      <c r="I22" s="273">
        <v>525.48</v>
      </c>
      <c r="J22" s="272">
        <v>32107</v>
      </c>
      <c r="K22" s="273">
        <v>706.03</v>
      </c>
      <c r="L22" s="272">
        <v>69445</v>
      </c>
      <c r="M22" s="273">
        <v>637.61</v>
      </c>
      <c r="N22" s="272">
        <v>7902</v>
      </c>
      <c r="O22" s="299">
        <v>295.94</v>
      </c>
    </row>
    <row r="23" spans="1:15" ht="21">
      <c r="A23" s="239"/>
      <c r="B23" s="300" t="s">
        <v>1205</v>
      </c>
      <c r="C23" s="301" t="s">
        <v>14</v>
      </c>
      <c r="D23" s="302">
        <v>215635</v>
      </c>
      <c r="E23" s="303">
        <v>651.56</v>
      </c>
      <c r="F23" s="302">
        <v>38303</v>
      </c>
      <c r="G23" s="303">
        <v>640.69</v>
      </c>
      <c r="H23" s="302">
        <v>48582</v>
      </c>
      <c r="I23" s="303">
        <v>572.18</v>
      </c>
      <c r="J23" s="302">
        <v>36846</v>
      </c>
      <c r="K23" s="303">
        <v>787.73</v>
      </c>
      <c r="L23" s="302">
        <v>83835</v>
      </c>
      <c r="M23" s="303">
        <v>764.22</v>
      </c>
      <c r="N23" s="302">
        <v>8069</v>
      </c>
      <c r="O23" s="304">
        <v>270.88</v>
      </c>
    </row>
    <row r="24" spans="1:15" ht="21">
      <c r="A24" s="160" t="s">
        <v>33</v>
      </c>
      <c r="B24" s="72" t="s">
        <v>1206</v>
      </c>
      <c r="C24" s="41" t="s">
        <v>12</v>
      </c>
      <c r="D24" s="71">
        <v>56963</v>
      </c>
      <c r="E24" s="58">
        <v>87.6</v>
      </c>
      <c r="F24" s="71">
        <v>12566</v>
      </c>
      <c r="G24" s="58">
        <v>106.87</v>
      </c>
      <c r="H24" s="71">
        <v>12137</v>
      </c>
      <c r="I24" s="58">
        <v>73.41</v>
      </c>
      <c r="J24" s="71">
        <v>6218</v>
      </c>
      <c r="K24" s="58">
        <v>67.4</v>
      </c>
      <c r="L24" s="71">
        <v>22528</v>
      </c>
      <c r="M24" s="58">
        <v>103.05</v>
      </c>
      <c r="N24" s="71">
        <v>3514</v>
      </c>
      <c r="O24" s="58">
        <v>62.21</v>
      </c>
    </row>
    <row r="25" spans="1:15" ht="21">
      <c r="A25" s="160"/>
      <c r="B25" s="72" t="s">
        <v>1207</v>
      </c>
      <c r="C25" s="41" t="s">
        <v>13</v>
      </c>
      <c r="D25" s="71">
        <v>27109</v>
      </c>
      <c r="E25" s="58">
        <v>84.9</v>
      </c>
      <c r="F25" s="71">
        <v>6213</v>
      </c>
      <c r="G25" s="58">
        <v>107.49</v>
      </c>
      <c r="H25" s="71">
        <v>5872</v>
      </c>
      <c r="I25" s="58">
        <v>73.01</v>
      </c>
      <c r="J25" s="71">
        <v>3004</v>
      </c>
      <c r="K25" s="58">
        <v>66.06</v>
      </c>
      <c r="L25" s="71">
        <v>10187</v>
      </c>
      <c r="M25" s="58">
        <v>93.53</v>
      </c>
      <c r="N25" s="71">
        <v>1833</v>
      </c>
      <c r="O25" s="58">
        <v>68.65</v>
      </c>
    </row>
    <row r="26" spans="1:15" ht="21">
      <c r="A26" s="160"/>
      <c r="B26" s="72" t="s">
        <v>36</v>
      </c>
      <c r="C26" s="41" t="s">
        <v>14</v>
      </c>
      <c r="D26" s="71">
        <v>29854</v>
      </c>
      <c r="E26" s="58">
        <v>90.21</v>
      </c>
      <c r="F26" s="71">
        <v>6353</v>
      </c>
      <c r="G26" s="58">
        <v>106.27</v>
      </c>
      <c r="H26" s="71">
        <v>6265</v>
      </c>
      <c r="I26" s="58">
        <v>73.79</v>
      </c>
      <c r="J26" s="71">
        <v>3214</v>
      </c>
      <c r="K26" s="58">
        <v>68.71</v>
      </c>
      <c r="L26" s="71">
        <v>12341</v>
      </c>
      <c r="M26" s="58">
        <v>112.5</v>
      </c>
      <c r="N26" s="71">
        <v>1681</v>
      </c>
      <c r="O26" s="58">
        <v>56.43</v>
      </c>
    </row>
    <row r="27" spans="1:15" ht="21">
      <c r="A27" s="239" t="s">
        <v>37</v>
      </c>
      <c r="B27" s="293" t="s">
        <v>38</v>
      </c>
      <c r="C27" s="294" t="s">
        <v>12</v>
      </c>
      <c r="D27" s="295">
        <v>69521</v>
      </c>
      <c r="E27" s="296">
        <v>106.91</v>
      </c>
      <c r="F27" s="295">
        <v>11848</v>
      </c>
      <c r="G27" s="296">
        <v>100.76</v>
      </c>
      <c r="H27" s="295">
        <v>16818</v>
      </c>
      <c r="I27" s="296">
        <v>101.72</v>
      </c>
      <c r="J27" s="295">
        <v>7729</v>
      </c>
      <c r="K27" s="296">
        <v>83.78</v>
      </c>
      <c r="L27" s="295">
        <v>28427</v>
      </c>
      <c r="M27" s="296">
        <v>130.03</v>
      </c>
      <c r="N27" s="295">
        <v>4699</v>
      </c>
      <c r="O27" s="297">
        <v>83.18</v>
      </c>
    </row>
    <row r="28" spans="1:15" ht="21">
      <c r="A28" s="239"/>
      <c r="B28" s="298" t="s">
        <v>39</v>
      </c>
      <c r="C28" s="271" t="s">
        <v>13</v>
      </c>
      <c r="D28" s="272">
        <v>47988</v>
      </c>
      <c r="E28" s="273">
        <v>150.28</v>
      </c>
      <c r="F28" s="272">
        <v>8398</v>
      </c>
      <c r="G28" s="273">
        <v>145.29</v>
      </c>
      <c r="H28" s="272">
        <v>11789</v>
      </c>
      <c r="I28" s="273">
        <v>146.58</v>
      </c>
      <c r="J28" s="272">
        <v>5491</v>
      </c>
      <c r="K28" s="273">
        <v>120.75</v>
      </c>
      <c r="L28" s="272">
        <v>19053</v>
      </c>
      <c r="M28" s="273">
        <v>174.94</v>
      </c>
      <c r="N28" s="272">
        <v>3257</v>
      </c>
      <c r="O28" s="299">
        <v>121.98</v>
      </c>
    </row>
    <row r="29" spans="1:15" ht="21">
      <c r="A29" s="262"/>
      <c r="B29" s="298"/>
      <c r="C29" s="271" t="s">
        <v>14</v>
      </c>
      <c r="D29" s="272">
        <v>21533</v>
      </c>
      <c r="E29" s="273">
        <v>65.06</v>
      </c>
      <c r="F29" s="272">
        <v>3450</v>
      </c>
      <c r="G29" s="273">
        <v>57.71</v>
      </c>
      <c r="H29" s="272">
        <v>5029</v>
      </c>
      <c r="I29" s="273">
        <v>59.23</v>
      </c>
      <c r="J29" s="272">
        <v>2238</v>
      </c>
      <c r="K29" s="273">
        <v>47.85</v>
      </c>
      <c r="L29" s="272">
        <v>9374</v>
      </c>
      <c r="M29" s="273">
        <v>85.45</v>
      </c>
      <c r="N29" s="272">
        <v>1442</v>
      </c>
      <c r="O29" s="299">
        <v>48.41</v>
      </c>
    </row>
    <row r="30" spans="2:15" ht="14.25"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7"/>
    </row>
    <row r="31" spans="1:15" ht="21">
      <c r="A31" s="241" t="s">
        <v>40</v>
      </c>
      <c r="B31" s="79" t="s">
        <v>41</v>
      </c>
      <c r="C31" s="73" t="s">
        <v>12</v>
      </c>
      <c r="D31" s="74">
        <v>17701</v>
      </c>
      <c r="E31" s="75">
        <v>27.22</v>
      </c>
      <c r="F31" s="76">
        <v>3263</v>
      </c>
      <c r="G31" s="77">
        <v>27.75</v>
      </c>
      <c r="H31" s="74">
        <v>3981</v>
      </c>
      <c r="I31" s="75">
        <v>24.08</v>
      </c>
      <c r="J31" s="76">
        <v>1711</v>
      </c>
      <c r="K31" s="77">
        <v>18.55</v>
      </c>
      <c r="L31" s="74">
        <v>7010</v>
      </c>
      <c r="M31" s="75">
        <v>32.07</v>
      </c>
      <c r="N31" s="76">
        <v>1736</v>
      </c>
      <c r="O31" s="77">
        <v>30.73</v>
      </c>
    </row>
    <row r="32" spans="1:15" ht="21">
      <c r="A32" s="162"/>
      <c r="B32" s="78" t="s">
        <v>42</v>
      </c>
      <c r="C32" s="73" t="s">
        <v>13</v>
      </c>
      <c r="D32" s="74">
        <v>10937</v>
      </c>
      <c r="E32" s="75">
        <v>34.25</v>
      </c>
      <c r="F32" s="76">
        <v>2044</v>
      </c>
      <c r="G32" s="77">
        <v>35.36</v>
      </c>
      <c r="H32" s="74">
        <v>2534</v>
      </c>
      <c r="I32" s="75">
        <v>31.51</v>
      </c>
      <c r="J32" s="76">
        <v>1068</v>
      </c>
      <c r="K32" s="77">
        <v>23.49</v>
      </c>
      <c r="L32" s="74">
        <v>4243</v>
      </c>
      <c r="M32" s="75">
        <v>38.96</v>
      </c>
      <c r="N32" s="76">
        <v>1048</v>
      </c>
      <c r="O32" s="77">
        <v>39.25</v>
      </c>
    </row>
    <row r="33" spans="1:15" ht="21">
      <c r="A33" s="163"/>
      <c r="B33" s="79"/>
      <c r="C33" s="73" t="s">
        <v>14</v>
      </c>
      <c r="D33" s="74">
        <v>6764</v>
      </c>
      <c r="E33" s="75">
        <v>20.44</v>
      </c>
      <c r="F33" s="76">
        <v>1219</v>
      </c>
      <c r="G33" s="77">
        <v>20.39</v>
      </c>
      <c r="H33" s="74">
        <v>1447</v>
      </c>
      <c r="I33" s="75">
        <v>17.04</v>
      </c>
      <c r="J33" s="76">
        <v>643</v>
      </c>
      <c r="K33" s="77">
        <v>13.75</v>
      </c>
      <c r="L33" s="74">
        <v>2767</v>
      </c>
      <c r="M33" s="75">
        <v>25.22</v>
      </c>
      <c r="N33" s="76">
        <v>688</v>
      </c>
      <c r="O33" s="77">
        <v>23.1</v>
      </c>
    </row>
    <row r="34" spans="1:15" s="240" customFormat="1" ht="21">
      <c r="A34" s="263" t="s">
        <v>44</v>
      </c>
      <c r="B34" s="308" t="s">
        <v>45</v>
      </c>
      <c r="C34" s="309" t="s">
        <v>12</v>
      </c>
      <c r="D34" s="310">
        <v>0</v>
      </c>
      <c r="E34" s="311">
        <v>0</v>
      </c>
      <c r="F34" s="310">
        <v>0</v>
      </c>
      <c r="G34" s="311">
        <v>0</v>
      </c>
      <c r="H34" s="310">
        <v>0</v>
      </c>
      <c r="I34" s="311">
        <v>0</v>
      </c>
      <c r="J34" s="310">
        <v>0</v>
      </c>
      <c r="K34" s="311">
        <v>0</v>
      </c>
      <c r="L34" s="310">
        <v>0</v>
      </c>
      <c r="M34" s="311">
        <v>0</v>
      </c>
      <c r="N34" s="310">
        <v>0</v>
      </c>
      <c r="O34" s="312">
        <v>0</v>
      </c>
    </row>
    <row r="35" spans="1:15" s="240" customFormat="1" ht="21">
      <c r="A35" s="264"/>
      <c r="B35" s="313" t="s">
        <v>46</v>
      </c>
      <c r="C35" s="275" t="s">
        <v>13</v>
      </c>
      <c r="D35" s="276">
        <v>0</v>
      </c>
      <c r="E35" s="277">
        <v>0</v>
      </c>
      <c r="F35" s="276">
        <v>0</v>
      </c>
      <c r="G35" s="277">
        <v>0</v>
      </c>
      <c r="H35" s="276">
        <v>0</v>
      </c>
      <c r="I35" s="277">
        <v>0</v>
      </c>
      <c r="J35" s="276">
        <v>0</v>
      </c>
      <c r="K35" s="277">
        <v>0</v>
      </c>
      <c r="L35" s="276">
        <v>0</v>
      </c>
      <c r="M35" s="277">
        <v>0</v>
      </c>
      <c r="N35" s="276">
        <v>0</v>
      </c>
      <c r="O35" s="314">
        <v>0</v>
      </c>
    </row>
    <row r="36" spans="1:15" s="240" customFormat="1" ht="21">
      <c r="A36" s="265"/>
      <c r="B36" s="315"/>
      <c r="C36" s="316" t="s">
        <v>14</v>
      </c>
      <c r="D36" s="317">
        <v>0</v>
      </c>
      <c r="E36" s="318">
        <v>0</v>
      </c>
      <c r="F36" s="317">
        <v>0</v>
      </c>
      <c r="G36" s="318">
        <v>0</v>
      </c>
      <c r="H36" s="317">
        <v>0</v>
      </c>
      <c r="I36" s="318">
        <v>0</v>
      </c>
      <c r="J36" s="317">
        <v>0</v>
      </c>
      <c r="K36" s="318">
        <v>0</v>
      </c>
      <c r="L36" s="317">
        <v>0</v>
      </c>
      <c r="M36" s="318">
        <v>0</v>
      </c>
      <c r="N36" s="317">
        <v>0</v>
      </c>
      <c r="O36" s="319">
        <v>0</v>
      </c>
    </row>
    <row r="37" spans="1:15" s="240" customFormat="1" ht="21">
      <c r="A37" s="161" t="s">
        <v>47</v>
      </c>
      <c r="B37" s="79" t="s">
        <v>48</v>
      </c>
      <c r="C37" s="73" t="s">
        <v>12</v>
      </c>
      <c r="D37" s="74">
        <v>17</v>
      </c>
      <c r="E37" s="75">
        <v>0.03</v>
      </c>
      <c r="F37" s="76">
        <v>5</v>
      </c>
      <c r="G37" s="77">
        <v>0.04</v>
      </c>
      <c r="H37" s="74">
        <v>4</v>
      </c>
      <c r="I37" s="75">
        <v>0.02</v>
      </c>
      <c r="J37" s="76">
        <v>3</v>
      </c>
      <c r="K37" s="77">
        <v>0.03</v>
      </c>
      <c r="L37" s="74">
        <v>4</v>
      </c>
      <c r="M37" s="75">
        <v>0.02</v>
      </c>
      <c r="N37" s="76">
        <v>1</v>
      </c>
      <c r="O37" s="77">
        <v>0.02</v>
      </c>
    </row>
    <row r="38" spans="1:15" s="240" customFormat="1" ht="21">
      <c r="A38" s="162"/>
      <c r="B38" s="78" t="s">
        <v>49</v>
      </c>
      <c r="C38" s="73" t="s">
        <v>13</v>
      </c>
      <c r="D38" s="74">
        <v>9</v>
      </c>
      <c r="E38" s="75">
        <v>0.03</v>
      </c>
      <c r="F38" s="76">
        <v>4</v>
      </c>
      <c r="G38" s="77">
        <v>0.07</v>
      </c>
      <c r="H38" s="74">
        <v>2</v>
      </c>
      <c r="I38" s="75">
        <v>0.02</v>
      </c>
      <c r="J38" s="76">
        <v>2</v>
      </c>
      <c r="K38" s="77">
        <v>0.04</v>
      </c>
      <c r="L38" s="74">
        <v>1</v>
      </c>
      <c r="M38" s="75">
        <v>0.01</v>
      </c>
      <c r="N38" s="76">
        <v>0</v>
      </c>
      <c r="O38" s="77">
        <v>0</v>
      </c>
    </row>
    <row r="39" spans="1:15" s="240" customFormat="1" ht="21">
      <c r="A39" s="163"/>
      <c r="B39" s="79"/>
      <c r="C39" s="73" t="s">
        <v>14</v>
      </c>
      <c r="D39" s="74">
        <v>8</v>
      </c>
      <c r="E39" s="75">
        <v>0.02</v>
      </c>
      <c r="F39" s="76">
        <v>1</v>
      </c>
      <c r="G39" s="77">
        <v>0.02</v>
      </c>
      <c r="H39" s="74">
        <v>2</v>
      </c>
      <c r="I39" s="75">
        <v>0.02</v>
      </c>
      <c r="J39" s="76">
        <v>1</v>
      </c>
      <c r="K39" s="77">
        <v>0.02</v>
      </c>
      <c r="L39" s="74">
        <v>3</v>
      </c>
      <c r="M39" s="75">
        <v>0.03</v>
      </c>
      <c r="N39" s="76">
        <v>1</v>
      </c>
      <c r="O39" s="77">
        <v>0.03</v>
      </c>
    </row>
    <row r="40" spans="1:15" s="240" customFormat="1" ht="21">
      <c r="A40" s="263" t="s">
        <v>50</v>
      </c>
      <c r="B40" s="308" t="s">
        <v>51</v>
      </c>
      <c r="C40" s="309" t="s">
        <v>12</v>
      </c>
      <c r="D40" s="310">
        <v>486</v>
      </c>
      <c r="E40" s="311">
        <v>0.75</v>
      </c>
      <c r="F40" s="310">
        <v>56</v>
      </c>
      <c r="G40" s="311">
        <v>0.48</v>
      </c>
      <c r="H40" s="310">
        <v>117</v>
      </c>
      <c r="I40" s="311">
        <v>0.71</v>
      </c>
      <c r="J40" s="310">
        <v>63</v>
      </c>
      <c r="K40" s="311">
        <v>0.68</v>
      </c>
      <c r="L40" s="310">
        <v>235</v>
      </c>
      <c r="M40" s="311">
        <v>1.07</v>
      </c>
      <c r="N40" s="310">
        <v>15</v>
      </c>
      <c r="O40" s="312">
        <v>0.27</v>
      </c>
    </row>
    <row r="41" spans="1:15" s="240" customFormat="1" ht="21">
      <c r="A41" s="264"/>
      <c r="B41" s="313" t="s">
        <v>52</v>
      </c>
      <c r="C41" s="275" t="s">
        <v>13</v>
      </c>
      <c r="D41" s="276">
        <v>316</v>
      </c>
      <c r="E41" s="277">
        <v>0.99</v>
      </c>
      <c r="F41" s="276">
        <v>46</v>
      </c>
      <c r="G41" s="277">
        <v>0.8</v>
      </c>
      <c r="H41" s="276">
        <v>72</v>
      </c>
      <c r="I41" s="277">
        <v>0.9</v>
      </c>
      <c r="J41" s="276">
        <v>43</v>
      </c>
      <c r="K41" s="277">
        <v>0.95</v>
      </c>
      <c r="L41" s="276">
        <v>146</v>
      </c>
      <c r="M41" s="277">
        <v>1.34</v>
      </c>
      <c r="N41" s="276">
        <v>9</v>
      </c>
      <c r="O41" s="314">
        <v>0.34</v>
      </c>
    </row>
    <row r="42" spans="1:15" s="240" customFormat="1" ht="21">
      <c r="A42" s="265"/>
      <c r="B42" s="315"/>
      <c r="C42" s="316" t="s">
        <v>14</v>
      </c>
      <c r="D42" s="317">
        <v>170</v>
      </c>
      <c r="E42" s="318">
        <v>0.51</v>
      </c>
      <c r="F42" s="317">
        <v>10</v>
      </c>
      <c r="G42" s="318">
        <v>0.17</v>
      </c>
      <c r="H42" s="317">
        <v>45</v>
      </c>
      <c r="I42" s="318">
        <v>0.53</v>
      </c>
      <c r="J42" s="317">
        <v>20</v>
      </c>
      <c r="K42" s="318">
        <v>0.43</v>
      </c>
      <c r="L42" s="317">
        <v>89</v>
      </c>
      <c r="M42" s="318">
        <v>0.81</v>
      </c>
      <c r="N42" s="317">
        <v>6</v>
      </c>
      <c r="O42" s="319">
        <v>0.2</v>
      </c>
    </row>
    <row r="43" spans="1:15" s="240" customFormat="1" ht="21">
      <c r="A43" s="161" t="s">
        <v>53</v>
      </c>
      <c r="B43" s="79" t="s">
        <v>54</v>
      </c>
      <c r="C43" s="73" t="s">
        <v>12</v>
      </c>
      <c r="D43" s="74">
        <v>2</v>
      </c>
      <c r="E43" s="75">
        <v>0</v>
      </c>
      <c r="F43" s="76">
        <v>0</v>
      </c>
      <c r="G43" s="77">
        <v>0</v>
      </c>
      <c r="H43" s="74">
        <v>0</v>
      </c>
      <c r="I43" s="75">
        <v>0</v>
      </c>
      <c r="J43" s="76">
        <v>0</v>
      </c>
      <c r="K43" s="77">
        <v>0</v>
      </c>
      <c r="L43" s="74">
        <v>0</v>
      </c>
      <c r="M43" s="75">
        <v>0</v>
      </c>
      <c r="N43" s="76">
        <v>2</v>
      </c>
      <c r="O43" s="77">
        <v>0.04</v>
      </c>
    </row>
    <row r="44" spans="1:15" s="240" customFormat="1" ht="21">
      <c r="A44" s="162"/>
      <c r="B44" s="78" t="s">
        <v>55</v>
      </c>
      <c r="C44" s="73" t="s">
        <v>13</v>
      </c>
      <c r="D44" s="74">
        <v>1</v>
      </c>
      <c r="E44" s="75">
        <v>0</v>
      </c>
      <c r="F44" s="76">
        <v>0</v>
      </c>
      <c r="G44" s="77">
        <v>0</v>
      </c>
      <c r="H44" s="74">
        <v>0</v>
      </c>
      <c r="I44" s="75">
        <v>0</v>
      </c>
      <c r="J44" s="76">
        <v>0</v>
      </c>
      <c r="K44" s="77">
        <v>0</v>
      </c>
      <c r="L44" s="74">
        <v>0</v>
      </c>
      <c r="M44" s="75">
        <v>0</v>
      </c>
      <c r="N44" s="76">
        <v>1</v>
      </c>
      <c r="O44" s="77">
        <v>0.04</v>
      </c>
    </row>
    <row r="45" spans="1:15" s="240" customFormat="1" ht="21">
      <c r="A45" s="163"/>
      <c r="B45" s="79"/>
      <c r="C45" s="73" t="s">
        <v>14</v>
      </c>
      <c r="D45" s="74">
        <v>1</v>
      </c>
      <c r="E45" s="75">
        <v>0</v>
      </c>
      <c r="F45" s="76">
        <v>0</v>
      </c>
      <c r="G45" s="77">
        <v>0</v>
      </c>
      <c r="H45" s="74">
        <v>0</v>
      </c>
      <c r="I45" s="75">
        <v>0</v>
      </c>
      <c r="J45" s="76">
        <v>0</v>
      </c>
      <c r="K45" s="77">
        <v>0</v>
      </c>
      <c r="L45" s="74">
        <v>0</v>
      </c>
      <c r="M45" s="75">
        <v>0</v>
      </c>
      <c r="N45" s="76">
        <v>1</v>
      </c>
      <c r="O45" s="77">
        <v>0.03</v>
      </c>
    </row>
    <row r="46" spans="1:15" s="240" customFormat="1" ht="21">
      <c r="A46" s="266" t="s">
        <v>56</v>
      </c>
      <c r="B46" s="308" t="s">
        <v>57</v>
      </c>
      <c r="C46" s="309" t="s">
        <v>12</v>
      </c>
      <c r="D46" s="310">
        <v>227</v>
      </c>
      <c r="E46" s="311">
        <v>0.35</v>
      </c>
      <c r="F46" s="310">
        <v>55</v>
      </c>
      <c r="G46" s="311">
        <v>0.47</v>
      </c>
      <c r="H46" s="310">
        <v>48</v>
      </c>
      <c r="I46" s="311">
        <v>0.29</v>
      </c>
      <c r="J46" s="310">
        <v>24</v>
      </c>
      <c r="K46" s="311">
        <v>0.26</v>
      </c>
      <c r="L46" s="310">
        <v>95</v>
      </c>
      <c r="M46" s="311">
        <v>0.43</v>
      </c>
      <c r="N46" s="310">
        <v>5</v>
      </c>
      <c r="O46" s="312">
        <v>0.09</v>
      </c>
    </row>
    <row r="47" spans="1:15" s="240" customFormat="1" ht="21">
      <c r="A47" s="266"/>
      <c r="B47" s="313" t="s">
        <v>58</v>
      </c>
      <c r="C47" s="275" t="s">
        <v>13</v>
      </c>
      <c r="D47" s="276">
        <v>148</v>
      </c>
      <c r="E47" s="277">
        <v>0.46</v>
      </c>
      <c r="F47" s="276">
        <v>34</v>
      </c>
      <c r="G47" s="277">
        <v>0.59</v>
      </c>
      <c r="H47" s="276">
        <v>29</v>
      </c>
      <c r="I47" s="277">
        <v>0.36</v>
      </c>
      <c r="J47" s="276">
        <v>21</v>
      </c>
      <c r="K47" s="277">
        <v>0.46</v>
      </c>
      <c r="L47" s="276">
        <v>59</v>
      </c>
      <c r="M47" s="277">
        <v>0.54</v>
      </c>
      <c r="N47" s="276">
        <v>5</v>
      </c>
      <c r="O47" s="314">
        <v>0.19</v>
      </c>
    </row>
    <row r="48" spans="1:15" s="240" customFormat="1" ht="21">
      <c r="A48" s="266"/>
      <c r="B48" s="315"/>
      <c r="C48" s="316" t="s">
        <v>14</v>
      </c>
      <c r="D48" s="317">
        <v>79</v>
      </c>
      <c r="E48" s="318">
        <v>0.24</v>
      </c>
      <c r="F48" s="317">
        <v>21</v>
      </c>
      <c r="G48" s="318">
        <v>0.35</v>
      </c>
      <c r="H48" s="317">
        <v>19</v>
      </c>
      <c r="I48" s="318">
        <v>0.22</v>
      </c>
      <c r="J48" s="317">
        <v>3</v>
      </c>
      <c r="K48" s="318">
        <v>0.06</v>
      </c>
      <c r="L48" s="317">
        <v>36</v>
      </c>
      <c r="M48" s="318">
        <v>0.33</v>
      </c>
      <c r="N48" s="317">
        <v>0</v>
      </c>
      <c r="O48" s="319">
        <v>0</v>
      </c>
    </row>
    <row r="49" spans="1:15" s="240" customFormat="1" ht="21">
      <c r="A49" s="160" t="s">
        <v>59</v>
      </c>
      <c r="B49" s="79" t="s">
        <v>60</v>
      </c>
      <c r="C49" s="73" t="s">
        <v>12</v>
      </c>
      <c r="D49" s="74">
        <v>80</v>
      </c>
      <c r="E49" s="75">
        <v>0.12</v>
      </c>
      <c r="F49" s="76">
        <v>11</v>
      </c>
      <c r="G49" s="77">
        <v>0.09</v>
      </c>
      <c r="H49" s="74">
        <v>12</v>
      </c>
      <c r="I49" s="75">
        <v>0.07</v>
      </c>
      <c r="J49" s="76">
        <v>29</v>
      </c>
      <c r="K49" s="77">
        <v>0.31</v>
      </c>
      <c r="L49" s="74">
        <v>22</v>
      </c>
      <c r="M49" s="75">
        <v>0.1</v>
      </c>
      <c r="N49" s="76">
        <v>6</v>
      </c>
      <c r="O49" s="77">
        <v>0.11</v>
      </c>
    </row>
    <row r="50" spans="1:15" s="240" customFormat="1" ht="21">
      <c r="A50" s="160"/>
      <c r="B50" s="79" t="s">
        <v>61</v>
      </c>
      <c r="C50" s="73" t="s">
        <v>13</v>
      </c>
      <c r="D50" s="74">
        <v>43</v>
      </c>
      <c r="E50" s="75">
        <v>0.13</v>
      </c>
      <c r="F50" s="76">
        <v>8</v>
      </c>
      <c r="G50" s="77">
        <v>0.14</v>
      </c>
      <c r="H50" s="74">
        <v>5</v>
      </c>
      <c r="I50" s="75">
        <v>0.06</v>
      </c>
      <c r="J50" s="76">
        <v>13</v>
      </c>
      <c r="K50" s="77">
        <v>0.29</v>
      </c>
      <c r="L50" s="74">
        <v>16</v>
      </c>
      <c r="M50" s="75">
        <v>0.15</v>
      </c>
      <c r="N50" s="76">
        <v>1</v>
      </c>
      <c r="O50" s="77">
        <v>0.04</v>
      </c>
    </row>
    <row r="51" spans="1:15" s="240" customFormat="1" ht="21">
      <c r="A51" s="160"/>
      <c r="B51" s="79"/>
      <c r="C51" s="73" t="s">
        <v>14</v>
      </c>
      <c r="D51" s="74">
        <v>37</v>
      </c>
      <c r="E51" s="75">
        <v>0.11</v>
      </c>
      <c r="F51" s="76">
        <v>3</v>
      </c>
      <c r="G51" s="77">
        <v>0.05</v>
      </c>
      <c r="H51" s="74">
        <v>7</v>
      </c>
      <c r="I51" s="75">
        <v>0.08</v>
      </c>
      <c r="J51" s="76">
        <v>16</v>
      </c>
      <c r="K51" s="77">
        <v>0.34</v>
      </c>
      <c r="L51" s="74">
        <v>6</v>
      </c>
      <c r="M51" s="75">
        <v>0.05</v>
      </c>
      <c r="N51" s="76">
        <v>5</v>
      </c>
      <c r="O51" s="77">
        <v>0.17</v>
      </c>
    </row>
    <row r="52" spans="1:15" s="240" customFormat="1" ht="21">
      <c r="A52" s="266" t="s">
        <v>62</v>
      </c>
      <c r="B52" s="320" t="s">
        <v>63</v>
      </c>
      <c r="C52" s="309" t="s">
        <v>12</v>
      </c>
      <c r="D52" s="321">
        <v>59</v>
      </c>
      <c r="E52" s="322">
        <v>0.09</v>
      </c>
      <c r="F52" s="321">
        <v>5</v>
      </c>
      <c r="G52" s="322">
        <v>0.04</v>
      </c>
      <c r="H52" s="321">
        <v>11</v>
      </c>
      <c r="I52" s="322">
        <v>0.07</v>
      </c>
      <c r="J52" s="321">
        <v>24</v>
      </c>
      <c r="K52" s="322">
        <v>0.26</v>
      </c>
      <c r="L52" s="321">
        <v>12</v>
      </c>
      <c r="M52" s="322">
        <v>0.05</v>
      </c>
      <c r="N52" s="310">
        <v>7</v>
      </c>
      <c r="O52" s="312">
        <v>0.12</v>
      </c>
    </row>
    <row r="53" spans="1:15" s="240" customFormat="1" ht="21">
      <c r="A53" s="266"/>
      <c r="B53" s="313" t="s">
        <v>64</v>
      </c>
      <c r="C53" s="275" t="s">
        <v>13</v>
      </c>
      <c r="D53" s="278">
        <v>24</v>
      </c>
      <c r="E53" s="279">
        <v>0.08</v>
      </c>
      <c r="F53" s="278">
        <v>0</v>
      </c>
      <c r="G53" s="279">
        <v>0</v>
      </c>
      <c r="H53" s="278">
        <v>5</v>
      </c>
      <c r="I53" s="279">
        <v>0.06</v>
      </c>
      <c r="J53" s="278">
        <v>12</v>
      </c>
      <c r="K53" s="279">
        <v>0.26</v>
      </c>
      <c r="L53" s="278">
        <v>5</v>
      </c>
      <c r="M53" s="279">
        <v>0.05</v>
      </c>
      <c r="N53" s="276">
        <v>2</v>
      </c>
      <c r="O53" s="314">
        <v>0.07</v>
      </c>
    </row>
    <row r="54" spans="1:15" s="240" customFormat="1" ht="21">
      <c r="A54" s="266"/>
      <c r="B54" s="323"/>
      <c r="C54" s="316" t="s">
        <v>14</v>
      </c>
      <c r="D54" s="324">
        <v>35</v>
      </c>
      <c r="E54" s="325">
        <v>0.11</v>
      </c>
      <c r="F54" s="324">
        <v>5</v>
      </c>
      <c r="G54" s="325">
        <v>0.08</v>
      </c>
      <c r="H54" s="324">
        <v>6</v>
      </c>
      <c r="I54" s="325">
        <v>0.07</v>
      </c>
      <c r="J54" s="324">
        <v>12</v>
      </c>
      <c r="K54" s="325">
        <v>0.26</v>
      </c>
      <c r="L54" s="324">
        <v>7</v>
      </c>
      <c r="M54" s="325">
        <v>0.06</v>
      </c>
      <c r="N54" s="317">
        <v>5</v>
      </c>
      <c r="O54" s="319">
        <v>0.17</v>
      </c>
    </row>
    <row r="55" spans="1:15" ht="21">
      <c r="A55" s="160" t="s">
        <v>65</v>
      </c>
      <c r="B55" s="79" t="s">
        <v>66</v>
      </c>
      <c r="C55" s="73" t="s">
        <v>12</v>
      </c>
      <c r="D55" s="74">
        <v>146</v>
      </c>
      <c r="E55" s="75">
        <v>0.22</v>
      </c>
      <c r="F55" s="76">
        <v>18</v>
      </c>
      <c r="G55" s="77">
        <v>0.15</v>
      </c>
      <c r="H55" s="74">
        <v>30</v>
      </c>
      <c r="I55" s="75">
        <v>0.18</v>
      </c>
      <c r="J55" s="76">
        <v>36</v>
      </c>
      <c r="K55" s="77">
        <v>0.39</v>
      </c>
      <c r="L55" s="74">
        <v>48</v>
      </c>
      <c r="M55" s="75">
        <v>0.22</v>
      </c>
      <c r="N55" s="76">
        <v>14</v>
      </c>
      <c r="O55" s="77">
        <v>0.25</v>
      </c>
    </row>
    <row r="56" spans="1:15" ht="21">
      <c r="A56" s="160"/>
      <c r="B56" s="79" t="s">
        <v>67</v>
      </c>
      <c r="C56" s="73" t="s">
        <v>13</v>
      </c>
      <c r="D56" s="74">
        <v>90</v>
      </c>
      <c r="E56" s="75">
        <v>0.28</v>
      </c>
      <c r="F56" s="76">
        <v>10</v>
      </c>
      <c r="G56" s="77">
        <v>0.17</v>
      </c>
      <c r="H56" s="74">
        <v>16</v>
      </c>
      <c r="I56" s="75">
        <v>0.2</v>
      </c>
      <c r="J56" s="76">
        <v>20</v>
      </c>
      <c r="K56" s="77">
        <v>0.44</v>
      </c>
      <c r="L56" s="74">
        <v>38</v>
      </c>
      <c r="M56" s="75">
        <v>0.35</v>
      </c>
      <c r="N56" s="76">
        <v>6</v>
      </c>
      <c r="O56" s="77">
        <v>0.22</v>
      </c>
    </row>
    <row r="57" spans="1:15" ht="21">
      <c r="A57" s="242"/>
      <c r="B57" s="79"/>
      <c r="C57" s="73" t="s">
        <v>14</v>
      </c>
      <c r="D57" s="74">
        <v>56</v>
      </c>
      <c r="E57" s="75">
        <v>0.17</v>
      </c>
      <c r="F57" s="76">
        <v>8</v>
      </c>
      <c r="G57" s="77">
        <v>0.13</v>
      </c>
      <c r="H57" s="74">
        <v>14</v>
      </c>
      <c r="I57" s="75">
        <v>0.16</v>
      </c>
      <c r="J57" s="76">
        <v>16</v>
      </c>
      <c r="K57" s="77">
        <v>0.34</v>
      </c>
      <c r="L57" s="74">
        <v>10</v>
      </c>
      <c r="M57" s="75">
        <v>0.09</v>
      </c>
      <c r="N57" s="76">
        <v>8</v>
      </c>
      <c r="O57" s="77">
        <v>0.27</v>
      </c>
    </row>
    <row r="58" spans="2:15" ht="14.25">
      <c r="B58" s="326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8"/>
    </row>
    <row r="59" spans="1:15" ht="21">
      <c r="A59" s="238" t="s">
        <v>68</v>
      </c>
      <c r="B59" s="329" t="s">
        <v>69</v>
      </c>
      <c r="C59" s="280" t="s">
        <v>12</v>
      </c>
      <c r="D59" s="281">
        <v>135253</v>
      </c>
      <c r="E59" s="282">
        <v>207.99</v>
      </c>
      <c r="F59" s="281">
        <v>28187</v>
      </c>
      <c r="G59" s="282">
        <v>239.72</v>
      </c>
      <c r="H59" s="281">
        <v>33429</v>
      </c>
      <c r="I59" s="282">
        <v>202.19</v>
      </c>
      <c r="J59" s="281">
        <v>16079</v>
      </c>
      <c r="K59" s="282">
        <v>174.3</v>
      </c>
      <c r="L59" s="281">
        <v>45634</v>
      </c>
      <c r="M59" s="282">
        <v>208.74</v>
      </c>
      <c r="N59" s="283">
        <v>11924</v>
      </c>
      <c r="O59" s="330">
        <v>211.08</v>
      </c>
    </row>
    <row r="60" spans="1:15" ht="21">
      <c r="A60" s="239"/>
      <c r="B60" s="329" t="s">
        <v>70</v>
      </c>
      <c r="C60" s="280" t="s">
        <v>13</v>
      </c>
      <c r="D60" s="281">
        <v>68657</v>
      </c>
      <c r="E60" s="282">
        <v>215.01</v>
      </c>
      <c r="F60" s="281">
        <v>14787</v>
      </c>
      <c r="G60" s="282">
        <v>255.83</v>
      </c>
      <c r="H60" s="281">
        <v>15908</v>
      </c>
      <c r="I60" s="282">
        <v>197.79</v>
      </c>
      <c r="J60" s="281">
        <v>8232</v>
      </c>
      <c r="K60" s="282">
        <v>181.02</v>
      </c>
      <c r="L60" s="281">
        <v>23920</v>
      </c>
      <c r="M60" s="282">
        <v>219.62</v>
      </c>
      <c r="N60" s="283">
        <v>5810</v>
      </c>
      <c r="O60" s="330">
        <v>217.59</v>
      </c>
    </row>
    <row r="61" spans="1:15" ht="21">
      <c r="A61" s="239"/>
      <c r="B61" s="331"/>
      <c r="C61" s="332" t="s">
        <v>14</v>
      </c>
      <c r="D61" s="333">
        <v>66596</v>
      </c>
      <c r="E61" s="334">
        <v>201.22</v>
      </c>
      <c r="F61" s="333">
        <v>13400</v>
      </c>
      <c r="G61" s="334">
        <v>224.14</v>
      </c>
      <c r="H61" s="333">
        <v>17521</v>
      </c>
      <c r="I61" s="334">
        <v>206.36</v>
      </c>
      <c r="J61" s="333">
        <v>7847</v>
      </c>
      <c r="K61" s="334">
        <v>167.76</v>
      </c>
      <c r="L61" s="333">
        <v>21714</v>
      </c>
      <c r="M61" s="334">
        <v>197.94</v>
      </c>
      <c r="N61" s="335">
        <v>6114</v>
      </c>
      <c r="O61" s="336">
        <v>205.25</v>
      </c>
    </row>
    <row r="62" spans="1:15" ht="21">
      <c r="A62" s="160" t="s">
        <v>71</v>
      </c>
      <c r="B62" s="85" t="s">
        <v>1208</v>
      </c>
      <c r="C62" s="73" t="s">
        <v>12</v>
      </c>
      <c r="D62" s="80">
        <v>57035</v>
      </c>
      <c r="E62" s="81">
        <v>87.71</v>
      </c>
      <c r="F62" s="82">
        <v>7162</v>
      </c>
      <c r="G62" s="83">
        <v>60.91</v>
      </c>
      <c r="H62" s="80">
        <v>7054</v>
      </c>
      <c r="I62" s="81">
        <v>42.66</v>
      </c>
      <c r="J62" s="82">
        <v>9626</v>
      </c>
      <c r="K62" s="83">
        <v>104.35</v>
      </c>
      <c r="L62" s="80">
        <v>32066</v>
      </c>
      <c r="M62" s="81">
        <v>146.68</v>
      </c>
      <c r="N62" s="82">
        <v>1127</v>
      </c>
      <c r="O62" s="83">
        <v>19.95</v>
      </c>
    </row>
    <row r="63" spans="1:15" ht="21">
      <c r="A63" s="160"/>
      <c r="B63" s="79" t="s">
        <v>1209</v>
      </c>
      <c r="C63" s="84" t="s">
        <v>13</v>
      </c>
      <c r="D63" s="74">
        <v>32651</v>
      </c>
      <c r="E63" s="75">
        <v>102.25</v>
      </c>
      <c r="F63" s="76">
        <v>4046</v>
      </c>
      <c r="G63" s="77">
        <v>70</v>
      </c>
      <c r="H63" s="74">
        <v>3790</v>
      </c>
      <c r="I63" s="75">
        <v>47.12</v>
      </c>
      <c r="J63" s="76">
        <v>5483</v>
      </c>
      <c r="K63" s="77">
        <v>120.57</v>
      </c>
      <c r="L63" s="74">
        <v>18685</v>
      </c>
      <c r="M63" s="75">
        <v>171.56</v>
      </c>
      <c r="N63" s="76">
        <v>647</v>
      </c>
      <c r="O63" s="77">
        <v>24.23</v>
      </c>
    </row>
    <row r="64" spans="1:15" ht="21">
      <c r="A64" s="160"/>
      <c r="B64" s="85" t="s">
        <v>74</v>
      </c>
      <c r="C64" s="73" t="s">
        <v>14</v>
      </c>
      <c r="D64" s="80">
        <v>24384</v>
      </c>
      <c r="E64" s="81">
        <v>73.68</v>
      </c>
      <c r="F64" s="82">
        <v>3116</v>
      </c>
      <c r="G64" s="83">
        <v>52.12</v>
      </c>
      <c r="H64" s="80">
        <v>3264</v>
      </c>
      <c r="I64" s="81">
        <v>38.44</v>
      </c>
      <c r="J64" s="82">
        <v>4143</v>
      </c>
      <c r="K64" s="83">
        <v>88.57</v>
      </c>
      <c r="L64" s="80">
        <v>13381</v>
      </c>
      <c r="M64" s="81">
        <v>121.98</v>
      </c>
      <c r="N64" s="82">
        <v>480</v>
      </c>
      <c r="O64" s="83">
        <v>16.11</v>
      </c>
    </row>
    <row r="65" spans="1:15" ht="21">
      <c r="A65" s="239" t="s">
        <v>75</v>
      </c>
      <c r="B65" s="337" t="s">
        <v>76</v>
      </c>
      <c r="C65" s="294" t="s">
        <v>12</v>
      </c>
      <c r="D65" s="338">
        <v>416</v>
      </c>
      <c r="E65" s="339">
        <v>0.64</v>
      </c>
      <c r="F65" s="338">
        <v>32</v>
      </c>
      <c r="G65" s="339">
        <v>0.27</v>
      </c>
      <c r="H65" s="338">
        <v>173</v>
      </c>
      <c r="I65" s="339">
        <v>1.05</v>
      </c>
      <c r="J65" s="338">
        <v>30</v>
      </c>
      <c r="K65" s="339">
        <v>0.33</v>
      </c>
      <c r="L65" s="338">
        <v>74</v>
      </c>
      <c r="M65" s="339">
        <v>0.34</v>
      </c>
      <c r="N65" s="295">
        <v>107</v>
      </c>
      <c r="O65" s="297">
        <v>1.89</v>
      </c>
    </row>
    <row r="66" spans="1:15" ht="21">
      <c r="A66" s="239"/>
      <c r="B66" s="340" t="s">
        <v>77</v>
      </c>
      <c r="C66" s="271" t="s">
        <v>13</v>
      </c>
      <c r="D66" s="284">
        <v>219</v>
      </c>
      <c r="E66" s="285">
        <v>0.69</v>
      </c>
      <c r="F66" s="284">
        <v>19</v>
      </c>
      <c r="G66" s="285">
        <v>0.33</v>
      </c>
      <c r="H66" s="284">
        <v>89</v>
      </c>
      <c r="I66" s="285">
        <v>1.11</v>
      </c>
      <c r="J66" s="284">
        <v>14</v>
      </c>
      <c r="K66" s="285">
        <v>0.31</v>
      </c>
      <c r="L66" s="284">
        <v>30</v>
      </c>
      <c r="M66" s="285">
        <v>0.28</v>
      </c>
      <c r="N66" s="272">
        <v>67</v>
      </c>
      <c r="O66" s="299">
        <v>2.51</v>
      </c>
    </row>
    <row r="67" spans="1:15" ht="21">
      <c r="A67" s="239"/>
      <c r="B67" s="341"/>
      <c r="C67" s="301" t="s">
        <v>14</v>
      </c>
      <c r="D67" s="342">
        <v>197</v>
      </c>
      <c r="E67" s="343">
        <v>0.6</v>
      </c>
      <c r="F67" s="342">
        <v>13</v>
      </c>
      <c r="G67" s="343">
        <v>0.22</v>
      </c>
      <c r="H67" s="342">
        <v>84</v>
      </c>
      <c r="I67" s="343">
        <v>0.99</v>
      </c>
      <c r="J67" s="342">
        <v>16</v>
      </c>
      <c r="K67" s="343">
        <v>0.34</v>
      </c>
      <c r="L67" s="342">
        <v>44</v>
      </c>
      <c r="M67" s="343">
        <v>0.4</v>
      </c>
      <c r="N67" s="302">
        <v>40</v>
      </c>
      <c r="O67" s="304">
        <v>1.34</v>
      </c>
    </row>
    <row r="68" spans="1:15" ht="21">
      <c r="A68" s="160" t="s">
        <v>78</v>
      </c>
      <c r="B68" s="89" t="s">
        <v>79</v>
      </c>
      <c r="C68" s="41" t="s">
        <v>12</v>
      </c>
      <c r="D68" s="87">
        <v>211</v>
      </c>
      <c r="E68" s="88">
        <v>0.32</v>
      </c>
      <c r="F68" s="26">
        <v>36</v>
      </c>
      <c r="G68" s="27">
        <v>0.31</v>
      </c>
      <c r="H68" s="87">
        <v>55</v>
      </c>
      <c r="I68" s="88">
        <v>0.33</v>
      </c>
      <c r="J68" s="26">
        <v>19</v>
      </c>
      <c r="K68" s="27">
        <v>0.21</v>
      </c>
      <c r="L68" s="87">
        <v>60</v>
      </c>
      <c r="M68" s="88">
        <v>0.27</v>
      </c>
      <c r="N68" s="26">
        <v>41</v>
      </c>
      <c r="O68" s="27">
        <v>0.73</v>
      </c>
    </row>
    <row r="69" spans="1:15" ht="21">
      <c r="A69" s="160"/>
      <c r="B69" s="89" t="s">
        <v>80</v>
      </c>
      <c r="C69" s="41" t="s">
        <v>13</v>
      </c>
      <c r="D69" s="87">
        <v>141</v>
      </c>
      <c r="E69" s="88">
        <v>0.44</v>
      </c>
      <c r="F69" s="26">
        <v>31</v>
      </c>
      <c r="G69" s="27">
        <v>0.54</v>
      </c>
      <c r="H69" s="87">
        <v>31</v>
      </c>
      <c r="I69" s="88">
        <v>0.39</v>
      </c>
      <c r="J69" s="26">
        <v>15</v>
      </c>
      <c r="K69" s="27">
        <v>0.33</v>
      </c>
      <c r="L69" s="87">
        <v>40</v>
      </c>
      <c r="M69" s="88">
        <v>0.37</v>
      </c>
      <c r="N69" s="26">
        <v>24</v>
      </c>
      <c r="O69" s="27">
        <v>0.9</v>
      </c>
    </row>
    <row r="70" spans="1:15" ht="21">
      <c r="A70" s="160"/>
      <c r="B70" s="89"/>
      <c r="C70" s="41" t="s">
        <v>14</v>
      </c>
      <c r="D70" s="87">
        <v>70</v>
      </c>
      <c r="E70" s="88">
        <v>0.21</v>
      </c>
      <c r="F70" s="26">
        <v>5</v>
      </c>
      <c r="G70" s="27">
        <v>0.08</v>
      </c>
      <c r="H70" s="87">
        <v>24</v>
      </c>
      <c r="I70" s="88">
        <v>0.28</v>
      </c>
      <c r="J70" s="26">
        <v>4</v>
      </c>
      <c r="K70" s="27">
        <v>0.09</v>
      </c>
      <c r="L70" s="87">
        <v>20</v>
      </c>
      <c r="M70" s="88">
        <v>0.18</v>
      </c>
      <c r="N70" s="26">
        <v>17</v>
      </c>
      <c r="O70" s="27">
        <v>0.57</v>
      </c>
    </row>
    <row r="71" spans="1:15" ht="21">
      <c r="A71" s="368" t="s">
        <v>81</v>
      </c>
      <c r="B71" s="293" t="s">
        <v>82</v>
      </c>
      <c r="C71" s="294" t="s">
        <v>12</v>
      </c>
      <c r="D71" s="295">
        <v>2000</v>
      </c>
      <c r="E71" s="296">
        <v>3.08</v>
      </c>
      <c r="F71" s="295">
        <v>247</v>
      </c>
      <c r="G71" s="296">
        <v>2.1</v>
      </c>
      <c r="H71" s="295">
        <v>372</v>
      </c>
      <c r="I71" s="296">
        <v>2.25</v>
      </c>
      <c r="J71" s="295">
        <v>301</v>
      </c>
      <c r="K71" s="296">
        <v>3.26</v>
      </c>
      <c r="L71" s="295">
        <v>783</v>
      </c>
      <c r="M71" s="296">
        <v>3.58</v>
      </c>
      <c r="N71" s="295">
        <v>297</v>
      </c>
      <c r="O71" s="297">
        <v>5.26</v>
      </c>
    </row>
    <row r="72" spans="1:15" ht="21">
      <c r="A72" s="369"/>
      <c r="B72" s="298" t="s">
        <v>83</v>
      </c>
      <c r="C72" s="271" t="s">
        <v>13</v>
      </c>
      <c r="D72" s="272">
        <v>1199</v>
      </c>
      <c r="E72" s="273">
        <v>3.75</v>
      </c>
      <c r="F72" s="272">
        <v>169</v>
      </c>
      <c r="G72" s="273">
        <v>2.92</v>
      </c>
      <c r="H72" s="272">
        <v>222</v>
      </c>
      <c r="I72" s="273">
        <v>2.76</v>
      </c>
      <c r="J72" s="272">
        <v>187</v>
      </c>
      <c r="K72" s="273">
        <v>4.11</v>
      </c>
      <c r="L72" s="272">
        <v>465</v>
      </c>
      <c r="M72" s="273">
        <v>4.27</v>
      </c>
      <c r="N72" s="272">
        <v>156</v>
      </c>
      <c r="O72" s="299">
        <v>5.84</v>
      </c>
    </row>
    <row r="73" spans="1:15" ht="21">
      <c r="A73" s="370"/>
      <c r="B73" s="300"/>
      <c r="C73" s="301" t="s">
        <v>14</v>
      </c>
      <c r="D73" s="302">
        <v>801</v>
      </c>
      <c r="E73" s="303">
        <v>2.42</v>
      </c>
      <c r="F73" s="302">
        <v>78</v>
      </c>
      <c r="G73" s="303">
        <v>1.3</v>
      </c>
      <c r="H73" s="302">
        <v>150</v>
      </c>
      <c r="I73" s="303">
        <v>1.77</v>
      </c>
      <c r="J73" s="302">
        <v>114</v>
      </c>
      <c r="K73" s="303">
        <v>2.44</v>
      </c>
      <c r="L73" s="302">
        <v>318</v>
      </c>
      <c r="M73" s="303">
        <v>2.9</v>
      </c>
      <c r="N73" s="302">
        <v>141</v>
      </c>
      <c r="O73" s="304">
        <v>4.73</v>
      </c>
    </row>
    <row r="74" spans="1:15" ht="21">
      <c r="A74" s="90" t="s">
        <v>84</v>
      </c>
      <c r="B74" s="89" t="s">
        <v>85</v>
      </c>
      <c r="C74" s="41" t="s">
        <v>12</v>
      </c>
      <c r="D74" s="87">
        <v>378</v>
      </c>
      <c r="E74" s="88">
        <v>0.58</v>
      </c>
      <c r="F74" s="26">
        <v>53</v>
      </c>
      <c r="G74" s="27">
        <v>0.45</v>
      </c>
      <c r="H74" s="87">
        <v>106</v>
      </c>
      <c r="I74" s="88">
        <v>0.64</v>
      </c>
      <c r="J74" s="26">
        <v>33</v>
      </c>
      <c r="K74" s="27">
        <v>0.36</v>
      </c>
      <c r="L74" s="87">
        <v>164</v>
      </c>
      <c r="M74" s="88">
        <v>0.75</v>
      </c>
      <c r="N74" s="26">
        <v>22</v>
      </c>
      <c r="O74" s="27">
        <v>0.39</v>
      </c>
    </row>
    <row r="75" spans="1:15" ht="21">
      <c r="A75" s="40"/>
      <c r="B75" s="89" t="s">
        <v>86</v>
      </c>
      <c r="C75" s="41" t="s">
        <v>13</v>
      </c>
      <c r="D75" s="87">
        <v>252</v>
      </c>
      <c r="E75" s="88">
        <v>0.79</v>
      </c>
      <c r="F75" s="26">
        <v>33</v>
      </c>
      <c r="G75" s="27">
        <v>0.57</v>
      </c>
      <c r="H75" s="87">
        <v>62</v>
      </c>
      <c r="I75" s="88">
        <v>0.77</v>
      </c>
      <c r="J75" s="26">
        <v>20</v>
      </c>
      <c r="K75" s="27">
        <v>0.44</v>
      </c>
      <c r="L75" s="87">
        <v>125</v>
      </c>
      <c r="M75" s="88">
        <v>1.15</v>
      </c>
      <c r="N75" s="26">
        <v>12</v>
      </c>
      <c r="O75" s="27">
        <v>0.45</v>
      </c>
    </row>
    <row r="76" spans="1:15" ht="21">
      <c r="A76" s="40"/>
      <c r="B76" s="89"/>
      <c r="C76" s="41" t="s">
        <v>14</v>
      </c>
      <c r="D76" s="87">
        <v>126</v>
      </c>
      <c r="E76" s="88">
        <v>0.38</v>
      </c>
      <c r="F76" s="26">
        <v>20</v>
      </c>
      <c r="G76" s="27">
        <v>0.33</v>
      </c>
      <c r="H76" s="87">
        <v>44</v>
      </c>
      <c r="I76" s="88">
        <v>0.52</v>
      </c>
      <c r="J76" s="26">
        <v>13</v>
      </c>
      <c r="K76" s="27">
        <v>0.28</v>
      </c>
      <c r="L76" s="87">
        <v>39</v>
      </c>
      <c r="M76" s="88">
        <v>0.36</v>
      </c>
      <c r="N76" s="26">
        <v>10</v>
      </c>
      <c r="O76" s="27">
        <v>0.34</v>
      </c>
    </row>
    <row r="77" spans="1:15" ht="21">
      <c r="A77" s="364" t="s">
        <v>87</v>
      </c>
      <c r="B77" s="293" t="s">
        <v>1210</v>
      </c>
      <c r="C77" s="294" t="s">
        <v>12</v>
      </c>
      <c r="D77" s="295">
        <v>54</v>
      </c>
      <c r="E77" s="296">
        <v>0.08</v>
      </c>
      <c r="F77" s="295">
        <v>13</v>
      </c>
      <c r="G77" s="296">
        <v>0.11</v>
      </c>
      <c r="H77" s="295">
        <v>12</v>
      </c>
      <c r="I77" s="296">
        <v>0.07</v>
      </c>
      <c r="J77" s="295">
        <v>12</v>
      </c>
      <c r="K77" s="296">
        <v>0.13</v>
      </c>
      <c r="L77" s="295">
        <v>12</v>
      </c>
      <c r="M77" s="296">
        <v>0.05</v>
      </c>
      <c r="N77" s="295">
        <v>5</v>
      </c>
      <c r="O77" s="297">
        <v>0.09</v>
      </c>
    </row>
    <row r="78" spans="1:15" ht="21">
      <c r="A78" s="365"/>
      <c r="B78" s="298" t="s">
        <v>1211</v>
      </c>
      <c r="C78" s="271" t="s">
        <v>13</v>
      </c>
      <c r="D78" s="272">
        <v>26</v>
      </c>
      <c r="E78" s="273">
        <v>0.08</v>
      </c>
      <c r="F78" s="272">
        <v>6</v>
      </c>
      <c r="G78" s="273">
        <v>0.1</v>
      </c>
      <c r="H78" s="272">
        <v>4</v>
      </c>
      <c r="I78" s="273">
        <v>0.05</v>
      </c>
      <c r="J78" s="272">
        <v>8</v>
      </c>
      <c r="K78" s="273">
        <v>0.18</v>
      </c>
      <c r="L78" s="272">
        <v>6</v>
      </c>
      <c r="M78" s="273">
        <v>0.06</v>
      </c>
      <c r="N78" s="272">
        <v>2</v>
      </c>
      <c r="O78" s="299">
        <v>0.07</v>
      </c>
    </row>
    <row r="79" spans="1:15" ht="21">
      <c r="A79" s="366"/>
      <c r="B79" s="300" t="s">
        <v>90</v>
      </c>
      <c r="C79" s="301" t="s">
        <v>14</v>
      </c>
      <c r="D79" s="302">
        <v>28</v>
      </c>
      <c r="E79" s="303">
        <v>0.08</v>
      </c>
      <c r="F79" s="302">
        <v>7</v>
      </c>
      <c r="G79" s="303">
        <v>0.12</v>
      </c>
      <c r="H79" s="302">
        <v>8</v>
      </c>
      <c r="I79" s="303">
        <v>0.09</v>
      </c>
      <c r="J79" s="302">
        <v>4</v>
      </c>
      <c r="K79" s="303">
        <v>0.09</v>
      </c>
      <c r="L79" s="302">
        <v>6</v>
      </c>
      <c r="M79" s="303">
        <v>0.05</v>
      </c>
      <c r="N79" s="302">
        <v>3</v>
      </c>
      <c r="O79" s="304">
        <v>0.1</v>
      </c>
    </row>
    <row r="80" spans="1:15" ht="21">
      <c r="A80" s="40" t="s">
        <v>91</v>
      </c>
      <c r="B80" s="89" t="s">
        <v>1212</v>
      </c>
      <c r="C80" s="41" t="s">
        <v>12</v>
      </c>
      <c r="D80" s="87">
        <v>2597</v>
      </c>
      <c r="E80" s="88">
        <v>3.99</v>
      </c>
      <c r="F80" s="26">
        <v>463</v>
      </c>
      <c r="G80" s="27">
        <v>3.94</v>
      </c>
      <c r="H80" s="87">
        <v>717</v>
      </c>
      <c r="I80" s="88">
        <v>4.34</v>
      </c>
      <c r="J80" s="26">
        <v>246</v>
      </c>
      <c r="K80" s="27">
        <v>2.67</v>
      </c>
      <c r="L80" s="87">
        <v>837</v>
      </c>
      <c r="M80" s="88">
        <v>3.83</v>
      </c>
      <c r="N80" s="26">
        <v>334</v>
      </c>
      <c r="O80" s="27">
        <v>5.91</v>
      </c>
    </row>
    <row r="81" spans="1:15" ht="21">
      <c r="A81" s="40"/>
      <c r="B81" s="89" t="s">
        <v>1213</v>
      </c>
      <c r="C81" s="41" t="s">
        <v>13</v>
      </c>
      <c r="D81" s="87">
        <v>688</v>
      </c>
      <c r="E81" s="88">
        <v>2.15</v>
      </c>
      <c r="F81" s="26">
        <v>138</v>
      </c>
      <c r="G81" s="27">
        <v>2.39</v>
      </c>
      <c r="H81" s="87">
        <v>156</v>
      </c>
      <c r="I81" s="88">
        <v>1.94</v>
      </c>
      <c r="J81" s="26">
        <v>64</v>
      </c>
      <c r="K81" s="27">
        <v>1.41</v>
      </c>
      <c r="L81" s="87">
        <v>218</v>
      </c>
      <c r="M81" s="88">
        <v>2</v>
      </c>
      <c r="N81" s="26">
        <v>112</v>
      </c>
      <c r="O81" s="27">
        <v>4.19</v>
      </c>
    </row>
    <row r="82" spans="1:15" ht="21">
      <c r="A82" s="40"/>
      <c r="B82" s="89" t="s">
        <v>94</v>
      </c>
      <c r="C82" s="41" t="s">
        <v>14</v>
      </c>
      <c r="D82" s="87">
        <v>1909</v>
      </c>
      <c r="E82" s="88">
        <v>5.77</v>
      </c>
      <c r="F82" s="26">
        <v>325</v>
      </c>
      <c r="G82" s="27">
        <v>5.44</v>
      </c>
      <c r="H82" s="87">
        <v>561</v>
      </c>
      <c r="I82" s="88">
        <v>6.61</v>
      </c>
      <c r="J82" s="26">
        <v>182</v>
      </c>
      <c r="K82" s="27">
        <v>3.89</v>
      </c>
      <c r="L82" s="87">
        <v>619</v>
      </c>
      <c r="M82" s="88">
        <v>5.64</v>
      </c>
      <c r="N82" s="26">
        <v>222</v>
      </c>
      <c r="O82" s="27">
        <v>7.45</v>
      </c>
    </row>
    <row r="83" spans="1:15" ht="21">
      <c r="A83" s="220"/>
      <c r="B83" s="91" t="s">
        <v>95</v>
      </c>
      <c r="C83" s="220"/>
      <c r="D83" s="91"/>
      <c r="E83" s="91"/>
      <c r="F83" s="267"/>
      <c r="G83" s="268"/>
      <c r="H83" s="91"/>
      <c r="I83" s="91"/>
      <c r="J83" s="267"/>
      <c r="K83" s="268"/>
      <c r="L83" s="91"/>
      <c r="M83" s="91"/>
      <c r="N83" s="267"/>
      <c r="O83" s="268"/>
    </row>
    <row r="84" spans="1:15" ht="14.25">
      <c r="A84" s="367"/>
      <c r="B84" s="326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8"/>
    </row>
    <row r="85" spans="1:15" ht="21">
      <c r="A85" s="365" t="s">
        <v>96</v>
      </c>
      <c r="B85" s="344" t="s">
        <v>97</v>
      </c>
      <c r="C85" s="280" t="s">
        <v>12</v>
      </c>
      <c r="D85" s="283">
        <v>6</v>
      </c>
      <c r="E85" s="286">
        <v>0.01</v>
      </c>
      <c r="F85" s="283">
        <v>0</v>
      </c>
      <c r="G85" s="286">
        <v>0</v>
      </c>
      <c r="H85" s="283">
        <v>1</v>
      </c>
      <c r="I85" s="286">
        <v>0.01</v>
      </c>
      <c r="J85" s="283">
        <v>2</v>
      </c>
      <c r="K85" s="286">
        <v>0.02</v>
      </c>
      <c r="L85" s="283">
        <v>2</v>
      </c>
      <c r="M85" s="286">
        <v>0.01</v>
      </c>
      <c r="N85" s="283">
        <v>1</v>
      </c>
      <c r="O85" s="330">
        <v>0.02</v>
      </c>
    </row>
    <row r="86" spans="1:15" ht="21">
      <c r="A86" s="365"/>
      <c r="B86" s="344" t="s">
        <v>98</v>
      </c>
      <c r="C86" s="280" t="s">
        <v>13</v>
      </c>
      <c r="D86" s="283">
        <v>3</v>
      </c>
      <c r="E86" s="286">
        <v>0.01</v>
      </c>
      <c r="F86" s="283">
        <v>0</v>
      </c>
      <c r="G86" s="286">
        <v>0</v>
      </c>
      <c r="H86" s="283">
        <v>0</v>
      </c>
      <c r="I86" s="286">
        <v>0</v>
      </c>
      <c r="J86" s="283">
        <v>2</v>
      </c>
      <c r="K86" s="286">
        <v>0.04</v>
      </c>
      <c r="L86" s="283">
        <v>1</v>
      </c>
      <c r="M86" s="286">
        <v>0.01</v>
      </c>
      <c r="N86" s="283">
        <v>0</v>
      </c>
      <c r="O86" s="330">
        <v>0</v>
      </c>
    </row>
    <row r="87" spans="1:15" ht="21">
      <c r="A87" s="366"/>
      <c r="B87" s="345"/>
      <c r="C87" s="332" t="s">
        <v>14</v>
      </c>
      <c r="D87" s="335">
        <v>3</v>
      </c>
      <c r="E87" s="346">
        <v>0.01</v>
      </c>
      <c r="F87" s="335">
        <v>0</v>
      </c>
      <c r="G87" s="346">
        <v>0</v>
      </c>
      <c r="H87" s="335">
        <v>1</v>
      </c>
      <c r="I87" s="346">
        <v>0.01</v>
      </c>
      <c r="J87" s="335">
        <v>0</v>
      </c>
      <c r="K87" s="346">
        <v>0</v>
      </c>
      <c r="L87" s="335">
        <v>1</v>
      </c>
      <c r="M87" s="346">
        <v>0.01</v>
      </c>
      <c r="N87" s="335">
        <v>1</v>
      </c>
      <c r="O87" s="336">
        <v>0.03</v>
      </c>
    </row>
    <row r="88" spans="1:15" ht="21">
      <c r="A88" s="92" t="s">
        <v>99</v>
      </c>
      <c r="B88" s="96" t="s">
        <v>100</v>
      </c>
      <c r="C88" s="93" t="s">
        <v>12</v>
      </c>
      <c r="D88" s="94">
        <v>8</v>
      </c>
      <c r="E88" s="95">
        <v>0.01</v>
      </c>
      <c r="F88" s="94">
        <v>2</v>
      </c>
      <c r="G88" s="95">
        <v>0.02</v>
      </c>
      <c r="H88" s="94">
        <v>2</v>
      </c>
      <c r="I88" s="95">
        <v>0.01</v>
      </c>
      <c r="J88" s="94">
        <v>1</v>
      </c>
      <c r="K88" s="95">
        <v>0.01</v>
      </c>
      <c r="L88" s="94">
        <v>1</v>
      </c>
      <c r="M88" s="95">
        <v>0</v>
      </c>
      <c r="N88" s="94">
        <v>2</v>
      </c>
      <c r="O88" s="95">
        <v>0.04</v>
      </c>
    </row>
    <row r="89" spans="1:15" ht="21">
      <c r="A89" s="92"/>
      <c r="B89" s="96" t="s">
        <v>101</v>
      </c>
      <c r="C89" s="93" t="s">
        <v>13</v>
      </c>
      <c r="D89" s="94">
        <v>7</v>
      </c>
      <c r="E89" s="95">
        <v>0.02</v>
      </c>
      <c r="F89" s="94">
        <v>2</v>
      </c>
      <c r="G89" s="95">
        <v>0.03</v>
      </c>
      <c r="H89" s="94">
        <v>2</v>
      </c>
      <c r="I89" s="95">
        <v>0.02</v>
      </c>
      <c r="J89" s="94">
        <v>1</v>
      </c>
      <c r="K89" s="95">
        <v>0.02</v>
      </c>
      <c r="L89" s="94">
        <v>1</v>
      </c>
      <c r="M89" s="95">
        <v>0.01</v>
      </c>
      <c r="N89" s="94">
        <v>1</v>
      </c>
      <c r="O89" s="95">
        <v>0.04</v>
      </c>
    </row>
    <row r="90" spans="1:15" ht="21">
      <c r="A90" s="92"/>
      <c r="B90" s="96"/>
      <c r="C90" s="93" t="s">
        <v>14</v>
      </c>
      <c r="D90" s="94">
        <v>1</v>
      </c>
      <c r="E90" s="95">
        <v>0</v>
      </c>
      <c r="F90" s="94">
        <v>0</v>
      </c>
      <c r="G90" s="95">
        <v>0</v>
      </c>
      <c r="H90" s="94">
        <v>0</v>
      </c>
      <c r="I90" s="95">
        <v>0</v>
      </c>
      <c r="J90" s="94">
        <v>0</v>
      </c>
      <c r="K90" s="95">
        <v>0</v>
      </c>
      <c r="L90" s="94">
        <v>0</v>
      </c>
      <c r="M90" s="95">
        <v>0</v>
      </c>
      <c r="N90" s="94">
        <v>1</v>
      </c>
      <c r="O90" s="95">
        <v>0.03</v>
      </c>
    </row>
    <row r="91" spans="1:15" ht="21">
      <c r="A91" s="364" t="s">
        <v>102</v>
      </c>
      <c r="B91" s="347" t="s">
        <v>103</v>
      </c>
      <c r="C91" s="348" t="s">
        <v>12</v>
      </c>
      <c r="D91" s="349">
        <v>14146</v>
      </c>
      <c r="E91" s="350">
        <v>21.75</v>
      </c>
      <c r="F91" s="349">
        <v>4471</v>
      </c>
      <c r="G91" s="350">
        <v>38.02</v>
      </c>
      <c r="H91" s="349">
        <v>864</v>
      </c>
      <c r="I91" s="350">
        <v>5.23</v>
      </c>
      <c r="J91" s="349">
        <v>3998</v>
      </c>
      <c r="K91" s="350">
        <v>43.34</v>
      </c>
      <c r="L91" s="349">
        <v>4695</v>
      </c>
      <c r="M91" s="350">
        <v>21.48</v>
      </c>
      <c r="N91" s="349">
        <v>118</v>
      </c>
      <c r="O91" s="351">
        <v>2.09</v>
      </c>
    </row>
    <row r="92" spans="1:15" ht="21">
      <c r="A92" s="365"/>
      <c r="B92" s="344" t="s">
        <v>104</v>
      </c>
      <c r="C92" s="280" t="s">
        <v>13</v>
      </c>
      <c r="D92" s="283">
        <v>7953</v>
      </c>
      <c r="E92" s="286">
        <v>24.91</v>
      </c>
      <c r="F92" s="283">
        <v>2553</v>
      </c>
      <c r="G92" s="286">
        <v>44.17</v>
      </c>
      <c r="H92" s="283">
        <v>487</v>
      </c>
      <c r="I92" s="286">
        <v>6.06</v>
      </c>
      <c r="J92" s="283">
        <v>2304</v>
      </c>
      <c r="K92" s="286">
        <v>50.67</v>
      </c>
      <c r="L92" s="283">
        <v>2557</v>
      </c>
      <c r="M92" s="286">
        <v>23.48</v>
      </c>
      <c r="N92" s="283">
        <v>52</v>
      </c>
      <c r="O92" s="330">
        <v>1.95</v>
      </c>
    </row>
    <row r="93" spans="1:15" ht="21">
      <c r="A93" s="366"/>
      <c r="B93" s="345"/>
      <c r="C93" s="332" t="s">
        <v>14</v>
      </c>
      <c r="D93" s="335">
        <v>6193</v>
      </c>
      <c r="E93" s="346">
        <v>18.71</v>
      </c>
      <c r="F93" s="335">
        <v>1918</v>
      </c>
      <c r="G93" s="346">
        <v>32.08</v>
      </c>
      <c r="H93" s="335">
        <v>377</v>
      </c>
      <c r="I93" s="346">
        <v>4.44</v>
      </c>
      <c r="J93" s="335">
        <v>1694</v>
      </c>
      <c r="K93" s="346">
        <v>36.22</v>
      </c>
      <c r="L93" s="335">
        <v>2138</v>
      </c>
      <c r="M93" s="346">
        <v>19.49</v>
      </c>
      <c r="N93" s="335">
        <v>66</v>
      </c>
      <c r="O93" s="336">
        <v>2.22</v>
      </c>
    </row>
    <row r="94" spans="1:15" ht="21">
      <c r="A94" s="92" t="s">
        <v>105</v>
      </c>
      <c r="B94" s="96" t="s">
        <v>106</v>
      </c>
      <c r="C94" s="93" t="s">
        <v>12</v>
      </c>
      <c r="D94" s="94">
        <v>224</v>
      </c>
      <c r="E94" s="95">
        <v>0.34</v>
      </c>
      <c r="F94" s="94">
        <v>41</v>
      </c>
      <c r="G94" s="95">
        <v>0.35</v>
      </c>
      <c r="H94" s="94">
        <v>64</v>
      </c>
      <c r="I94" s="95">
        <v>0.39</v>
      </c>
      <c r="J94" s="94">
        <v>23</v>
      </c>
      <c r="K94" s="95">
        <v>0.25</v>
      </c>
      <c r="L94" s="94">
        <v>68</v>
      </c>
      <c r="M94" s="95">
        <v>0.31</v>
      </c>
      <c r="N94" s="94">
        <v>28</v>
      </c>
      <c r="O94" s="95">
        <v>0.5</v>
      </c>
    </row>
    <row r="95" spans="1:15" ht="21">
      <c r="A95" s="92"/>
      <c r="B95" s="96" t="s">
        <v>107</v>
      </c>
      <c r="C95" s="93" t="s">
        <v>13</v>
      </c>
      <c r="D95" s="94">
        <v>136</v>
      </c>
      <c r="E95" s="95">
        <v>0.43</v>
      </c>
      <c r="F95" s="94">
        <v>29</v>
      </c>
      <c r="G95" s="95">
        <v>0.5</v>
      </c>
      <c r="H95" s="94">
        <v>36</v>
      </c>
      <c r="I95" s="95">
        <v>0.45</v>
      </c>
      <c r="J95" s="94">
        <v>11</v>
      </c>
      <c r="K95" s="95">
        <v>0.24</v>
      </c>
      <c r="L95" s="94">
        <v>44</v>
      </c>
      <c r="M95" s="95">
        <v>0.4</v>
      </c>
      <c r="N95" s="94">
        <v>16</v>
      </c>
      <c r="O95" s="95">
        <v>0.6</v>
      </c>
    </row>
    <row r="96" spans="1:15" ht="21">
      <c r="A96" s="92"/>
      <c r="B96" s="96"/>
      <c r="C96" s="93" t="s">
        <v>14</v>
      </c>
      <c r="D96" s="94">
        <v>88</v>
      </c>
      <c r="E96" s="95">
        <v>0.27</v>
      </c>
      <c r="F96" s="94">
        <v>12</v>
      </c>
      <c r="G96" s="95">
        <v>0.2</v>
      </c>
      <c r="H96" s="94">
        <v>28</v>
      </c>
      <c r="I96" s="95">
        <v>0.33</v>
      </c>
      <c r="J96" s="94">
        <v>12</v>
      </c>
      <c r="K96" s="95">
        <v>0.26</v>
      </c>
      <c r="L96" s="94">
        <v>24</v>
      </c>
      <c r="M96" s="95">
        <v>0.22</v>
      </c>
      <c r="N96" s="94">
        <v>12</v>
      </c>
      <c r="O96" s="95">
        <v>0.4</v>
      </c>
    </row>
    <row r="97" spans="1:15" ht="21">
      <c r="A97" s="364" t="s">
        <v>108</v>
      </c>
      <c r="B97" s="347" t="s">
        <v>109</v>
      </c>
      <c r="C97" s="348" t="s">
        <v>12</v>
      </c>
      <c r="D97" s="349">
        <v>5</v>
      </c>
      <c r="E97" s="350">
        <v>0.01</v>
      </c>
      <c r="F97" s="349">
        <v>0</v>
      </c>
      <c r="G97" s="350">
        <v>0</v>
      </c>
      <c r="H97" s="349">
        <v>3</v>
      </c>
      <c r="I97" s="350">
        <v>0.02</v>
      </c>
      <c r="J97" s="349">
        <v>0</v>
      </c>
      <c r="K97" s="350">
        <v>0</v>
      </c>
      <c r="L97" s="349">
        <v>2</v>
      </c>
      <c r="M97" s="350">
        <v>0.01</v>
      </c>
      <c r="N97" s="349">
        <v>0</v>
      </c>
      <c r="O97" s="351">
        <v>0</v>
      </c>
    </row>
    <row r="98" spans="1:15" ht="21">
      <c r="A98" s="365"/>
      <c r="B98" s="344" t="s">
        <v>110</v>
      </c>
      <c r="C98" s="280" t="s">
        <v>13</v>
      </c>
      <c r="D98" s="283">
        <v>4</v>
      </c>
      <c r="E98" s="286">
        <v>0.01</v>
      </c>
      <c r="F98" s="283">
        <v>0</v>
      </c>
      <c r="G98" s="286">
        <v>0</v>
      </c>
      <c r="H98" s="283">
        <v>3</v>
      </c>
      <c r="I98" s="286">
        <v>0.04</v>
      </c>
      <c r="J98" s="283">
        <v>0</v>
      </c>
      <c r="K98" s="286">
        <v>0</v>
      </c>
      <c r="L98" s="283">
        <v>1</v>
      </c>
      <c r="M98" s="286">
        <v>0.01</v>
      </c>
      <c r="N98" s="283">
        <v>0</v>
      </c>
      <c r="O98" s="330">
        <v>0</v>
      </c>
    </row>
    <row r="99" spans="1:15" ht="21">
      <c r="A99" s="366"/>
      <c r="B99" s="345"/>
      <c r="C99" s="332" t="s">
        <v>14</v>
      </c>
      <c r="D99" s="335">
        <v>1</v>
      </c>
      <c r="E99" s="346">
        <v>0</v>
      </c>
      <c r="F99" s="335">
        <v>0</v>
      </c>
      <c r="G99" s="346">
        <v>0</v>
      </c>
      <c r="H99" s="335">
        <v>0</v>
      </c>
      <c r="I99" s="346">
        <v>0</v>
      </c>
      <c r="J99" s="335">
        <v>0</v>
      </c>
      <c r="K99" s="346">
        <v>0</v>
      </c>
      <c r="L99" s="335">
        <v>1</v>
      </c>
      <c r="M99" s="346">
        <v>0.01</v>
      </c>
      <c r="N99" s="335">
        <v>0</v>
      </c>
      <c r="O99" s="336">
        <v>0</v>
      </c>
    </row>
    <row r="100" spans="1:15" ht="21">
      <c r="A100" s="92" t="s">
        <v>111</v>
      </c>
      <c r="B100" s="96" t="s">
        <v>112</v>
      </c>
      <c r="C100" s="93" t="s">
        <v>12</v>
      </c>
      <c r="D100" s="94">
        <v>788</v>
      </c>
      <c r="E100" s="95">
        <v>1.21</v>
      </c>
      <c r="F100" s="94">
        <v>143</v>
      </c>
      <c r="G100" s="95">
        <v>1.22</v>
      </c>
      <c r="H100" s="94">
        <v>156</v>
      </c>
      <c r="I100" s="95">
        <v>0.94</v>
      </c>
      <c r="J100" s="94">
        <v>102</v>
      </c>
      <c r="K100" s="95">
        <v>1.11</v>
      </c>
      <c r="L100" s="94">
        <v>305</v>
      </c>
      <c r="M100" s="95">
        <v>1.4</v>
      </c>
      <c r="N100" s="94">
        <v>82</v>
      </c>
      <c r="O100" s="95">
        <v>1.45</v>
      </c>
    </row>
    <row r="101" spans="1:15" ht="21">
      <c r="A101" s="92"/>
      <c r="B101" s="96" t="s">
        <v>113</v>
      </c>
      <c r="C101" s="93" t="s">
        <v>13</v>
      </c>
      <c r="D101" s="94">
        <v>425</v>
      </c>
      <c r="E101" s="95">
        <v>1.33</v>
      </c>
      <c r="F101" s="94">
        <v>80</v>
      </c>
      <c r="G101" s="95">
        <v>1.38</v>
      </c>
      <c r="H101" s="94">
        <v>82</v>
      </c>
      <c r="I101" s="95">
        <v>1.02</v>
      </c>
      <c r="J101" s="94">
        <v>54</v>
      </c>
      <c r="K101" s="95">
        <v>1.19</v>
      </c>
      <c r="L101" s="94">
        <v>162</v>
      </c>
      <c r="M101" s="95">
        <v>1.49</v>
      </c>
      <c r="N101" s="94">
        <v>47</v>
      </c>
      <c r="O101" s="95">
        <v>1.76</v>
      </c>
    </row>
    <row r="102" spans="1:15" ht="21">
      <c r="A102" s="92"/>
      <c r="B102" s="96"/>
      <c r="C102" s="93" t="s">
        <v>14</v>
      </c>
      <c r="D102" s="94">
        <v>363</v>
      </c>
      <c r="E102" s="95">
        <v>1.1</v>
      </c>
      <c r="F102" s="94">
        <v>63</v>
      </c>
      <c r="G102" s="95">
        <v>1.05</v>
      </c>
      <c r="H102" s="94">
        <v>74</v>
      </c>
      <c r="I102" s="95">
        <v>0.87</v>
      </c>
      <c r="J102" s="94">
        <v>48</v>
      </c>
      <c r="K102" s="95">
        <v>1.03</v>
      </c>
      <c r="L102" s="94">
        <v>143</v>
      </c>
      <c r="M102" s="95">
        <v>1.3</v>
      </c>
      <c r="N102" s="94">
        <v>35</v>
      </c>
      <c r="O102" s="95">
        <v>1.17</v>
      </c>
    </row>
    <row r="103" spans="1:15" ht="21">
      <c r="A103" s="364" t="s">
        <v>114</v>
      </c>
      <c r="B103" s="347" t="s">
        <v>115</v>
      </c>
      <c r="C103" s="348" t="s">
        <v>12</v>
      </c>
      <c r="D103" s="349">
        <v>1</v>
      </c>
      <c r="E103" s="350">
        <v>0</v>
      </c>
      <c r="F103" s="349">
        <v>0</v>
      </c>
      <c r="G103" s="350">
        <v>0</v>
      </c>
      <c r="H103" s="349">
        <v>0</v>
      </c>
      <c r="I103" s="350">
        <v>0</v>
      </c>
      <c r="J103" s="349">
        <v>0</v>
      </c>
      <c r="K103" s="350">
        <v>0</v>
      </c>
      <c r="L103" s="349">
        <v>1</v>
      </c>
      <c r="M103" s="350">
        <v>0</v>
      </c>
      <c r="N103" s="349">
        <v>0</v>
      </c>
      <c r="O103" s="351">
        <v>0</v>
      </c>
    </row>
    <row r="104" spans="1:15" ht="21">
      <c r="A104" s="365"/>
      <c r="B104" s="344" t="s">
        <v>116</v>
      </c>
      <c r="C104" s="280" t="s">
        <v>13</v>
      </c>
      <c r="D104" s="283">
        <v>1</v>
      </c>
      <c r="E104" s="286">
        <v>0</v>
      </c>
      <c r="F104" s="283">
        <v>0</v>
      </c>
      <c r="G104" s="286">
        <v>0</v>
      </c>
      <c r="H104" s="283">
        <v>0</v>
      </c>
      <c r="I104" s="286">
        <v>0</v>
      </c>
      <c r="J104" s="283">
        <v>0</v>
      </c>
      <c r="K104" s="286">
        <v>0</v>
      </c>
      <c r="L104" s="283">
        <v>1</v>
      </c>
      <c r="M104" s="286">
        <v>0.01</v>
      </c>
      <c r="N104" s="283">
        <v>0</v>
      </c>
      <c r="O104" s="330">
        <v>0</v>
      </c>
    </row>
    <row r="105" spans="1:15" ht="21">
      <c r="A105" s="366"/>
      <c r="B105" s="345"/>
      <c r="C105" s="332" t="s">
        <v>14</v>
      </c>
      <c r="D105" s="335">
        <v>0</v>
      </c>
      <c r="E105" s="346">
        <v>0</v>
      </c>
      <c r="F105" s="335">
        <v>0</v>
      </c>
      <c r="G105" s="346">
        <v>0</v>
      </c>
      <c r="H105" s="335">
        <v>0</v>
      </c>
      <c r="I105" s="346">
        <v>0</v>
      </c>
      <c r="J105" s="335">
        <v>0</v>
      </c>
      <c r="K105" s="346">
        <v>0</v>
      </c>
      <c r="L105" s="335">
        <v>0</v>
      </c>
      <c r="M105" s="346">
        <v>0</v>
      </c>
      <c r="N105" s="335">
        <v>0</v>
      </c>
      <c r="O105" s="336">
        <v>0</v>
      </c>
    </row>
    <row r="106" spans="1:15" ht="21">
      <c r="A106" s="97" t="s">
        <v>117</v>
      </c>
      <c r="B106" s="101" t="s">
        <v>1214</v>
      </c>
      <c r="C106" s="98" t="s">
        <v>12</v>
      </c>
      <c r="D106" s="99">
        <v>173897</v>
      </c>
      <c r="E106" s="100">
        <v>267.42</v>
      </c>
      <c r="F106" s="74">
        <v>20830</v>
      </c>
      <c r="G106" s="75">
        <v>177.15</v>
      </c>
      <c r="H106" s="99">
        <v>58036</v>
      </c>
      <c r="I106" s="100">
        <v>351.02</v>
      </c>
      <c r="J106" s="74">
        <v>26749</v>
      </c>
      <c r="K106" s="75">
        <v>289.96</v>
      </c>
      <c r="L106" s="99">
        <v>57286</v>
      </c>
      <c r="M106" s="100">
        <v>262.04</v>
      </c>
      <c r="N106" s="74">
        <v>10996</v>
      </c>
      <c r="O106" s="75">
        <v>194.65</v>
      </c>
    </row>
    <row r="107" spans="1:15" ht="21">
      <c r="A107" s="97"/>
      <c r="B107" s="101" t="s">
        <v>1215</v>
      </c>
      <c r="C107" s="98" t="s">
        <v>13</v>
      </c>
      <c r="D107" s="99">
        <v>86370</v>
      </c>
      <c r="E107" s="100">
        <v>270.48</v>
      </c>
      <c r="F107" s="74">
        <v>10165</v>
      </c>
      <c r="G107" s="75">
        <v>175.86</v>
      </c>
      <c r="H107" s="99">
        <v>28885</v>
      </c>
      <c r="I107" s="100">
        <v>359.14</v>
      </c>
      <c r="J107" s="74">
        <v>13411</v>
      </c>
      <c r="K107" s="75">
        <v>294.91</v>
      </c>
      <c r="L107" s="99">
        <v>28183</v>
      </c>
      <c r="M107" s="100">
        <v>258.76</v>
      </c>
      <c r="N107" s="74">
        <v>5726</v>
      </c>
      <c r="O107" s="75">
        <v>214.44</v>
      </c>
    </row>
    <row r="108" spans="1:15" ht="21">
      <c r="A108" s="97"/>
      <c r="B108" s="237" t="s">
        <v>1216</v>
      </c>
      <c r="C108" s="102" t="s">
        <v>14</v>
      </c>
      <c r="D108" s="103">
        <v>87527</v>
      </c>
      <c r="E108" s="104">
        <v>264.47</v>
      </c>
      <c r="F108" s="87">
        <v>10665</v>
      </c>
      <c r="G108" s="88">
        <v>178.39</v>
      </c>
      <c r="H108" s="103">
        <v>29151</v>
      </c>
      <c r="I108" s="104">
        <v>343.33</v>
      </c>
      <c r="J108" s="87">
        <v>13338</v>
      </c>
      <c r="K108" s="88">
        <v>285.15</v>
      </c>
      <c r="L108" s="103">
        <v>29103</v>
      </c>
      <c r="M108" s="104">
        <v>265.3</v>
      </c>
      <c r="N108" s="87">
        <v>5270</v>
      </c>
      <c r="O108" s="88">
        <v>176.92</v>
      </c>
    </row>
    <row r="109" spans="2:15" ht="14.25">
      <c r="B109" s="326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8"/>
    </row>
    <row r="110" spans="1:15" ht="21">
      <c r="A110" s="361" t="s">
        <v>123</v>
      </c>
      <c r="B110" s="344" t="s">
        <v>124</v>
      </c>
      <c r="C110" s="287" t="s">
        <v>12</v>
      </c>
      <c r="D110" s="288">
        <v>5634</v>
      </c>
      <c r="E110" s="289">
        <v>8.66</v>
      </c>
      <c r="F110" s="288">
        <v>1298</v>
      </c>
      <c r="G110" s="289">
        <v>11.04</v>
      </c>
      <c r="H110" s="288">
        <v>1219</v>
      </c>
      <c r="I110" s="289">
        <v>7.37</v>
      </c>
      <c r="J110" s="288">
        <v>493</v>
      </c>
      <c r="K110" s="289">
        <v>5.34</v>
      </c>
      <c r="L110" s="288">
        <v>1878</v>
      </c>
      <c r="M110" s="289">
        <v>8.59</v>
      </c>
      <c r="N110" s="288">
        <v>746</v>
      </c>
      <c r="O110" s="352">
        <v>13.21</v>
      </c>
    </row>
    <row r="111" spans="1:15" ht="21">
      <c r="A111" s="362"/>
      <c r="B111" s="344" t="s">
        <v>125</v>
      </c>
      <c r="C111" s="287" t="s">
        <v>13</v>
      </c>
      <c r="D111" s="288">
        <v>2582</v>
      </c>
      <c r="E111" s="289">
        <v>8.09</v>
      </c>
      <c r="F111" s="288">
        <v>616</v>
      </c>
      <c r="G111" s="289">
        <v>10.66</v>
      </c>
      <c r="H111" s="288">
        <v>525</v>
      </c>
      <c r="I111" s="289">
        <v>6.53</v>
      </c>
      <c r="J111" s="288">
        <v>230</v>
      </c>
      <c r="K111" s="289">
        <v>5.06</v>
      </c>
      <c r="L111" s="288">
        <v>887</v>
      </c>
      <c r="M111" s="289">
        <v>8.14</v>
      </c>
      <c r="N111" s="288">
        <v>324</v>
      </c>
      <c r="O111" s="352">
        <v>12.13</v>
      </c>
    </row>
    <row r="112" spans="1:15" ht="21">
      <c r="A112" s="363"/>
      <c r="B112" s="345"/>
      <c r="C112" s="353" t="s">
        <v>14</v>
      </c>
      <c r="D112" s="354">
        <v>3052</v>
      </c>
      <c r="E112" s="355">
        <v>9.22</v>
      </c>
      <c r="F112" s="354">
        <v>682</v>
      </c>
      <c r="G112" s="355">
        <v>11.41</v>
      </c>
      <c r="H112" s="354">
        <v>694</v>
      </c>
      <c r="I112" s="355">
        <v>8.17</v>
      </c>
      <c r="J112" s="354">
        <v>263</v>
      </c>
      <c r="K112" s="355">
        <v>5.62</v>
      </c>
      <c r="L112" s="354">
        <v>991</v>
      </c>
      <c r="M112" s="355">
        <v>9.03</v>
      </c>
      <c r="N112" s="354">
        <v>422</v>
      </c>
      <c r="O112" s="356">
        <v>14.17</v>
      </c>
    </row>
    <row r="113" spans="1:15" ht="21">
      <c r="A113" s="105" t="s">
        <v>126</v>
      </c>
      <c r="B113" s="106" t="s">
        <v>127</v>
      </c>
      <c r="C113" s="73" t="s">
        <v>12</v>
      </c>
      <c r="D113" s="82">
        <v>10735</v>
      </c>
      <c r="E113" s="83">
        <v>16.51</v>
      </c>
      <c r="F113" s="82">
        <v>2152</v>
      </c>
      <c r="G113" s="83">
        <v>18.3</v>
      </c>
      <c r="H113" s="82">
        <v>2293</v>
      </c>
      <c r="I113" s="83">
        <v>13.87</v>
      </c>
      <c r="J113" s="82">
        <v>1694</v>
      </c>
      <c r="K113" s="83">
        <v>18.36</v>
      </c>
      <c r="L113" s="82">
        <v>3774</v>
      </c>
      <c r="M113" s="83">
        <v>17.26</v>
      </c>
      <c r="N113" s="82">
        <v>822</v>
      </c>
      <c r="O113" s="83">
        <v>14.55</v>
      </c>
    </row>
    <row r="114" spans="1:15" ht="21">
      <c r="A114" s="105"/>
      <c r="B114" s="106" t="s">
        <v>128</v>
      </c>
      <c r="C114" s="73" t="s">
        <v>13</v>
      </c>
      <c r="D114" s="82">
        <v>5128</v>
      </c>
      <c r="E114" s="83">
        <v>16.06</v>
      </c>
      <c r="F114" s="82">
        <v>1033</v>
      </c>
      <c r="G114" s="83">
        <v>17.87</v>
      </c>
      <c r="H114" s="82">
        <v>1087</v>
      </c>
      <c r="I114" s="83">
        <v>13.52</v>
      </c>
      <c r="J114" s="82">
        <v>855</v>
      </c>
      <c r="K114" s="83">
        <v>18.8</v>
      </c>
      <c r="L114" s="82">
        <v>1767</v>
      </c>
      <c r="M114" s="83">
        <v>16.22</v>
      </c>
      <c r="N114" s="82">
        <v>386</v>
      </c>
      <c r="O114" s="83">
        <v>14.46</v>
      </c>
    </row>
    <row r="115" spans="1:15" ht="21">
      <c r="A115" s="105"/>
      <c r="B115" s="106"/>
      <c r="C115" s="73" t="s">
        <v>14</v>
      </c>
      <c r="D115" s="82">
        <v>5607</v>
      </c>
      <c r="E115" s="83">
        <v>16.94</v>
      </c>
      <c r="F115" s="82">
        <v>1119</v>
      </c>
      <c r="G115" s="83">
        <v>18.72</v>
      </c>
      <c r="H115" s="82">
        <v>1206</v>
      </c>
      <c r="I115" s="83">
        <v>14.2</v>
      </c>
      <c r="J115" s="82">
        <v>839</v>
      </c>
      <c r="K115" s="83">
        <v>17.94</v>
      </c>
      <c r="L115" s="82">
        <v>2007</v>
      </c>
      <c r="M115" s="83">
        <v>18.3</v>
      </c>
      <c r="N115" s="82">
        <v>436</v>
      </c>
      <c r="O115" s="83">
        <v>14.64</v>
      </c>
    </row>
    <row r="116" spans="1:15" ht="21">
      <c r="A116" s="361" t="s">
        <v>129</v>
      </c>
      <c r="B116" s="347" t="s">
        <v>130</v>
      </c>
      <c r="C116" s="357" t="s">
        <v>12</v>
      </c>
      <c r="D116" s="358">
        <v>366</v>
      </c>
      <c r="E116" s="359">
        <v>0.56</v>
      </c>
      <c r="F116" s="358">
        <v>29</v>
      </c>
      <c r="G116" s="359">
        <v>0.25</v>
      </c>
      <c r="H116" s="358">
        <v>84</v>
      </c>
      <c r="I116" s="359">
        <v>0.51</v>
      </c>
      <c r="J116" s="358">
        <v>135</v>
      </c>
      <c r="K116" s="359">
        <v>1.46</v>
      </c>
      <c r="L116" s="358">
        <v>105</v>
      </c>
      <c r="M116" s="359">
        <v>0.48</v>
      </c>
      <c r="N116" s="358">
        <v>13</v>
      </c>
      <c r="O116" s="360">
        <v>0.23</v>
      </c>
    </row>
    <row r="117" spans="1:15" ht="21">
      <c r="A117" s="362"/>
      <c r="B117" s="344" t="s">
        <v>131</v>
      </c>
      <c r="C117" s="287" t="s">
        <v>13</v>
      </c>
      <c r="D117" s="288">
        <v>203</v>
      </c>
      <c r="E117" s="289">
        <v>0.64</v>
      </c>
      <c r="F117" s="288">
        <v>16</v>
      </c>
      <c r="G117" s="289">
        <v>0.28</v>
      </c>
      <c r="H117" s="288">
        <v>44</v>
      </c>
      <c r="I117" s="289">
        <v>0.55</v>
      </c>
      <c r="J117" s="288">
        <v>80</v>
      </c>
      <c r="K117" s="289">
        <v>1.76</v>
      </c>
      <c r="L117" s="288">
        <v>60</v>
      </c>
      <c r="M117" s="289">
        <v>0.55</v>
      </c>
      <c r="N117" s="288">
        <v>3</v>
      </c>
      <c r="O117" s="352">
        <v>0.11</v>
      </c>
    </row>
    <row r="118" spans="1:15" ht="21">
      <c r="A118" s="363"/>
      <c r="B118" s="345"/>
      <c r="C118" s="353" t="s">
        <v>14</v>
      </c>
      <c r="D118" s="354">
        <v>163</v>
      </c>
      <c r="E118" s="355">
        <v>0.49</v>
      </c>
      <c r="F118" s="354">
        <v>13</v>
      </c>
      <c r="G118" s="355">
        <v>0.22</v>
      </c>
      <c r="H118" s="354">
        <v>40</v>
      </c>
      <c r="I118" s="355">
        <v>0.47</v>
      </c>
      <c r="J118" s="354">
        <v>55</v>
      </c>
      <c r="K118" s="355">
        <v>1.18</v>
      </c>
      <c r="L118" s="354">
        <v>45</v>
      </c>
      <c r="M118" s="355">
        <v>0.41</v>
      </c>
      <c r="N118" s="354">
        <v>10</v>
      </c>
      <c r="O118" s="356">
        <v>0.34</v>
      </c>
    </row>
    <row r="119" spans="1:15" ht="21">
      <c r="A119" s="105" t="s">
        <v>132</v>
      </c>
      <c r="B119" s="106" t="s">
        <v>133</v>
      </c>
      <c r="C119" s="73" t="s">
        <v>12</v>
      </c>
      <c r="D119" s="82">
        <v>46</v>
      </c>
      <c r="E119" s="83">
        <v>0.07</v>
      </c>
      <c r="F119" s="82">
        <v>6</v>
      </c>
      <c r="G119" s="83">
        <v>0.05</v>
      </c>
      <c r="H119" s="82">
        <v>14</v>
      </c>
      <c r="I119" s="83">
        <v>0.08</v>
      </c>
      <c r="J119" s="82">
        <v>9</v>
      </c>
      <c r="K119" s="83">
        <v>0.1</v>
      </c>
      <c r="L119" s="82">
        <v>14</v>
      </c>
      <c r="M119" s="83">
        <v>0.06</v>
      </c>
      <c r="N119" s="82">
        <v>3</v>
      </c>
      <c r="O119" s="83">
        <v>0.05</v>
      </c>
    </row>
    <row r="120" spans="1:15" ht="21">
      <c r="A120" s="105"/>
      <c r="B120" s="106" t="s">
        <v>134</v>
      </c>
      <c r="C120" s="73" t="s">
        <v>13</v>
      </c>
      <c r="D120" s="82">
        <v>22</v>
      </c>
      <c r="E120" s="83">
        <v>0.07</v>
      </c>
      <c r="F120" s="82">
        <v>1</v>
      </c>
      <c r="G120" s="83">
        <v>0.02</v>
      </c>
      <c r="H120" s="82">
        <v>9</v>
      </c>
      <c r="I120" s="83">
        <v>0.11</v>
      </c>
      <c r="J120" s="82">
        <v>3</v>
      </c>
      <c r="K120" s="83">
        <v>0.07</v>
      </c>
      <c r="L120" s="82">
        <v>8</v>
      </c>
      <c r="M120" s="83">
        <v>0.07</v>
      </c>
      <c r="N120" s="82">
        <v>1</v>
      </c>
      <c r="O120" s="83">
        <v>0.04</v>
      </c>
    </row>
    <row r="121" spans="1:15" ht="21">
      <c r="A121" s="105"/>
      <c r="B121" s="106"/>
      <c r="C121" s="73" t="s">
        <v>14</v>
      </c>
      <c r="D121" s="82">
        <v>24</v>
      </c>
      <c r="E121" s="83">
        <v>0.07</v>
      </c>
      <c r="F121" s="82">
        <v>5</v>
      </c>
      <c r="G121" s="83">
        <v>0.08</v>
      </c>
      <c r="H121" s="82">
        <v>5</v>
      </c>
      <c r="I121" s="83">
        <v>0.06</v>
      </c>
      <c r="J121" s="82">
        <v>6</v>
      </c>
      <c r="K121" s="83">
        <v>0.13</v>
      </c>
      <c r="L121" s="82">
        <v>6</v>
      </c>
      <c r="M121" s="83">
        <v>0.05</v>
      </c>
      <c r="N121" s="82">
        <v>2</v>
      </c>
      <c r="O121" s="83">
        <v>0.07</v>
      </c>
    </row>
    <row r="122" spans="1:15" ht="21">
      <c r="A122" s="361" t="s">
        <v>135</v>
      </c>
      <c r="B122" s="347" t="s">
        <v>136</v>
      </c>
      <c r="C122" s="357" t="s">
        <v>12</v>
      </c>
      <c r="D122" s="358">
        <v>6136</v>
      </c>
      <c r="E122" s="359">
        <v>9.44</v>
      </c>
      <c r="F122" s="358">
        <v>1310</v>
      </c>
      <c r="G122" s="359">
        <v>11.14</v>
      </c>
      <c r="H122" s="358">
        <v>1470</v>
      </c>
      <c r="I122" s="359">
        <v>8.89</v>
      </c>
      <c r="J122" s="358">
        <v>640</v>
      </c>
      <c r="K122" s="359">
        <v>6.94</v>
      </c>
      <c r="L122" s="358">
        <v>2424</v>
      </c>
      <c r="M122" s="359">
        <v>11.09</v>
      </c>
      <c r="N122" s="358">
        <v>292</v>
      </c>
      <c r="O122" s="360">
        <v>5.17</v>
      </c>
    </row>
    <row r="123" spans="1:15" ht="21">
      <c r="A123" s="362"/>
      <c r="B123" s="344" t="s">
        <v>137</v>
      </c>
      <c r="C123" s="287" t="s">
        <v>13</v>
      </c>
      <c r="D123" s="288">
        <v>3962</v>
      </c>
      <c r="E123" s="289">
        <v>12.41</v>
      </c>
      <c r="F123" s="288">
        <v>842</v>
      </c>
      <c r="G123" s="289">
        <v>14.57</v>
      </c>
      <c r="H123" s="288">
        <v>897</v>
      </c>
      <c r="I123" s="289">
        <v>11.15</v>
      </c>
      <c r="J123" s="288">
        <v>430</v>
      </c>
      <c r="K123" s="289">
        <v>9.46</v>
      </c>
      <c r="L123" s="288">
        <v>1598</v>
      </c>
      <c r="M123" s="289">
        <v>14.67</v>
      </c>
      <c r="N123" s="288">
        <v>195</v>
      </c>
      <c r="O123" s="352">
        <v>7.3</v>
      </c>
    </row>
    <row r="124" spans="1:15" ht="21">
      <c r="A124" s="363"/>
      <c r="B124" s="345"/>
      <c r="C124" s="353" t="s">
        <v>14</v>
      </c>
      <c r="D124" s="354">
        <v>2174</v>
      </c>
      <c r="E124" s="355">
        <v>6.57</v>
      </c>
      <c r="F124" s="354">
        <v>468</v>
      </c>
      <c r="G124" s="355">
        <v>7.83</v>
      </c>
      <c r="H124" s="354">
        <v>573</v>
      </c>
      <c r="I124" s="355">
        <v>6.75</v>
      </c>
      <c r="J124" s="354">
        <v>210</v>
      </c>
      <c r="K124" s="355">
        <v>4.49</v>
      </c>
      <c r="L124" s="354">
        <v>826</v>
      </c>
      <c r="M124" s="355">
        <v>7.53</v>
      </c>
      <c r="N124" s="354">
        <v>97</v>
      </c>
      <c r="O124" s="356">
        <v>3.26</v>
      </c>
    </row>
    <row r="125" spans="1:15" ht="21">
      <c r="A125" s="105" t="s">
        <v>138</v>
      </c>
      <c r="B125" s="106" t="s">
        <v>139</v>
      </c>
      <c r="C125" s="73" t="s">
        <v>12</v>
      </c>
      <c r="D125" s="82">
        <v>45607</v>
      </c>
      <c r="E125" s="83">
        <v>70.14</v>
      </c>
      <c r="F125" s="82">
        <v>9008</v>
      </c>
      <c r="G125" s="83">
        <v>76.61</v>
      </c>
      <c r="H125" s="82">
        <v>8808</v>
      </c>
      <c r="I125" s="83">
        <v>53.27</v>
      </c>
      <c r="J125" s="82">
        <v>3914</v>
      </c>
      <c r="K125" s="83">
        <v>42.43</v>
      </c>
      <c r="L125" s="82">
        <v>16221</v>
      </c>
      <c r="M125" s="83">
        <v>74.2</v>
      </c>
      <c r="N125" s="82">
        <v>7656</v>
      </c>
      <c r="O125" s="83">
        <v>135.53</v>
      </c>
    </row>
    <row r="126" spans="1:15" ht="21">
      <c r="A126" s="105"/>
      <c r="B126" s="106" t="s">
        <v>140</v>
      </c>
      <c r="C126" s="73" t="s">
        <v>13</v>
      </c>
      <c r="D126" s="82">
        <v>30508</v>
      </c>
      <c r="E126" s="83">
        <v>95.54</v>
      </c>
      <c r="F126" s="82">
        <v>5934</v>
      </c>
      <c r="G126" s="83">
        <v>102.66</v>
      </c>
      <c r="H126" s="82">
        <v>5577</v>
      </c>
      <c r="I126" s="83">
        <v>69.34</v>
      </c>
      <c r="J126" s="82">
        <v>2621</v>
      </c>
      <c r="K126" s="83">
        <v>57.64</v>
      </c>
      <c r="L126" s="82">
        <v>11157</v>
      </c>
      <c r="M126" s="83">
        <v>102.44</v>
      </c>
      <c r="N126" s="82">
        <v>5219</v>
      </c>
      <c r="O126" s="83">
        <v>195.46</v>
      </c>
    </row>
    <row r="127" spans="1:15" ht="21">
      <c r="A127" s="105"/>
      <c r="B127" s="106"/>
      <c r="C127" s="73" t="s">
        <v>14</v>
      </c>
      <c r="D127" s="82">
        <v>15099</v>
      </c>
      <c r="E127" s="83">
        <v>45.62</v>
      </c>
      <c r="F127" s="82">
        <v>3074</v>
      </c>
      <c r="G127" s="83">
        <v>51.42</v>
      </c>
      <c r="H127" s="82">
        <v>3231</v>
      </c>
      <c r="I127" s="83">
        <v>38.05</v>
      </c>
      <c r="J127" s="82">
        <v>1293</v>
      </c>
      <c r="K127" s="83">
        <v>27.64</v>
      </c>
      <c r="L127" s="82">
        <v>5064</v>
      </c>
      <c r="M127" s="83">
        <v>46.16</v>
      </c>
      <c r="N127" s="82">
        <v>2437</v>
      </c>
      <c r="O127" s="83">
        <v>81.81</v>
      </c>
    </row>
    <row r="128" spans="1:15" ht="21">
      <c r="A128" s="371" t="s">
        <v>141</v>
      </c>
      <c r="B128" s="372" t="s">
        <v>1217</v>
      </c>
      <c r="C128" s="357" t="s">
        <v>12</v>
      </c>
      <c r="D128" s="358">
        <v>70847</v>
      </c>
      <c r="E128" s="359">
        <v>108.95</v>
      </c>
      <c r="F128" s="358">
        <v>14216</v>
      </c>
      <c r="G128" s="359">
        <v>120.9</v>
      </c>
      <c r="H128" s="358">
        <v>20310</v>
      </c>
      <c r="I128" s="359">
        <v>122.84</v>
      </c>
      <c r="J128" s="358">
        <v>9051</v>
      </c>
      <c r="K128" s="359">
        <v>98.11</v>
      </c>
      <c r="L128" s="358">
        <v>21447</v>
      </c>
      <c r="M128" s="359">
        <v>98.1</v>
      </c>
      <c r="N128" s="358">
        <v>5823</v>
      </c>
      <c r="O128" s="360">
        <v>103.08</v>
      </c>
    </row>
    <row r="129" spans="1:15" ht="21">
      <c r="A129" s="373"/>
      <c r="B129" s="292" t="s">
        <v>1218</v>
      </c>
      <c r="C129" s="287" t="s">
        <v>13</v>
      </c>
      <c r="D129" s="288">
        <v>40927</v>
      </c>
      <c r="E129" s="289">
        <v>128.17</v>
      </c>
      <c r="F129" s="288">
        <v>8183</v>
      </c>
      <c r="G129" s="289">
        <v>141.57</v>
      </c>
      <c r="H129" s="288">
        <v>11305</v>
      </c>
      <c r="I129" s="289">
        <v>140.56</v>
      </c>
      <c r="J129" s="288">
        <v>5411</v>
      </c>
      <c r="K129" s="289">
        <v>118.99</v>
      </c>
      <c r="L129" s="288">
        <v>12439</v>
      </c>
      <c r="M129" s="289">
        <v>114.21</v>
      </c>
      <c r="N129" s="288">
        <v>3589</v>
      </c>
      <c r="O129" s="352">
        <v>134.41</v>
      </c>
    </row>
    <row r="130" spans="1:15" ht="21">
      <c r="A130" s="374"/>
      <c r="B130" s="375" t="s">
        <v>144</v>
      </c>
      <c r="C130" s="353" t="s">
        <v>14</v>
      </c>
      <c r="D130" s="354">
        <v>29920</v>
      </c>
      <c r="E130" s="355">
        <v>90.41</v>
      </c>
      <c r="F130" s="354">
        <v>6033</v>
      </c>
      <c r="G130" s="355">
        <v>100.91</v>
      </c>
      <c r="H130" s="354">
        <v>9005</v>
      </c>
      <c r="I130" s="355">
        <v>106.06</v>
      </c>
      <c r="J130" s="354">
        <v>3640</v>
      </c>
      <c r="K130" s="355">
        <v>77.82</v>
      </c>
      <c r="L130" s="354">
        <v>9008</v>
      </c>
      <c r="M130" s="355">
        <v>82.12</v>
      </c>
      <c r="N130" s="354">
        <v>2234</v>
      </c>
      <c r="O130" s="356">
        <v>75</v>
      </c>
    </row>
    <row r="131" spans="1:15" ht="21">
      <c r="A131" s="40" t="s">
        <v>145</v>
      </c>
      <c r="B131" s="89" t="s">
        <v>146</v>
      </c>
      <c r="C131" s="41" t="s">
        <v>12</v>
      </c>
      <c r="D131" s="26">
        <v>168</v>
      </c>
      <c r="E131" s="27">
        <v>0.26</v>
      </c>
      <c r="F131" s="26">
        <v>33</v>
      </c>
      <c r="G131" s="27">
        <v>0.28</v>
      </c>
      <c r="H131" s="26">
        <v>28</v>
      </c>
      <c r="I131" s="27">
        <v>0.17</v>
      </c>
      <c r="J131" s="26">
        <v>41</v>
      </c>
      <c r="K131" s="27">
        <v>0.44</v>
      </c>
      <c r="L131" s="26">
        <v>58</v>
      </c>
      <c r="M131" s="27">
        <v>0.27</v>
      </c>
      <c r="N131" s="26">
        <v>8</v>
      </c>
      <c r="O131" s="27">
        <v>0.14</v>
      </c>
    </row>
    <row r="132" spans="1:15" ht="21">
      <c r="A132" s="40"/>
      <c r="B132" s="89" t="s">
        <v>147</v>
      </c>
      <c r="C132" s="41" t="s">
        <v>13</v>
      </c>
      <c r="D132" s="26">
        <v>101</v>
      </c>
      <c r="E132" s="27">
        <v>0.32</v>
      </c>
      <c r="F132" s="26">
        <v>22</v>
      </c>
      <c r="G132" s="27">
        <v>0.38</v>
      </c>
      <c r="H132" s="26">
        <v>17</v>
      </c>
      <c r="I132" s="27">
        <v>0.21</v>
      </c>
      <c r="J132" s="26">
        <v>20</v>
      </c>
      <c r="K132" s="27">
        <v>0.44</v>
      </c>
      <c r="L132" s="26">
        <v>38</v>
      </c>
      <c r="M132" s="27">
        <v>0.35</v>
      </c>
      <c r="N132" s="26">
        <v>4</v>
      </c>
      <c r="O132" s="27">
        <v>0.15</v>
      </c>
    </row>
    <row r="133" spans="1:15" ht="21">
      <c r="A133" s="40"/>
      <c r="B133" s="89"/>
      <c r="C133" s="41" t="s">
        <v>14</v>
      </c>
      <c r="D133" s="26">
        <v>67</v>
      </c>
      <c r="E133" s="27">
        <v>0.2</v>
      </c>
      <c r="F133" s="26">
        <v>11</v>
      </c>
      <c r="G133" s="27">
        <v>0.18</v>
      </c>
      <c r="H133" s="269">
        <v>11</v>
      </c>
      <c r="I133" s="270">
        <v>0.13</v>
      </c>
      <c r="J133" s="26">
        <v>21</v>
      </c>
      <c r="K133" s="27">
        <v>0.45</v>
      </c>
      <c r="L133" s="26">
        <v>20</v>
      </c>
      <c r="M133" s="27">
        <v>0.18</v>
      </c>
      <c r="N133" s="26">
        <v>4</v>
      </c>
      <c r="O133" s="27">
        <v>0.13</v>
      </c>
    </row>
    <row r="134" spans="1:15" ht="14.25">
      <c r="A134" s="376"/>
      <c r="B134" s="37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8"/>
    </row>
    <row r="135" spans="1:15" ht="21">
      <c r="A135" s="373" t="s">
        <v>148</v>
      </c>
      <c r="B135" s="292" t="s">
        <v>1219</v>
      </c>
      <c r="C135" s="271" t="s">
        <v>12</v>
      </c>
      <c r="D135" s="272">
        <v>48921</v>
      </c>
      <c r="E135" s="273">
        <v>75.23</v>
      </c>
      <c r="F135" s="272">
        <v>8062</v>
      </c>
      <c r="G135" s="273">
        <v>68.56</v>
      </c>
      <c r="H135" s="272">
        <v>14129</v>
      </c>
      <c r="I135" s="273">
        <v>85.46</v>
      </c>
      <c r="J135" s="272">
        <v>9128</v>
      </c>
      <c r="K135" s="273">
        <v>98.95</v>
      </c>
      <c r="L135" s="272">
        <v>14658</v>
      </c>
      <c r="M135" s="273">
        <v>67.05</v>
      </c>
      <c r="N135" s="272">
        <v>2944</v>
      </c>
      <c r="O135" s="299">
        <v>52.12</v>
      </c>
    </row>
    <row r="136" spans="1:15" ht="21">
      <c r="A136" s="373"/>
      <c r="B136" s="292" t="s">
        <v>1220</v>
      </c>
      <c r="C136" s="271" t="s">
        <v>13</v>
      </c>
      <c r="D136" s="272">
        <v>25223</v>
      </c>
      <c r="E136" s="273">
        <v>78.99</v>
      </c>
      <c r="F136" s="272">
        <v>4137</v>
      </c>
      <c r="G136" s="273">
        <v>71.57</v>
      </c>
      <c r="H136" s="272">
        <v>7280</v>
      </c>
      <c r="I136" s="273">
        <v>90.51</v>
      </c>
      <c r="J136" s="272">
        <v>4764</v>
      </c>
      <c r="K136" s="273">
        <v>104.76</v>
      </c>
      <c r="L136" s="272">
        <v>7479</v>
      </c>
      <c r="M136" s="273">
        <v>68.67</v>
      </c>
      <c r="N136" s="272">
        <v>1563</v>
      </c>
      <c r="O136" s="299">
        <v>58.54</v>
      </c>
    </row>
    <row r="137" spans="1:15" ht="21">
      <c r="A137" s="374"/>
      <c r="B137" s="375" t="s">
        <v>151</v>
      </c>
      <c r="C137" s="301" t="s">
        <v>14</v>
      </c>
      <c r="D137" s="302">
        <v>23698</v>
      </c>
      <c r="E137" s="303">
        <v>71.61</v>
      </c>
      <c r="F137" s="302">
        <v>3925</v>
      </c>
      <c r="G137" s="303">
        <v>65.65</v>
      </c>
      <c r="H137" s="302">
        <v>6849</v>
      </c>
      <c r="I137" s="303">
        <v>80.67</v>
      </c>
      <c r="J137" s="302">
        <v>4364</v>
      </c>
      <c r="K137" s="303">
        <v>93.3</v>
      </c>
      <c r="L137" s="302">
        <v>7179</v>
      </c>
      <c r="M137" s="303">
        <v>65.44</v>
      </c>
      <c r="N137" s="302">
        <v>1381</v>
      </c>
      <c r="O137" s="304">
        <v>46.36</v>
      </c>
    </row>
    <row r="138" spans="1:15" ht="21">
      <c r="A138" s="92" t="s">
        <v>152</v>
      </c>
      <c r="B138" s="112" t="s">
        <v>153</v>
      </c>
      <c r="C138" s="109" t="s">
        <v>12</v>
      </c>
      <c r="D138" s="110">
        <v>27745</v>
      </c>
      <c r="E138" s="111">
        <v>42.67</v>
      </c>
      <c r="F138" s="110">
        <v>5914</v>
      </c>
      <c r="G138" s="111">
        <v>50.3</v>
      </c>
      <c r="H138" s="110">
        <v>6470</v>
      </c>
      <c r="I138" s="111">
        <v>39.13</v>
      </c>
      <c r="J138" s="110">
        <v>3287</v>
      </c>
      <c r="K138" s="111">
        <v>35.63</v>
      </c>
      <c r="L138" s="110">
        <v>8490</v>
      </c>
      <c r="M138" s="111">
        <v>38.84</v>
      </c>
      <c r="N138" s="110">
        <v>3584</v>
      </c>
      <c r="O138" s="111">
        <v>63.45</v>
      </c>
    </row>
    <row r="139" spans="1:15" ht="21">
      <c r="A139" s="92"/>
      <c r="B139" s="112" t="s">
        <v>154</v>
      </c>
      <c r="C139" s="109" t="s">
        <v>13</v>
      </c>
      <c r="D139" s="110">
        <v>15429</v>
      </c>
      <c r="E139" s="111">
        <v>48.32</v>
      </c>
      <c r="F139" s="110">
        <v>3410</v>
      </c>
      <c r="G139" s="111">
        <v>59</v>
      </c>
      <c r="H139" s="110">
        <v>3449</v>
      </c>
      <c r="I139" s="111">
        <v>42.88</v>
      </c>
      <c r="J139" s="110">
        <v>1732</v>
      </c>
      <c r="K139" s="111">
        <v>38.09</v>
      </c>
      <c r="L139" s="110">
        <v>4860</v>
      </c>
      <c r="M139" s="111">
        <v>44.62</v>
      </c>
      <c r="N139" s="110">
        <v>1978</v>
      </c>
      <c r="O139" s="111">
        <v>74.08</v>
      </c>
    </row>
    <row r="140" spans="1:15" ht="21">
      <c r="A140" s="92"/>
      <c r="B140" s="112"/>
      <c r="C140" s="109" t="s">
        <v>14</v>
      </c>
      <c r="D140" s="110">
        <v>12316</v>
      </c>
      <c r="E140" s="111">
        <v>37.21</v>
      </c>
      <c r="F140" s="110">
        <v>2504</v>
      </c>
      <c r="G140" s="111">
        <v>41.88</v>
      </c>
      <c r="H140" s="110">
        <v>3021</v>
      </c>
      <c r="I140" s="111">
        <v>35.58</v>
      </c>
      <c r="J140" s="110">
        <v>1555</v>
      </c>
      <c r="K140" s="111">
        <v>33.24</v>
      </c>
      <c r="L140" s="110">
        <v>3630</v>
      </c>
      <c r="M140" s="111">
        <v>33.09</v>
      </c>
      <c r="N140" s="110">
        <v>1606</v>
      </c>
      <c r="O140" s="111">
        <v>53.91</v>
      </c>
    </row>
    <row r="141" spans="1:15" ht="21">
      <c r="A141" s="378" t="s">
        <v>155</v>
      </c>
      <c r="B141" s="379" t="s">
        <v>156</v>
      </c>
      <c r="C141" s="294" t="s">
        <v>12</v>
      </c>
      <c r="D141" s="295">
        <v>4170</v>
      </c>
      <c r="E141" s="296">
        <v>6.41</v>
      </c>
      <c r="F141" s="295">
        <v>464</v>
      </c>
      <c r="G141" s="296">
        <v>3.95</v>
      </c>
      <c r="H141" s="295">
        <v>758</v>
      </c>
      <c r="I141" s="296">
        <v>4.58</v>
      </c>
      <c r="J141" s="295">
        <v>1036</v>
      </c>
      <c r="K141" s="296">
        <v>11.23</v>
      </c>
      <c r="L141" s="295">
        <v>1856</v>
      </c>
      <c r="M141" s="296">
        <v>8.49</v>
      </c>
      <c r="N141" s="295">
        <v>56</v>
      </c>
      <c r="O141" s="297">
        <v>0.99</v>
      </c>
    </row>
    <row r="142" spans="1:15" ht="21">
      <c r="A142" s="373"/>
      <c r="B142" s="292" t="s">
        <v>157</v>
      </c>
      <c r="C142" s="271" t="s">
        <v>13</v>
      </c>
      <c r="D142" s="272">
        <v>3187</v>
      </c>
      <c r="E142" s="273">
        <v>9.98</v>
      </c>
      <c r="F142" s="272">
        <v>310</v>
      </c>
      <c r="G142" s="273">
        <v>5.36</v>
      </c>
      <c r="H142" s="272">
        <v>568</v>
      </c>
      <c r="I142" s="273">
        <v>7.06</v>
      </c>
      <c r="J142" s="272">
        <v>597</v>
      </c>
      <c r="K142" s="273">
        <v>13.13</v>
      </c>
      <c r="L142" s="272">
        <v>1670</v>
      </c>
      <c r="M142" s="273">
        <v>15.33</v>
      </c>
      <c r="N142" s="272">
        <v>42</v>
      </c>
      <c r="O142" s="299">
        <v>1.57</v>
      </c>
    </row>
    <row r="143" spans="1:15" ht="21">
      <c r="A143" s="374"/>
      <c r="B143" s="375"/>
      <c r="C143" s="301" t="s">
        <v>14</v>
      </c>
      <c r="D143" s="302">
        <v>983</v>
      </c>
      <c r="E143" s="303">
        <v>2.97</v>
      </c>
      <c r="F143" s="302">
        <v>154</v>
      </c>
      <c r="G143" s="303">
        <v>2.58</v>
      </c>
      <c r="H143" s="302">
        <v>190</v>
      </c>
      <c r="I143" s="303">
        <v>2.24</v>
      </c>
      <c r="J143" s="302">
        <v>439</v>
      </c>
      <c r="K143" s="303">
        <v>9.39</v>
      </c>
      <c r="L143" s="302">
        <v>186</v>
      </c>
      <c r="M143" s="303">
        <v>1.7</v>
      </c>
      <c r="N143" s="302">
        <v>14</v>
      </c>
      <c r="O143" s="304">
        <v>0.47</v>
      </c>
    </row>
    <row r="144" spans="1:15" ht="21">
      <c r="A144" s="92" t="s">
        <v>158</v>
      </c>
      <c r="B144" s="112" t="s">
        <v>159</v>
      </c>
      <c r="C144" s="109" t="s">
        <v>12</v>
      </c>
      <c r="D144" s="110">
        <v>27</v>
      </c>
      <c r="E144" s="111">
        <v>0.04</v>
      </c>
      <c r="F144" s="110">
        <v>13</v>
      </c>
      <c r="G144" s="111">
        <v>0.11</v>
      </c>
      <c r="H144" s="110">
        <v>0</v>
      </c>
      <c r="I144" s="111">
        <v>0</v>
      </c>
      <c r="J144" s="110">
        <v>13</v>
      </c>
      <c r="K144" s="111">
        <v>0.14</v>
      </c>
      <c r="L144" s="110">
        <v>0</v>
      </c>
      <c r="M144" s="111">
        <v>0</v>
      </c>
      <c r="N144" s="110">
        <v>1</v>
      </c>
      <c r="O144" s="111">
        <v>0.02</v>
      </c>
    </row>
    <row r="145" spans="1:15" ht="21">
      <c r="A145" s="92"/>
      <c r="B145" s="112" t="s">
        <v>160</v>
      </c>
      <c r="C145" s="109" t="s">
        <v>13</v>
      </c>
      <c r="D145" s="110">
        <v>27</v>
      </c>
      <c r="E145" s="111">
        <v>0.08</v>
      </c>
      <c r="F145" s="110">
        <v>13</v>
      </c>
      <c r="G145" s="111">
        <v>0.22</v>
      </c>
      <c r="H145" s="110">
        <v>0</v>
      </c>
      <c r="I145" s="111">
        <v>0</v>
      </c>
      <c r="J145" s="110">
        <v>13</v>
      </c>
      <c r="K145" s="111">
        <v>0.29</v>
      </c>
      <c r="L145" s="110">
        <v>0</v>
      </c>
      <c r="M145" s="111">
        <v>0</v>
      </c>
      <c r="N145" s="110">
        <v>1</v>
      </c>
      <c r="O145" s="111">
        <v>0.04</v>
      </c>
    </row>
    <row r="146" spans="1:15" ht="21">
      <c r="A146" s="92"/>
      <c r="B146" s="112"/>
      <c r="C146" s="109" t="s">
        <v>14</v>
      </c>
      <c r="D146" s="110">
        <v>0</v>
      </c>
      <c r="E146" s="111">
        <v>0</v>
      </c>
      <c r="F146" s="110">
        <v>0</v>
      </c>
      <c r="G146" s="111">
        <v>0</v>
      </c>
      <c r="H146" s="110">
        <v>0</v>
      </c>
      <c r="I146" s="111">
        <v>0</v>
      </c>
      <c r="J146" s="110">
        <v>0</v>
      </c>
      <c r="K146" s="111">
        <v>0</v>
      </c>
      <c r="L146" s="110">
        <v>0</v>
      </c>
      <c r="M146" s="111">
        <v>0</v>
      </c>
      <c r="N146" s="110">
        <v>0</v>
      </c>
      <c r="O146" s="111">
        <v>0</v>
      </c>
    </row>
    <row r="147" spans="1:15" ht="21">
      <c r="A147" s="378" t="s">
        <v>161</v>
      </c>
      <c r="B147" s="379" t="s">
        <v>162</v>
      </c>
      <c r="C147" s="294" t="s">
        <v>12</v>
      </c>
      <c r="D147" s="295">
        <v>35</v>
      </c>
      <c r="E147" s="296">
        <v>0.05</v>
      </c>
      <c r="F147" s="295">
        <v>6</v>
      </c>
      <c r="G147" s="296">
        <v>0.05</v>
      </c>
      <c r="H147" s="295">
        <v>11</v>
      </c>
      <c r="I147" s="296">
        <v>0.07</v>
      </c>
      <c r="J147" s="295">
        <v>3</v>
      </c>
      <c r="K147" s="296">
        <v>0.03</v>
      </c>
      <c r="L147" s="295">
        <v>8</v>
      </c>
      <c r="M147" s="296">
        <v>0.04</v>
      </c>
      <c r="N147" s="295">
        <v>7</v>
      </c>
      <c r="O147" s="297">
        <v>0.12</v>
      </c>
    </row>
    <row r="148" spans="1:15" ht="21">
      <c r="A148" s="373"/>
      <c r="B148" s="292" t="s">
        <v>163</v>
      </c>
      <c r="C148" s="271" t="s">
        <v>13</v>
      </c>
      <c r="D148" s="272">
        <v>18</v>
      </c>
      <c r="E148" s="273">
        <v>0.06</v>
      </c>
      <c r="F148" s="272">
        <v>4</v>
      </c>
      <c r="G148" s="273">
        <v>0.07</v>
      </c>
      <c r="H148" s="272">
        <v>5</v>
      </c>
      <c r="I148" s="273">
        <v>0.06</v>
      </c>
      <c r="J148" s="272">
        <v>0</v>
      </c>
      <c r="K148" s="273">
        <v>0</v>
      </c>
      <c r="L148" s="272">
        <v>5</v>
      </c>
      <c r="M148" s="273">
        <v>0.05</v>
      </c>
      <c r="N148" s="272">
        <v>4</v>
      </c>
      <c r="O148" s="299">
        <v>0.15</v>
      </c>
    </row>
    <row r="149" spans="1:15" ht="21">
      <c r="A149" s="374"/>
      <c r="B149" s="375"/>
      <c r="C149" s="301" t="s">
        <v>14</v>
      </c>
      <c r="D149" s="302">
        <v>17</v>
      </c>
      <c r="E149" s="303">
        <v>0.05</v>
      </c>
      <c r="F149" s="302">
        <v>2</v>
      </c>
      <c r="G149" s="303">
        <v>0.03</v>
      </c>
      <c r="H149" s="302">
        <v>6</v>
      </c>
      <c r="I149" s="303">
        <v>0.07</v>
      </c>
      <c r="J149" s="302">
        <v>3</v>
      </c>
      <c r="K149" s="303">
        <v>0.06</v>
      </c>
      <c r="L149" s="302">
        <v>3</v>
      </c>
      <c r="M149" s="303">
        <v>0.03</v>
      </c>
      <c r="N149" s="302">
        <v>3</v>
      </c>
      <c r="O149" s="304">
        <v>0.1</v>
      </c>
    </row>
    <row r="150" spans="1:15" ht="21">
      <c r="A150" s="92" t="s">
        <v>164</v>
      </c>
      <c r="B150" s="112" t="s">
        <v>165</v>
      </c>
      <c r="C150" s="109" t="s">
        <v>12</v>
      </c>
      <c r="D150" s="110">
        <v>21</v>
      </c>
      <c r="E150" s="111">
        <v>0.03</v>
      </c>
      <c r="F150" s="110">
        <v>6</v>
      </c>
      <c r="G150" s="111">
        <v>0.05</v>
      </c>
      <c r="H150" s="110">
        <v>5</v>
      </c>
      <c r="I150" s="111">
        <v>0.03</v>
      </c>
      <c r="J150" s="110">
        <v>2</v>
      </c>
      <c r="K150" s="111">
        <v>0.02</v>
      </c>
      <c r="L150" s="110">
        <v>7</v>
      </c>
      <c r="M150" s="111">
        <v>0.03</v>
      </c>
      <c r="N150" s="110">
        <v>1</v>
      </c>
      <c r="O150" s="111">
        <v>0.02</v>
      </c>
    </row>
    <row r="151" spans="1:15" ht="21">
      <c r="A151" s="92"/>
      <c r="B151" s="112" t="s">
        <v>166</v>
      </c>
      <c r="C151" s="109" t="s">
        <v>13</v>
      </c>
      <c r="D151" s="110">
        <v>12</v>
      </c>
      <c r="E151" s="111">
        <v>0.04</v>
      </c>
      <c r="F151" s="110">
        <v>2</v>
      </c>
      <c r="G151" s="111">
        <v>0.03</v>
      </c>
      <c r="H151" s="110">
        <v>3</v>
      </c>
      <c r="I151" s="111">
        <v>0.04</v>
      </c>
      <c r="J151" s="110">
        <v>2</v>
      </c>
      <c r="K151" s="111">
        <v>0.04</v>
      </c>
      <c r="L151" s="110">
        <v>5</v>
      </c>
      <c r="M151" s="111">
        <v>0.05</v>
      </c>
      <c r="N151" s="110">
        <v>0</v>
      </c>
      <c r="O151" s="111">
        <v>0</v>
      </c>
    </row>
    <row r="152" spans="1:15" ht="21">
      <c r="A152" s="92"/>
      <c r="B152" s="112"/>
      <c r="C152" s="109" t="s">
        <v>14</v>
      </c>
      <c r="D152" s="110">
        <v>9</v>
      </c>
      <c r="E152" s="111">
        <v>0.03</v>
      </c>
      <c r="F152" s="110">
        <v>4</v>
      </c>
      <c r="G152" s="111">
        <v>0.07</v>
      </c>
      <c r="H152" s="110">
        <v>2</v>
      </c>
      <c r="I152" s="111">
        <v>0.02</v>
      </c>
      <c r="J152" s="110">
        <v>0</v>
      </c>
      <c r="K152" s="111">
        <v>0</v>
      </c>
      <c r="L152" s="110">
        <v>2</v>
      </c>
      <c r="M152" s="111">
        <v>0.02</v>
      </c>
      <c r="N152" s="110">
        <v>1</v>
      </c>
      <c r="O152" s="111">
        <v>0.03</v>
      </c>
    </row>
    <row r="153" spans="1:15" ht="21">
      <c r="A153" s="378" t="s">
        <v>167</v>
      </c>
      <c r="B153" s="379" t="s">
        <v>168</v>
      </c>
      <c r="C153" s="294" t="s">
        <v>12</v>
      </c>
      <c r="D153" s="295">
        <v>717</v>
      </c>
      <c r="E153" s="296">
        <v>1.1</v>
      </c>
      <c r="F153" s="295">
        <v>185</v>
      </c>
      <c r="G153" s="296">
        <v>1.57</v>
      </c>
      <c r="H153" s="295">
        <v>21</v>
      </c>
      <c r="I153" s="296">
        <v>0.13</v>
      </c>
      <c r="J153" s="295">
        <v>4</v>
      </c>
      <c r="K153" s="296">
        <v>0.04</v>
      </c>
      <c r="L153" s="295">
        <v>495</v>
      </c>
      <c r="M153" s="296">
        <v>2.26</v>
      </c>
      <c r="N153" s="295">
        <v>12</v>
      </c>
      <c r="O153" s="297">
        <v>0.21</v>
      </c>
    </row>
    <row r="154" spans="1:15" ht="21">
      <c r="A154" s="373"/>
      <c r="B154" s="292" t="s">
        <v>169</v>
      </c>
      <c r="C154" s="271" t="s">
        <v>13</v>
      </c>
      <c r="D154" s="272">
        <v>398</v>
      </c>
      <c r="E154" s="273">
        <v>1.25</v>
      </c>
      <c r="F154" s="272">
        <v>103</v>
      </c>
      <c r="G154" s="273">
        <v>1.78</v>
      </c>
      <c r="H154" s="272">
        <v>9</v>
      </c>
      <c r="I154" s="273">
        <v>0.11</v>
      </c>
      <c r="J154" s="272">
        <v>0</v>
      </c>
      <c r="K154" s="273">
        <v>0</v>
      </c>
      <c r="L154" s="272">
        <v>280</v>
      </c>
      <c r="M154" s="273">
        <v>2.57</v>
      </c>
      <c r="N154" s="272">
        <v>6</v>
      </c>
      <c r="O154" s="299">
        <v>0.22</v>
      </c>
    </row>
    <row r="155" spans="1:15" ht="21">
      <c r="A155" s="374"/>
      <c r="B155" s="375"/>
      <c r="C155" s="301" t="s">
        <v>14</v>
      </c>
      <c r="D155" s="302">
        <v>319</v>
      </c>
      <c r="E155" s="303">
        <v>0.96</v>
      </c>
      <c r="F155" s="302">
        <v>82</v>
      </c>
      <c r="G155" s="303">
        <v>1.37</v>
      </c>
      <c r="H155" s="302">
        <v>12</v>
      </c>
      <c r="I155" s="303">
        <v>0.14</v>
      </c>
      <c r="J155" s="302">
        <v>4</v>
      </c>
      <c r="K155" s="303">
        <v>0.09</v>
      </c>
      <c r="L155" s="302">
        <v>215</v>
      </c>
      <c r="M155" s="303">
        <v>1.96</v>
      </c>
      <c r="N155" s="302">
        <v>6</v>
      </c>
      <c r="O155" s="304">
        <v>0.2</v>
      </c>
    </row>
    <row r="156" spans="1:15" s="380" customFormat="1" ht="21">
      <c r="A156" s="113" t="s">
        <v>170</v>
      </c>
      <c r="B156" s="89" t="s">
        <v>171</v>
      </c>
      <c r="C156" s="114" t="s">
        <v>12</v>
      </c>
      <c r="D156" s="87">
        <v>19</v>
      </c>
      <c r="E156" s="88">
        <v>0.03</v>
      </c>
      <c r="F156" s="103">
        <v>8</v>
      </c>
      <c r="G156" s="104">
        <v>0.07</v>
      </c>
      <c r="H156" s="87">
        <v>2</v>
      </c>
      <c r="I156" s="88">
        <v>0.01</v>
      </c>
      <c r="J156" s="103">
        <v>4</v>
      </c>
      <c r="K156" s="104">
        <v>0.04</v>
      </c>
      <c r="L156" s="87">
        <v>4</v>
      </c>
      <c r="M156" s="88">
        <v>0.02</v>
      </c>
      <c r="N156" s="103">
        <v>1</v>
      </c>
      <c r="O156" s="104">
        <v>0.02</v>
      </c>
    </row>
    <row r="157" spans="1:15" s="380" customFormat="1" ht="21">
      <c r="A157" s="113"/>
      <c r="B157" s="89" t="s">
        <v>172</v>
      </c>
      <c r="C157" s="114" t="s">
        <v>13</v>
      </c>
      <c r="D157" s="87">
        <v>12</v>
      </c>
      <c r="E157" s="88">
        <v>0.04</v>
      </c>
      <c r="F157" s="103">
        <v>6</v>
      </c>
      <c r="G157" s="104">
        <v>0.1</v>
      </c>
      <c r="H157" s="87">
        <v>2</v>
      </c>
      <c r="I157" s="88">
        <v>0.02</v>
      </c>
      <c r="J157" s="103">
        <v>1</v>
      </c>
      <c r="K157" s="104">
        <v>0.02</v>
      </c>
      <c r="L157" s="87">
        <v>3</v>
      </c>
      <c r="M157" s="88">
        <v>0.03</v>
      </c>
      <c r="N157" s="103">
        <v>0</v>
      </c>
      <c r="O157" s="104">
        <v>0</v>
      </c>
    </row>
    <row r="158" spans="1:15" s="380" customFormat="1" ht="21">
      <c r="A158" s="113"/>
      <c r="B158" s="89"/>
      <c r="C158" s="114" t="s">
        <v>14</v>
      </c>
      <c r="D158" s="87">
        <v>7</v>
      </c>
      <c r="E158" s="88">
        <v>0.02</v>
      </c>
      <c r="F158" s="103">
        <v>2</v>
      </c>
      <c r="G158" s="104">
        <v>0.03</v>
      </c>
      <c r="H158" s="87">
        <v>0</v>
      </c>
      <c r="I158" s="88">
        <v>0</v>
      </c>
      <c r="J158" s="103">
        <v>3</v>
      </c>
      <c r="K158" s="104">
        <v>0.06</v>
      </c>
      <c r="L158" s="87">
        <v>1</v>
      </c>
      <c r="M158" s="88">
        <v>0.01</v>
      </c>
      <c r="N158" s="103">
        <v>1</v>
      </c>
      <c r="O158" s="104">
        <v>0.03</v>
      </c>
    </row>
    <row r="159" spans="1:15" s="380" customFormat="1" ht="21">
      <c r="A159" s="378" t="s">
        <v>173</v>
      </c>
      <c r="B159" s="379" t="s">
        <v>174</v>
      </c>
      <c r="C159" s="294" t="s">
        <v>12</v>
      </c>
      <c r="D159" s="295">
        <v>0</v>
      </c>
      <c r="E159" s="296">
        <v>0</v>
      </c>
      <c r="F159" s="295">
        <v>0</v>
      </c>
      <c r="G159" s="296">
        <v>0</v>
      </c>
      <c r="H159" s="295">
        <v>0</v>
      </c>
      <c r="I159" s="296">
        <v>0</v>
      </c>
      <c r="J159" s="295">
        <v>0</v>
      </c>
      <c r="K159" s="296">
        <v>0</v>
      </c>
      <c r="L159" s="295">
        <v>0</v>
      </c>
      <c r="M159" s="296">
        <v>0</v>
      </c>
      <c r="N159" s="295">
        <v>0</v>
      </c>
      <c r="O159" s="297">
        <v>0</v>
      </c>
    </row>
    <row r="160" spans="1:15" s="380" customFormat="1" ht="21">
      <c r="A160" s="373"/>
      <c r="B160" s="292" t="s">
        <v>175</v>
      </c>
      <c r="C160" s="271" t="s">
        <v>13</v>
      </c>
      <c r="D160" s="272">
        <v>0</v>
      </c>
      <c r="E160" s="273">
        <v>0</v>
      </c>
      <c r="F160" s="272">
        <v>0</v>
      </c>
      <c r="G160" s="273">
        <v>0</v>
      </c>
      <c r="H160" s="272">
        <v>0</v>
      </c>
      <c r="I160" s="273">
        <v>0</v>
      </c>
      <c r="J160" s="272">
        <v>0</v>
      </c>
      <c r="K160" s="273">
        <v>0</v>
      </c>
      <c r="L160" s="272">
        <v>0</v>
      </c>
      <c r="M160" s="273">
        <v>0</v>
      </c>
      <c r="N160" s="272">
        <v>0</v>
      </c>
      <c r="O160" s="299">
        <v>0</v>
      </c>
    </row>
    <row r="161" spans="1:15" s="380" customFormat="1" ht="21">
      <c r="A161" s="374"/>
      <c r="B161" s="375"/>
      <c r="C161" s="301" t="s">
        <v>14</v>
      </c>
      <c r="D161" s="302">
        <v>0</v>
      </c>
      <c r="E161" s="303">
        <v>0</v>
      </c>
      <c r="F161" s="302">
        <v>0</v>
      </c>
      <c r="G161" s="303">
        <v>0</v>
      </c>
      <c r="H161" s="302">
        <v>0</v>
      </c>
      <c r="I161" s="303">
        <v>0</v>
      </c>
      <c r="J161" s="302">
        <v>0</v>
      </c>
      <c r="K161" s="303">
        <v>0</v>
      </c>
      <c r="L161" s="302">
        <v>0</v>
      </c>
      <c r="M161" s="303">
        <v>0</v>
      </c>
      <c r="N161" s="302">
        <v>0</v>
      </c>
      <c r="O161" s="304">
        <v>0</v>
      </c>
    </row>
    <row r="162" spans="1:15" s="380" customFormat="1" ht="21">
      <c r="A162" s="113" t="s">
        <v>176</v>
      </c>
      <c r="B162" s="89" t="s">
        <v>177</v>
      </c>
      <c r="C162" s="114" t="s">
        <v>12</v>
      </c>
      <c r="D162" s="87">
        <v>2</v>
      </c>
      <c r="E162" s="88">
        <v>0</v>
      </c>
      <c r="F162" s="103">
        <v>1</v>
      </c>
      <c r="G162" s="104">
        <v>0.01</v>
      </c>
      <c r="H162" s="87">
        <v>0</v>
      </c>
      <c r="I162" s="88">
        <v>0</v>
      </c>
      <c r="J162" s="103">
        <v>0</v>
      </c>
      <c r="K162" s="104">
        <v>0</v>
      </c>
      <c r="L162" s="87">
        <v>0</v>
      </c>
      <c r="M162" s="88">
        <v>0</v>
      </c>
      <c r="N162" s="103">
        <v>1</v>
      </c>
      <c r="O162" s="104">
        <v>0.02</v>
      </c>
    </row>
    <row r="163" spans="1:15" s="380" customFormat="1" ht="21">
      <c r="A163" s="113"/>
      <c r="B163" s="89" t="s">
        <v>178</v>
      </c>
      <c r="C163" s="114" t="s">
        <v>13</v>
      </c>
      <c r="D163" s="87">
        <v>0</v>
      </c>
      <c r="E163" s="88">
        <v>0</v>
      </c>
      <c r="F163" s="103">
        <v>0</v>
      </c>
      <c r="G163" s="104">
        <v>0</v>
      </c>
      <c r="H163" s="87">
        <v>0</v>
      </c>
      <c r="I163" s="88">
        <v>0</v>
      </c>
      <c r="J163" s="103">
        <v>0</v>
      </c>
      <c r="K163" s="104">
        <v>0</v>
      </c>
      <c r="L163" s="87">
        <v>0</v>
      </c>
      <c r="M163" s="88">
        <v>0</v>
      </c>
      <c r="N163" s="103">
        <v>0</v>
      </c>
      <c r="O163" s="104">
        <v>0</v>
      </c>
    </row>
    <row r="164" spans="1:15" s="380" customFormat="1" ht="21">
      <c r="A164" s="113"/>
      <c r="B164" s="89"/>
      <c r="C164" s="114" t="s">
        <v>14</v>
      </c>
      <c r="D164" s="87">
        <v>2</v>
      </c>
      <c r="E164" s="88">
        <v>0.01</v>
      </c>
      <c r="F164" s="103">
        <v>1</v>
      </c>
      <c r="G164" s="104">
        <v>0.02</v>
      </c>
      <c r="H164" s="87">
        <v>0</v>
      </c>
      <c r="I164" s="88">
        <v>0</v>
      </c>
      <c r="J164" s="103">
        <v>0</v>
      </c>
      <c r="K164" s="104">
        <v>0</v>
      </c>
      <c r="L164" s="87">
        <v>0</v>
      </c>
      <c r="M164" s="88">
        <v>0</v>
      </c>
      <c r="N164" s="103">
        <v>1</v>
      </c>
      <c r="O164" s="104">
        <v>0.03</v>
      </c>
    </row>
    <row r="165" spans="1:15" s="380" customFormat="1" ht="21">
      <c r="A165" s="378" t="s">
        <v>179</v>
      </c>
      <c r="B165" s="379" t="s">
        <v>180</v>
      </c>
      <c r="C165" s="294" t="s">
        <v>12</v>
      </c>
      <c r="D165" s="295">
        <v>31</v>
      </c>
      <c r="E165" s="296">
        <v>0.05</v>
      </c>
      <c r="F165" s="295">
        <v>2</v>
      </c>
      <c r="G165" s="296">
        <v>0.02</v>
      </c>
      <c r="H165" s="295">
        <v>7</v>
      </c>
      <c r="I165" s="296">
        <v>0.04</v>
      </c>
      <c r="J165" s="295">
        <v>9</v>
      </c>
      <c r="K165" s="296">
        <v>0.1</v>
      </c>
      <c r="L165" s="295">
        <v>11</v>
      </c>
      <c r="M165" s="296">
        <v>0.05</v>
      </c>
      <c r="N165" s="295">
        <v>2</v>
      </c>
      <c r="O165" s="297">
        <v>0.04</v>
      </c>
    </row>
    <row r="166" spans="1:15" s="380" customFormat="1" ht="21">
      <c r="A166" s="373"/>
      <c r="B166" s="292" t="s">
        <v>181</v>
      </c>
      <c r="C166" s="271" t="s">
        <v>13</v>
      </c>
      <c r="D166" s="272">
        <v>16</v>
      </c>
      <c r="E166" s="273">
        <v>0.05</v>
      </c>
      <c r="F166" s="272">
        <v>1</v>
      </c>
      <c r="G166" s="273">
        <v>0.02</v>
      </c>
      <c r="H166" s="272">
        <v>4</v>
      </c>
      <c r="I166" s="273">
        <v>0.05</v>
      </c>
      <c r="J166" s="272">
        <v>4</v>
      </c>
      <c r="K166" s="273">
        <v>0.09</v>
      </c>
      <c r="L166" s="272">
        <v>6</v>
      </c>
      <c r="M166" s="273">
        <v>0.06</v>
      </c>
      <c r="N166" s="272">
        <v>1</v>
      </c>
      <c r="O166" s="299">
        <v>0.04</v>
      </c>
    </row>
    <row r="167" spans="1:15" s="380" customFormat="1" ht="21">
      <c r="A167" s="374"/>
      <c r="B167" s="375"/>
      <c r="C167" s="301" t="s">
        <v>14</v>
      </c>
      <c r="D167" s="302">
        <v>15</v>
      </c>
      <c r="E167" s="303">
        <v>0.05</v>
      </c>
      <c r="F167" s="302">
        <v>1</v>
      </c>
      <c r="G167" s="303">
        <v>0.02</v>
      </c>
      <c r="H167" s="302">
        <v>3</v>
      </c>
      <c r="I167" s="303">
        <v>0.04</v>
      </c>
      <c r="J167" s="302">
        <v>5</v>
      </c>
      <c r="K167" s="303">
        <v>0.11</v>
      </c>
      <c r="L167" s="302">
        <v>5</v>
      </c>
      <c r="M167" s="303">
        <v>0.05</v>
      </c>
      <c r="N167" s="302">
        <v>1</v>
      </c>
      <c r="O167" s="304">
        <v>0.03</v>
      </c>
    </row>
    <row r="168" spans="1:15" s="380" customFormat="1" ht="21">
      <c r="A168" s="113" t="s">
        <v>182</v>
      </c>
      <c r="B168" s="89" t="s">
        <v>183</v>
      </c>
      <c r="C168" s="114" t="s">
        <v>12</v>
      </c>
      <c r="D168" s="87">
        <v>532</v>
      </c>
      <c r="E168" s="88">
        <v>0.82</v>
      </c>
      <c r="F168" s="103">
        <v>58</v>
      </c>
      <c r="G168" s="104">
        <v>0.49</v>
      </c>
      <c r="H168" s="87">
        <v>64</v>
      </c>
      <c r="I168" s="88">
        <v>0.39</v>
      </c>
      <c r="J168" s="103">
        <v>251</v>
      </c>
      <c r="K168" s="104">
        <v>2.72</v>
      </c>
      <c r="L168" s="87">
        <v>151</v>
      </c>
      <c r="M168" s="88">
        <v>0.69</v>
      </c>
      <c r="N168" s="103">
        <v>8</v>
      </c>
      <c r="O168" s="104">
        <v>0.14</v>
      </c>
    </row>
    <row r="169" spans="1:15" s="380" customFormat="1" ht="21">
      <c r="A169" s="113"/>
      <c r="B169" s="89" t="s">
        <v>184</v>
      </c>
      <c r="C169" s="114" t="s">
        <v>13</v>
      </c>
      <c r="D169" s="87">
        <v>261</v>
      </c>
      <c r="E169" s="88">
        <v>0.82</v>
      </c>
      <c r="F169" s="103">
        <v>27</v>
      </c>
      <c r="G169" s="104">
        <v>0.47</v>
      </c>
      <c r="H169" s="87">
        <v>30</v>
      </c>
      <c r="I169" s="88">
        <v>0.37</v>
      </c>
      <c r="J169" s="103">
        <v>132</v>
      </c>
      <c r="K169" s="104">
        <v>2.9</v>
      </c>
      <c r="L169" s="87">
        <v>68</v>
      </c>
      <c r="M169" s="88">
        <v>0.62</v>
      </c>
      <c r="N169" s="103">
        <v>4</v>
      </c>
      <c r="O169" s="104">
        <v>0.15</v>
      </c>
    </row>
    <row r="170" spans="1:15" s="380" customFormat="1" ht="21">
      <c r="A170" s="113"/>
      <c r="B170" s="89"/>
      <c r="C170" s="114" t="s">
        <v>14</v>
      </c>
      <c r="D170" s="87">
        <v>271</v>
      </c>
      <c r="E170" s="88">
        <v>0.82</v>
      </c>
      <c r="F170" s="103">
        <v>31</v>
      </c>
      <c r="G170" s="104">
        <v>0.52</v>
      </c>
      <c r="H170" s="87">
        <v>34</v>
      </c>
      <c r="I170" s="88">
        <v>0.4</v>
      </c>
      <c r="J170" s="103">
        <v>119</v>
      </c>
      <c r="K170" s="104">
        <v>2.54</v>
      </c>
      <c r="L170" s="87">
        <v>83</v>
      </c>
      <c r="M170" s="88">
        <v>0.76</v>
      </c>
      <c r="N170" s="103">
        <v>4</v>
      </c>
      <c r="O170" s="104">
        <v>0.13</v>
      </c>
    </row>
    <row r="171" spans="1:15" s="380" customFormat="1" ht="21">
      <c r="A171" s="378" t="s">
        <v>185</v>
      </c>
      <c r="B171" s="379" t="s">
        <v>186</v>
      </c>
      <c r="C171" s="294" t="s">
        <v>12</v>
      </c>
      <c r="D171" s="295">
        <v>8379</v>
      </c>
      <c r="E171" s="296">
        <v>12.89</v>
      </c>
      <c r="F171" s="295">
        <v>2278</v>
      </c>
      <c r="G171" s="296">
        <v>19.37</v>
      </c>
      <c r="H171" s="295">
        <v>717</v>
      </c>
      <c r="I171" s="296">
        <v>4.34</v>
      </c>
      <c r="J171" s="295">
        <v>760</v>
      </c>
      <c r="K171" s="296">
        <v>8.24</v>
      </c>
      <c r="L171" s="295">
        <v>4356</v>
      </c>
      <c r="M171" s="296">
        <v>19.93</v>
      </c>
      <c r="N171" s="295">
        <v>268</v>
      </c>
      <c r="O171" s="297">
        <v>4.74</v>
      </c>
    </row>
    <row r="172" spans="1:15" s="380" customFormat="1" ht="21">
      <c r="A172" s="373"/>
      <c r="B172" s="292" t="s">
        <v>187</v>
      </c>
      <c r="C172" s="271" t="s">
        <v>13</v>
      </c>
      <c r="D172" s="272">
        <v>5379</v>
      </c>
      <c r="E172" s="273">
        <v>16.85</v>
      </c>
      <c r="F172" s="272">
        <v>1547</v>
      </c>
      <c r="G172" s="273">
        <v>26.76</v>
      </c>
      <c r="H172" s="272">
        <v>445</v>
      </c>
      <c r="I172" s="273">
        <v>5.53</v>
      </c>
      <c r="J172" s="272">
        <v>407</v>
      </c>
      <c r="K172" s="273">
        <v>8.95</v>
      </c>
      <c r="L172" s="272">
        <v>2801</v>
      </c>
      <c r="M172" s="273">
        <v>25.72</v>
      </c>
      <c r="N172" s="272">
        <v>179</v>
      </c>
      <c r="O172" s="299">
        <v>6.7</v>
      </c>
    </row>
    <row r="173" spans="1:15" s="380" customFormat="1" ht="21">
      <c r="A173" s="374"/>
      <c r="B173" s="375" t="s">
        <v>188</v>
      </c>
      <c r="C173" s="301" t="s">
        <v>14</v>
      </c>
      <c r="D173" s="302">
        <v>3000</v>
      </c>
      <c r="E173" s="303">
        <v>9.06</v>
      </c>
      <c r="F173" s="302">
        <v>731</v>
      </c>
      <c r="G173" s="303">
        <v>12.23</v>
      </c>
      <c r="H173" s="302">
        <v>272</v>
      </c>
      <c r="I173" s="303">
        <v>3.2</v>
      </c>
      <c r="J173" s="302">
        <v>353</v>
      </c>
      <c r="K173" s="303">
        <v>7.55</v>
      </c>
      <c r="L173" s="302">
        <v>1555</v>
      </c>
      <c r="M173" s="303">
        <v>14.18</v>
      </c>
      <c r="N173" s="302">
        <v>89</v>
      </c>
      <c r="O173" s="304">
        <v>2.99</v>
      </c>
    </row>
    <row r="174" spans="1:15" s="380" customFormat="1" ht="21">
      <c r="A174" s="105" t="s">
        <v>189</v>
      </c>
      <c r="B174" s="115" t="s">
        <v>190</v>
      </c>
      <c r="C174" s="84" t="s">
        <v>12</v>
      </c>
      <c r="D174" s="76">
        <v>25337</v>
      </c>
      <c r="E174" s="77">
        <v>38.96</v>
      </c>
      <c r="F174" s="76">
        <v>3238</v>
      </c>
      <c r="G174" s="77">
        <v>27.54</v>
      </c>
      <c r="H174" s="76">
        <v>5437</v>
      </c>
      <c r="I174" s="77">
        <v>32.88</v>
      </c>
      <c r="J174" s="76">
        <v>3465</v>
      </c>
      <c r="K174" s="77">
        <v>37.56</v>
      </c>
      <c r="L174" s="76">
        <v>11393</v>
      </c>
      <c r="M174" s="77">
        <v>52.11</v>
      </c>
      <c r="N174" s="76">
        <v>1804</v>
      </c>
      <c r="O174" s="77">
        <v>31.93</v>
      </c>
    </row>
    <row r="175" spans="1:15" s="380" customFormat="1" ht="21">
      <c r="A175" s="105"/>
      <c r="B175" s="115" t="s">
        <v>191</v>
      </c>
      <c r="C175" s="84" t="s">
        <v>13</v>
      </c>
      <c r="D175" s="76">
        <v>16702</v>
      </c>
      <c r="E175" s="77">
        <v>52.3</v>
      </c>
      <c r="F175" s="76">
        <v>2282</v>
      </c>
      <c r="G175" s="77">
        <v>39.48</v>
      </c>
      <c r="H175" s="76">
        <v>3689</v>
      </c>
      <c r="I175" s="77">
        <v>45.87</v>
      </c>
      <c r="J175" s="76">
        <v>2402</v>
      </c>
      <c r="K175" s="77">
        <v>52.82</v>
      </c>
      <c r="L175" s="76">
        <v>7104</v>
      </c>
      <c r="M175" s="77">
        <v>65.23</v>
      </c>
      <c r="N175" s="76">
        <v>1225</v>
      </c>
      <c r="O175" s="77">
        <v>45.88</v>
      </c>
    </row>
    <row r="176" spans="1:15" s="380" customFormat="1" ht="21">
      <c r="A176" s="105"/>
      <c r="B176" s="115"/>
      <c r="C176" s="84" t="s">
        <v>14</v>
      </c>
      <c r="D176" s="76">
        <v>8635</v>
      </c>
      <c r="E176" s="77">
        <v>26.09</v>
      </c>
      <c r="F176" s="76">
        <v>956</v>
      </c>
      <c r="G176" s="77">
        <v>15.99</v>
      </c>
      <c r="H176" s="76">
        <v>1748</v>
      </c>
      <c r="I176" s="77">
        <v>20.59</v>
      </c>
      <c r="J176" s="76">
        <v>1063</v>
      </c>
      <c r="K176" s="77">
        <v>22.73</v>
      </c>
      <c r="L176" s="76">
        <v>4289</v>
      </c>
      <c r="M176" s="77">
        <v>39.1</v>
      </c>
      <c r="N176" s="76">
        <v>579</v>
      </c>
      <c r="O176" s="77">
        <v>19.44</v>
      </c>
    </row>
    <row r="177" spans="1:15" s="380" customFormat="1" ht="21">
      <c r="A177" s="371" t="s">
        <v>192</v>
      </c>
      <c r="B177" s="372" t="s">
        <v>193</v>
      </c>
      <c r="C177" s="348" t="s">
        <v>12</v>
      </c>
      <c r="D177" s="349">
        <v>81</v>
      </c>
      <c r="E177" s="350">
        <v>0.12</v>
      </c>
      <c r="F177" s="349">
        <v>16</v>
      </c>
      <c r="G177" s="350">
        <v>0.14</v>
      </c>
      <c r="H177" s="349">
        <v>24</v>
      </c>
      <c r="I177" s="350">
        <v>0.15</v>
      </c>
      <c r="J177" s="349">
        <v>3</v>
      </c>
      <c r="K177" s="350">
        <v>0.03</v>
      </c>
      <c r="L177" s="349">
        <v>13</v>
      </c>
      <c r="M177" s="350">
        <v>0.06</v>
      </c>
      <c r="N177" s="349">
        <v>25</v>
      </c>
      <c r="O177" s="351">
        <v>0.44</v>
      </c>
    </row>
    <row r="178" spans="1:15" s="380" customFormat="1" ht="21">
      <c r="A178" s="395"/>
      <c r="B178" s="290" t="s">
        <v>194</v>
      </c>
      <c r="C178" s="280" t="s">
        <v>13</v>
      </c>
      <c r="D178" s="283">
        <v>42</v>
      </c>
      <c r="E178" s="286">
        <v>0.13</v>
      </c>
      <c r="F178" s="283">
        <v>11</v>
      </c>
      <c r="G178" s="286">
        <v>0.19</v>
      </c>
      <c r="H178" s="283">
        <v>7</v>
      </c>
      <c r="I178" s="286">
        <v>0.09</v>
      </c>
      <c r="J178" s="283">
        <v>2</v>
      </c>
      <c r="K178" s="286">
        <v>0.04</v>
      </c>
      <c r="L178" s="283">
        <v>10</v>
      </c>
      <c r="M178" s="286">
        <v>0.09</v>
      </c>
      <c r="N178" s="283">
        <v>12</v>
      </c>
      <c r="O178" s="330">
        <v>0.45</v>
      </c>
    </row>
    <row r="179" spans="1:15" s="380" customFormat="1" ht="21">
      <c r="A179" s="396"/>
      <c r="B179" s="397"/>
      <c r="C179" s="332" t="s">
        <v>14</v>
      </c>
      <c r="D179" s="335">
        <v>39</v>
      </c>
      <c r="E179" s="346">
        <v>0.12</v>
      </c>
      <c r="F179" s="335">
        <v>5</v>
      </c>
      <c r="G179" s="346">
        <v>0.08</v>
      </c>
      <c r="H179" s="335">
        <v>17</v>
      </c>
      <c r="I179" s="346">
        <v>0.2</v>
      </c>
      <c r="J179" s="335">
        <v>1</v>
      </c>
      <c r="K179" s="346">
        <v>0.02</v>
      </c>
      <c r="L179" s="335">
        <v>3</v>
      </c>
      <c r="M179" s="346">
        <v>0.03</v>
      </c>
      <c r="N179" s="335">
        <v>13</v>
      </c>
      <c r="O179" s="336">
        <v>0.44</v>
      </c>
    </row>
    <row r="180" spans="1:15" s="380" customFormat="1" ht="21">
      <c r="A180" s="105" t="s">
        <v>195</v>
      </c>
      <c r="B180" s="115" t="s">
        <v>196</v>
      </c>
      <c r="C180" s="84" t="s">
        <v>12</v>
      </c>
      <c r="D180" s="76">
        <v>54</v>
      </c>
      <c r="E180" s="77">
        <v>0.08</v>
      </c>
      <c r="F180" s="76">
        <v>4</v>
      </c>
      <c r="G180" s="77">
        <v>0.03</v>
      </c>
      <c r="H180" s="76">
        <v>6</v>
      </c>
      <c r="I180" s="77">
        <v>0.04</v>
      </c>
      <c r="J180" s="76">
        <v>4</v>
      </c>
      <c r="K180" s="77">
        <v>0.04</v>
      </c>
      <c r="L180" s="76">
        <v>40</v>
      </c>
      <c r="M180" s="77">
        <v>0.18</v>
      </c>
      <c r="N180" s="76">
        <v>0</v>
      </c>
      <c r="O180" s="77">
        <v>0</v>
      </c>
    </row>
    <row r="181" spans="1:15" s="380" customFormat="1" ht="21">
      <c r="A181" s="105"/>
      <c r="B181" s="115" t="s">
        <v>197</v>
      </c>
      <c r="C181" s="84" t="s">
        <v>13</v>
      </c>
      <c r="D181" s="76">
        <v>34</v>
      </c>
      <c r="E181" s="77">
        <v>0.11</v>
      </c>
      <c r="F181" s="76">
        <v>2</v>
      </c>
      <c r="G181" s="77">
        <v>0.03</v>
      </c>
      <c r="H181" s="76">
        <v>4</v>
      </c>
      <c r="I181" s="77">
        <v>0.05</v>
      </c>
      <c r="J181" s="76">
        <v>3</v>
      </c>
      <c r="K181" s="77">
        <v>0.07</v>
      </c>
      <c r="L181" s="76">
        <v>25</v>
      </c>
      <c r="M181" s="77">
        <v>0.23</v>
      </c>
      <c r="N181" s="76">
        <v>0</v>
      </c>
      <c r="O181" s="77">
        <v>0</v>
      </c>
    </row>
    <row r="182" spans="1:15" s="380" customFormat="1" ht="21">
      <c r="A182" s="105"/>
      <c r="B182" s="115"/>
      <c r="C182" s="84" t="s">
        <v>14</v>
      </c>
      <c r="D182" s="76">
        <v>20</v>
      </c>
      <c r="E182" s="77">
        <v>0.06</v>
      </c>
      <c r="F182" s="76">
        <v>2</v>
      </c>
      <c r="G182" s="77">
        <v>0.03</v>
      </c>
      <c r="H182" s="76">
        <v>2</v>
      </c>
      <c r="I182" s="77">
        <v>0.02</v>
      </c>
      <c r="J182" s="76">
        <v>1</v>
      </c>
      <c r="K182" s="77">
        <v>0.02</v>
      </c>
      <c r="L182" s="76">
        <v>15</v>
      </c>
      <c r="M182" s="77">
        <v>0.14</v>
      </c>
      <c r="N182" s="76">
        <v>0</v>
      </c>
      <c r="O182" s="77">
        <v>0</v>
      </c>
    </row>
    <row r="183" spans="1:15" s="380" customFormat="1" ht="21">
      <c r="A183" s="371" t="s">
        <v>198</v>
      </c>
      <c r="B183" s="372" t="s">
        <v>1221</v>
      </c>
      <c r="C183" s="348" t="s">
        <v>12</v>
      </c>
      <c r="D183" s="349">
        <v>11521</v>
      </c>
      <c r="E183" s="350">
        <v>17.72</v>
      </c>
      <c r="F183" s="349">
        <v>2260</v>
      </c>
      <c r="G183" s="350">
        <v>19.22</v>
      </c>
      <c r="H183" s="349">
        <v>2221</v>
      </c>
      <c r="I183" s="350">
        <v>13.43</v>
      </c>
      <c r="J183" s="349">
        <v>2913</v>
      </c>
      <c r="K183" s="350">
        <v>31.58</v>
      </c>
      <c r="L183" s="349">
        <v>3330</v>
      </c>
      <c r="M183" s="350">
        <v>15.23</v>
      </c>
      <c r="N183" s="349">
        <v>797</v>
      </c>
      <c r="O183" s="351">
        <v>14.11</v>
      </c>
    </row>
    <row r="184" spans="1:15" s="380" customFormat="1" ht="21">
      <c r="A184" s="395"/>
      <c r="B184" s="290" t="s">
        <v>1222</v>
      </c>
      <c r="C184" s="280" t="s">
        <v>13</v>
      </c>
      <c r="D184" s="283">
        <v>6598</v>
      </c>
      <c r="E184" s="286">
        <v>20.66</v>
      </c>
      <c r="F184" s="283">
        <v>1322</v>
      </c>
      <c r="G184" s="286">
        <v>22.87</v>
      </c>
      <c r="H184" s="283">
        <v>1229</v>
      </c>
      <c r="I184" s="286">
        <v>15.28</v>
      </c>
      <c r="J184" s="283">
        <v>1664</v>
      </c>
      <c r="K184" s="286">
        <v>36.59</v>
      </c>
      <c r="L184" s="283">
        <v>1952</v>
      </c>
      <c r="M184" s="286">
        <v>17.92</v>
      </c>
      <c r="N184" s="283">
        <v>431</v>
      </c>
      <c r="O184" s="330">
        <v>16.14</v>
      </c>
    </row>
    <row r="185" spans="1:15" s="380" customFormat="1" ht="21">
      <c r="A185" s="396"/>
      <c r="B185" s="397" t="s">
        <v>1223</v>
      </c>
      <c r="C185" s="332" t="s">
        <v>14</v>
      </c>
      <c r="D185" s="335">
        <v>4923</v>
      </c>
      <c r="E185" s="346">
        <v>14.88</v>
      </c>
      <c r="F185" s="335">
        <v>938</v>
      </c>
      <c r="G185" s="346">
        <v>15.69</v>
      </c>
      <c r="H185" s="335">
        <v>992</v>
      </c>
      <c r="I185" s="346">
        <v>11.68</v>
      </c>
      <c r="J185" s="335">
        <v>1249</v>
      </c>
      <c r="K185" s="346">
        <v>26.7</v>
      </c>
      <c r="L185" s="335">
        <v>1378</v>
      </c>
      <c r="M185" s="346">
        <v>12.56</v>
      </c>
      <c r="N185" s="335">
        <v>366</v>
      </c>
      <c r="O185" s="336">
        <v>12.29</v>
      </c>
    </row>
    <row r="186" spans="1:15" ht="21">
      <c r="A186" s="168" t="s">
        <v>1224</v>
      </c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70"/>
    </row>
    <row r="187" spans="1:15" ht="21">
      <c r="A187" s="185" t="s">
        <v>204</v>
      </c>
      <c r="B187" s="256" t="s">
        <v>1225</v>
      </c>
      <c r="C187" s="186" t="s">
        <v>12</v>
      </c>
      <c r="D187" s="187">
        <v>23416</v>
      </c>
      <c r="E187" s="188">
        <v>36.01</v>
      </c>
      <c r="F187" s="187">
        <v>3740</v>
      </c>
      <c r="G187" s="188">
        <v>31.81</v>
      </c>
      <c r="H187" s="187">
        <v>5641</v>
      </c>
      <c r="I187" s="188">
        <v>34.12</v>
      </c>
      <c r="J187" s="187">
        <v>2779</v>
      </c>
      <c r="K187" s="188">
        <v>30.12</v>
      </c>
      <c r="L187" s="187">
        <v>6675</v>
      </c>
      <c r="M187" s="188">
        <v>30.53</v>
      </c>
      <c r="N187" s="187">
        <v>4581</v>
      </c>
      <c r="O187" s="188">
        <v>81.09</v>
      </c>
    </row>
    <row r="188" spans="1:15" ht="21">
      <c r="A188" s="40"/>
      <c r="B188" s="117" t="s">
        <v>1226</v>
      </c>
      <c r="C188" s="41" t="s">
        <v>13</v>
      </c>
      <c r="D188" s="26">
        <v>16687</v>
      </c>
      <c r="E188" s="27">
        <v>52.26</v>
      </c>
      <c r="F188" s="26">
        <v>2589</v>
      </c>
      <c r="G188" s="27">
        <v>44.79</v>
      </c>
      <c r="H188" s="26">
        <v>4363</v>
      </c>
      <c r="I188" s="27">
        <v>54.25</v>
      </c>
      <c r="J188" s="26">
        <v>2101</v>
      </c>
      <c r="K188" s="27">
        <v>46.2</v>
      </c>
      <c r="L188" s="26">
        <v>4154</v>
      </c>
      <c r="M188" s="27">
        <v>38.14</v>
      </c>
      <c r="N188" s="26">
        <v>3480</v>
      </c>
      <c r="O188" s="27">
        <v>130.33</v>
      </c>
    </row>
    <row r="189" spans="1:15" ht="21">
      <c r="A189" s="40"/>
      <c r="B189" s="117" t="s">
        <v>207</v>
      </c>
      <c r="C189" s="41" t="s">
        <v>14</v>
      </c>
      <c r="D189" s="26">
        <v>6729</v>
      </c>
      <c r="E189" s="27">
        <v>20.33</v>
      </c>
      <c r="F189" s="26">
        <v>1151</v>
      </c>
      <c r="G189" s="27">
        <v>19.25</v>
      </c>
      <c r="H189" s="26">
        <v>1278</v>
      </c>
      <c r="I189" s="27">
        <v>15.05</v>
      </c>
      <c r="J189" s="26">
        <v>678</v>
      </c>
      <c r="K189" s="27">
        <v>14.49</v>
      </c>
      <c r="L189" s="26">
        <v>2521</v>
      </c>
      <c r="M189" s="27">
        <v>22.98</v>
      </c>
      <c r="N189" s="26">
        <v>1101</v>
      </c>
      <c r="O189" s="27">
        <v>36.96</v>
      </c>
    </row>
    <row r="190" spans="1:15" ht="21">
      <c r="A190" s="378" t="s">
        <v>208</v>
      </c>
      <c r="B190" s="379" t="s">
        <v>1227</v>
      </c>
      <c r="C190" s="294" t="s">
        <v>12</v>
      </c>
      <c r="D190" s="295">
        <v>9095</v>
      </c>
      <c r="E190" s="296">
        <v>13.99</v>
      </c>
      <c r="F190" s="295">
        <v>1406</v>
      </c>
      <c r="G190" s="296">
        <v>11.96</v>
      </c>
      <c r="H190" s="295">
        <v>2968</v>
      </c>
      <c r="I190" s="296">
        <v>17.95</v>
      </c>
      <c r="J190" s="295">
        <v>1605</v>
      </c>
      <c r="K190" s="296">
        <v>17.4</v>
      </c>
      <c r="L190" s="295">
        <v>1631</v>
      </c>
      <c r="M190" s="296">
        <v>7.46</v>
      </c>
      <c r="N190" s="295">
        <v>1485</v>
      </c>
      <c r="O190" s="297">
        <v>26.29</v>
      </c>
    </row>
    <row r="191" spans="1:15" ht="21">
      <c r="A191" s="373"/>
      <c r="B191" s="292" t="s">
        <v>211</v>
      </c>
      <c r="C191" s="271" t="s">
        <v>13</v>
      </c>
      <c r="D191" s="272">
        <v>7932</v>
      </c>
      <c r="E191" s="273">
        <v>24.84</v>
      </c>
      <c r="F191" s="272">
        <v>1209</v>
      </c>
      <c r="G191" s="273">
        <v>20.92</v>
      </c>
      <c r="H191" s="272">
        <v>2540</v>
      </c>
      <c r="I191" s="273">
        <v>31.58</v>
      </c>
      <c r="J191" s="272">
        <v>1378</v>
      </c>
      <c r="K191" s="273">
        <v>30.3</v>
      </c>
      <c r="L191" s="272">
        <v>1452</v>
      </c>
      <c r="M191" s="273">
        <v>13.33</v>
      </c>
      <c r="N191" s="272">
        <v>1353</v>
      </c>
      <c r="O191" s="299">
        <v>50.67</v>
      </c>
    </row>
    <row r="192" spans="1:15" ht="21">
      <c r="A192" s="374"/>
      <c r="B192" s="398"/>
      <c r="C192" s="301" t="s">
        <v>14</v>
      </c>
      <c r="D192" s="302">
        <v>1163</v>
      </c>
      <c r="E192" s="303">
        <v>3.51</v>
      </c>
      <c r="F192" s="302">
        <v>197</v>
      </c>
      <c r="G192" s="303">
        <v>3.3</v>
      </c>
      <c r="H192" s="302">
        <v>428</v>
      </c>
      <c r="I192" s="303">
        <v>5.04</v>
      </c>
      <c r="J192" s="302">
        <v>227</v>
      </c>
      <c r="K192" s="303">
        <v>4.85</v>
      </c>
      <c r="L192" s="302">
        <v>179</v>
      </c>
      <c r="M192" s="303">
        <v>1.63</v>
      </c>
      <c r="N192" s="302">
        <v>132</v>
      </c>
      <c r="O192" s="304">
        <v>4.43</v>
      </c>
    </row>
    <row r="193" spans="1:15" ht="21">
      <c r="A193" s="40" t="s">
        <v>212</v>
      </c>
      <c r="B193" s="117" t="s">
        <v>1228</v>
      </c>
      <c r="C193" s="102" t="s">
        <v>12</v>
      </c>
      <c r="D193" s="26">
        <v>10499</v>
      </c>
      <c r="E193" s="27">
        <v>16.15</v>
      </c>
      <c r="F193" s="26">
        <v>2911</v>
      </c>
      <c r="G193" s="27">
        <v>24.76</v>
      </c>
      <c r="H193" s="26">
        <v>1954</v>
      </c>
      <c r="I193" s="27">
        <v>11.82</v>
      </c>
      <c r="J193" s="26">
        <v>747</v>
      </c>
      <c r="K193" s="27">
        <v>8.1</v>
      </c>
      <c r="L193" s="26">
        <v>3324</v>
      </c>
      <c r="M193" s="27">
        <v>15.2</v>
      </c>
      <c r="N193" s="26">
        <v>1563</v>
      </c>
      <c r="O193" s="27">
        <v>27.67</v>
      </c>
    </row>
    <row r="194" spans="1:15" ht="21">
      <c r="A194" s="40"/>
      <c r="B194" s="118" t="s">
        <v>215</v>
      </c>
      <c r="C194" s="102" t="s">
        <v>13</v>
      </c>
      <c r="D194" s="26">
        <v>6105</v>
      </c>
      <c r="E194" s="27">
        <v>19.12</v>
      </c>
      <c r="F194" s="26">
        <v>1627</v>
      </c>
      <c r="G194" s="27">
        <v>28.15</v>
      </c>
      <c r="H194" s="26">
        <v>1108</v>
      </c>
      <c r="I194" s="27">
        <v>13.78</v>
      </c>
      <c r="J194" s="26">
        <v>466</v>
      </c>
      <c r="K194" s="27">
        <v>10.25</v>
      </c>
      <c r="L194" s="26">
        <v>2080</v>
      </c>
      <c r="M194" s="27">
        <v>19.1</v>
      </c>
      <c r="N194" s="26">
        <v>824</v>
      </c>
      <c r="O194" s="27">
        <v>30.86</v>
      </c>
    </row>
    <row r="195" spans="1:15" ht="21">
      <c r="A195" s="40"/>
      <c r="B195" s="224"/>
      <c r="C195" s="102" t="s">
        <v>14</v>
      </c>
      <c r="D195" s="26">
        <v>4394</v>
      </c>
      <c r="E195" s="27">
        <v>13.28</v>
      </c>
      <c r="F195" s="26">
        <v>1284</v>
      </c>
      <c r="G195" s="27">
        <v>21.48</v>
      </c>
      <c r="H195" s="26">
        <v>846</v>
      </c>
      <c r="I195" s="27">
        <v>9.96</v>
      </c>
      <c r="J195" s="26">
        <v>281</v>
      </c>
      <c r="K195" s="27">
        <v>6.01</v>
      </c>
      <c r="L195" s="26">
        <v>1244</v>
      </c>
      <c r="M195" s="27">
        <v>11.34</v>
      </c>
      <c r="N195" s="26">
        <v>739</v>
      </c>
      <c r="O195" s="27">
        <v>24.81</v>
      </c>
    </row>
    <row r="196" spans="1:15" ht="21">
      <c r="A196" s="378" t="s">
        <v>216</v>
      </c>
      <c r="B196" s="379" t="s">
        <v>217</v>
      </c>
      <c r="C196" s="294" t="s">
        <v>12</v>
      </c>
      <c r="D196" s="295">
        <v>49655</v>
      </c>
      <c r="E196" s="296">
        <v>76.36</v>
      </c>
      <c r="F196" s="295">
        <v>10300</v>
      </c>
      <c r="G196" s="296">
        <v>87.6</v>
      </c>
      <c r="H196" s="295">
        <v>11052</v>
      </c>
      <c r="I196" s="296">
        <v>66.85</v>
      </c>
      <c r="J196" s="295">
        <v>5448</v>
      </c>
      <c r="K196" s="296">
        <v>59.06</v>
      </c>
      <c r="L196" s="295">
        <v>14454</v>
      </c>
      <c r="M196" s="296">
        <v>66.12</v>
      </c>
      <c r="N196" s="295">
        <v>8401</v>
      </c>
      <c r="O196" s="297">
        <v>148.72</v>
      </c>
    </row>
    <row r="197" spans="1:15" ht="21">
      <c r="A197" s="373"/>
      <c r="B197" s="292" t="s">
        <v>218</v>
      </c>
      <c r="C197" s="271" t="s">
        <v>13</v>
      </c>
      <c r="D197" s="272">
        <v>25828</v>
      </c>
      <c r="E197" s="273">
        <v>80.88</v>
      </c>
      <c r="F197" s="272">
        <v>5453</v>
      </c>
      <c r="G197" s="273">
        <v>94.34</v>
      </c>
      <c r="H197" s="272">
        <v>5672</v>
      </c>
      <c r="I197" s="273">
        <v>70.52</v>
      </c>
      <c r="J197" s="272">
        <v>2921</v>
      </c>
      <c r="K197" s="273">
        <v>64.23</v>
      </c>
      <c r="L197" s="272">
        <v>7132</v>
      </c>
      <c r="M197" s="273">
        <v>65.48</v>
      </c>
      <c r="N197" s="272">
        <v>4650</v>
      </c>
      <c r="O197" s="299">
        <v>174.15</v>
      </c>
    </row>
    <row r="198" spans="1:15" ht="21">
      <c r="A198" s="374"/>
      <c r="B198" s="399"/>
      <c r="C198" s="301" t="s">
        <v>14</v>
      </c>
      <c r="D198" s="302">
        <v>23827</v>
      </c>
      <c r="E198" s="303">
        <v>72</v>
      </c>
      <c r="F198" s="302">
        <v>4847</v>
      </c>
      <c r="G198" s="303">
        <v>81.08</v>
      </c>
      <c r="H198" s="302">
        <v>5380</v>
      </c>
      <c r="I198" s="303">
        <v>63.36</v>
      </c>
      <c r="J198" s="302">
        <v>2527</v>
      </c>
      <c r="K198" s="303">
        <v>54.02</v>
      </c>
      <c r="L198" s="302">
        <v>7322</v>
      </c>
      <c r="M198" s="303">
        <v>66.75</v>
      </c>
      <c r="N198" s="302">
        <v>3751</v>
      </c>
      <c r="O198" s="304">
        <v>125.92</v>
      </c>
    </row>
    <row r="199" spans="1:15" ht="21">
      <c r="A199" s="40" t="s">
        <v>219</v>
      </c>
      <c r="B199" s="117" t="s">
        <v>1229</v>
      </c>
      <c r="C199" s="102" t="s">
        <v>12</v>
      </c>
      <c r="D199" s="26">
        <v>34135</v>
      </c>
      <c r="E199" s="27">
        <v>52.49</v>
      </c>
      <c r="F199" s="26">
        <v>7159</v>
      </c>
      <c r="G199" s="27">
        <v>60.88</v>
      </c>
      <c r="H199" s="26">
        <v>6502</v>
      </c>
      <c r="I199" s="27">
        <v>39.33</v>
      </c>
      <c r="J199" s="26">
        <v>3260</v>
      </c>
      <c r="K199" s="27">
        <v>35.34</v>
      </c>
      <c r="L199" s="26">
        <v>10487</v>
      </c>
      <c r="M199" s="27">
        <v>47.97</v>
      </c>
      <c r="N199" s="26">
        <v>6727</v>
      </c>
      <c r="O199" s="27">
        <v>119.08</v>
      </c>
    </row>
    <row r="200" spans="1:15" ht="21">
      <c r="A200" s="40"/>
      <c r="B200" s="117" t="s">
        <v>1230</v>
      </c>
      <c r="C200" s="102" t="s">
        <v>13</v>
      </c>
      <c r="D200" s="26">
        <v>19755</v>
      </c>
      <c r="E200" s="27">
        <v>61.87</v>
      </c>
      <c r="F200" s="26">
        <v>4283</v>
      </c>
      <c r="G200" s="27">
        <v>74.1</v>
      </c>
      <c r="H200" s="26">
        <v>3721</v>
      </c>
      <c r="I200" s="27">
        <v>46.26</v>
      </c>
      <c r="J200" s="26">
        <v>1886</v>
      </c>
      <c r="K200" s="27">
        <v>41.47</v>
      </c>
      <c r="L200" s="26">
        <v>5957</v>
      </c>
      <c r="M200" s="27">
        <v>54.69</v>
      </c>
      <c r="N200" s="26">
        <v>3908</v>
      </c>
      <c r="O200" s="27">
        <v>146.36</v>
      </c>
    </row>
    <row r="201" spans="1:15" ht="21">
      <c r="A201" s="40"/>
      <c r="B201" s="117" t="s">
        <v>1231</v>
      </c>
      <c r="C201" s="102" t="s">
        <v>14</v>
      </c>
      <c r="D201" s="26">
        <v>14380</v>
      </c>
      <c r="E201" s="27">
        <v>43.45</v>
      </c>
      <c r="F201" s="26">
        <v>2876</v>
      </c>
      <c r="G201" s="27">
        <v>48.11</v>
      </c>
      <c r="H201" s="26">
        <v>2781</v>
      </c>
      <c r="I201" s="27">
        <v>32.75</v>
      </c>
      <c r="J201" s="26">
        <v>1374</v>
      </c>
      <c r="K201" s="27">
        <v>29.37</v>
      </c>
      <c r="L201" s="26">
        <v>4530</v>
      </c>
      <c r="M201" s="27">
        <v>41.29</v>
      </c>
      <c r="N201" s="26">
        <v>2819</v>
      </c>
      <c r="O201" s="27">
        <v>94.63</v>
      </c>
    </row>
    <row r="202" spans="1:15" ht="21">
      <c r="A202" s="382"/>
      <c r="B202" s="117" t="s">
        <v>1232</v>
      </c>
      <c r="C202" s="383"/>
      <c r="D202" s="384"/>
      <c r="E202" s="212"/>
      <c r="F202" s="384"/>
      <c r="G202" s="212"/>
      <c r="H202" s="384"/>
      <c r="I202" s="212"/>
      <c r="J202" s="384"/>
      <c r="K202" s="212"/>
      <c r="L202" s="384"/>
      <c r="M202" s="212"/>
      <c r="N202" s="384"/>
      <c r="O202" s="212"/>
    </row>
    <row r="203" spans="1:15" ht="21">
      <c r="A203" s="373" t="s">
        <v>225</v>
      </c>
      <c r="B203" s="292" t="s">
        <v>1233</v>
      </c>
      <c r="C203" s="271" t="s">
        <v>12</v>
      </c>
      <c r="D203" s="272">
        <v>51610</v>
      </c>
      <c r="E203" s="273">
        <v>79.37</v>
      </c>
      <c r="F203" s="272">
        <v>11439</v>
      </c>
      <c r="G203" s="273">
        <v>97.28</v>
      </c>
      <c r="H203" s="272">
        <v>7631</v>
      </c>
      <c r="I203" s="273">
        <v>46.15</v>
      </c>
      <c r="J203" s="272">
        <v>3031</v>
      </c>
      <c r="K203" s="273">
        <v>32.86</v>
      </c>
      <c r="L203" s="272">
        <v>22049</v>
      </c>
      <c r="M203" s="273">
        <v>100.86</v>
      </c>
      <c r="N203" s="272">
        <v>7460</v>
      </c>
      <c r="O203" s="299">
        <v>132.06</v>
      </c>
    </row>
    <row r="204" spans="1:15" ht="21">
      <c r="A204" s="373"/>
      <c r="B204" s="292" t="s">
        <v>227</v>
      </c>
      <c r="C204" s="271" t="s">
        <v>13</v>
      </c>
      <c r="D204" s="272">
        <v>35156</v>
      </c>
      <c r="E204" s="273">
        <v>110.1</v>
      </c>
      <c r="F204" s="272">
        <v>7890</v>
      </c>
      <c r="G204" s="273">
        <v>136.5</v>
      </c>
      <c r="H204" s="272">
        <v>5388</v>
      </c>
      <c r="I204" s="273">
        <v>66.99</v>
      </c>
      <c r="J204" s="272">
        <v>2080</v>
      </c>
      <c r="K204" s="273">
        <v>45.74</v>
      </c>
      <c r="L204" s="272">
        <v>14636</v>
      </c>
      <c r="M204" s="273">
        <v>134.38</v>
      </c>
      <c r="N204" s="272">
        <v>5162</v>
      </c>
      <c r="O204" s="299">
        <v>193.32</v>
      </c>
    </row>
    <row r="205" spans="1:15" ht="21">
      <c r="A205" s="374"/>
      <c r="B205" s="375" t="s">
        <v>228</v>
      </c>
      <c r="C205" s="301" t="s">
        <v>14</v>
      </c>
      <c r="D205" s="302">
        <v>16454</v>
      </c>
      <c r="E205" s="303">
        <v>49.72</v>
      </c>
      <c r="F205" s="302">
        <v>3549</v>
      </c>
      <c r="G205" s="303">
        <v>59.36</v>
      </c>
      <c r="H205" s="302">
        <v>2243</v>
      </c>
      <c r="I205" s="303">
        <v>26.42</v>
      </c>
      <c r="J205" s="302">
        <v>951</v>
      </c>
      <c r="K205" s="303">
        <v>20.33</v>
      </c>
      <c r="L205" s="302">
        <v>7413</v>
      </c>
      <c r="M205" s="303">
        <v>67.58</v>
      </c>
      <c r="N205" s="302">
        <v>2298</v>
      </c>
      <c r="O205" s="304">
        <v>77.14</v>
      </c>
    </row>
    <row r="206" spans="1:15" ht="21">
      <c r="A206" s="40" t="s">
        <v>229</v>
      </c>
      <c r="B206" s="117" t="s">
        <v>1234</v>
      </c>
      <c r="C206" s="102" t="s">
        <v>12</v>
      </c>
      <c r="D206" s="26">
        <v>5298</v>
      </c>
      <c r="E206" s="27">
        <v>8.15</v>
      </c>
      <c r="F206" s="26">
        <v>1187</v>
      </c>
      <c r="G206" s="27">
        <v>10.09</v>
      </c>
      <c r="H206" s="26">
        <v>1149</v>
      </c>
      <c r="I206" s="27">
        <v>6.95</v>
      </c>
      <c r="J206" s="26">
        <v>590</v>
      </c>
      <c r="K206" s="27">
        <v>6.4</v>
      </c>
      <c r="L206" s="26">
        <v>1278</v>
      </c>
      <c r="M206" s="27">
        <v>5.85</v>
      </c>
      <c r="N206" s="26">
        <v>1094</v>
      </c>
      <c r="O206" s="27">
        <v>19.37</v>
      </c>
    </row>
    <row r="207" spans="1:15" ht="21">
      <c r="A207" s="40"/>
      <c r="B207" s="117" t="s">
        <v>232</v>
      </c>
      <c r="C207" s="102" t="s">
        <v>13</v>
      </c>
      <c r="D207" s="26">
        <v>2837</v>
      </c>
      <c r="E207" s="27">
        <v>8.88</v>
      </c>
      <c r="F207" s="26">
        <v>665</v>
      </c>
      <c r="G207" s="27">
        <v>11.51</v>
      </c>
      <c r="H207" s="26">
        <v>654</v>
      </c>
      <c r="I207" s="27">
        <v>8.13</v>
      </c>
      <c r="J207" s="26">
        <v>285</v>
      </c>
      <c r="K207" s="27">
        <v>6.27</v>
      </c>
      <c r="L207" s="26">
        <v>659</v>
      </c>
      <c r="M207" s="27">
        <v>6.05</v>
      </c>
      <c r="N207" s="26">
        <v>574</v>
      </c>
      <c r="O207" s="27">
        <v>21.5</v>
      </c>
    </row>
    <row r="208" spans="1:15" ht="21">
      <c r="A208" s="40"/>
      <c r="B208" s="224"/>
      <c r="C208" s="102" t="s">
        <v>14</v>
      </c>
      <c r="D208" s="26">
        <v>2461</v>
      </c>
      <c r="E208" s="27">
        <v>7.44</v>
      </c>
      <c r="F208" s="26">
        <v>522</v>
      </c>
      <c r="G208" s="27">
        <v>8.73</v>
      </c>
      <c r="H208" s="26">
        <v>495</v>
      </c>
      <c r="I208" s="27">
        <v>5.83</v>
      </c>
      <c r="J208" s="26">
        <v>305</v>
      </c>
      <c r="K208" s="27">
        <v>6.52</v>
      </c>
      <c r="L208" s="26">
        <v>619</v>
      </c>
      <c r="M208" s="27">
        <v>5.64</v>
      </c>
      <c r="N208" s="26">
        <v>520</v>
      </c>
      <c r="O208" s="27">
        <v>17.46</v>
      </c>
    </row>
    <row r="209" spans="1:15" ht="21">
      <c r="A209" s="378" t="s">
        <v>233</v>
      </c>
      <c r="B209" s="379" t="s">
        <v>1235</v>
      </c>
      <c r="C209" s="294" t="s">
        <v>12</v>
      </c>
      <c r="D209" s="295">
        <v>6428</v>
      </c>
      <c r="E209" s="296">
        <v>9.89</v>
      </c>
      <c r="F209" s="295">
        <v>1403</v>
      </c>
      <c r="G209" s="296">
        <v>11.93</v>
      </c>
      <c r="H209" s="295">
        <v>1004</v>
      </c>
      <c r="I209" s="296">
        <v>6.07</v>
      </c>
      <c r="J209" s="295">
        <v>602</v>
      </c>
      <c r="K209" s="296">
        <v>6.53</v>
      </c>
      <c r="L209" s="295">
        <v>2412</v>
      </c>
      <c r="M209" s="296">
        <v>11.03</v>
      </c>
      <c r="N209" s="295">
        <v>1007</v>
      </c>
      <c r="O209" s="297">
        <v>17.83</v>
      </c>
    </row>
    <row r="210" spans="1:15" ht="21">
      <c r="A210" s="373"/>
      <c r="B210" s="292" t="s">
        <v>1236</v>
      </c>
      <c r="C210" s="271" t="s">
        <v>13</v>
      </c>
      <c r="D210" s="272">
        <v>3224</v>
      </c>
      <c r="E210" s="273">
        <v>10.1</v>
      </c>
      <c r="F210" s="272">
        <v>572</v>
      </c>
      <c r="G210" s="273">
        <v>9.9</v>
      </c>
      <c r="H210" s="272">
        <v>464</v>
      </c>
      <c r="I210" s="273">
        <v>5.77</v>
      </c>
      <c r="J210" s="272">
        <v>314</v>
      </c>
      <c r="K210" s="273">
        <v>6.9</v>
      </c>
      <c r="L210" s="272">
        <v>1347</v>
      </c>
      <c r="M210" s="273">
        <v>12.37</v>
      </c>
      <c r="N210" s="272">
        <v>527</v>
      </c>
      <c r="O210" s="299">
        <v>19.74</v>
      </c>
    </row>
    <row r="211" spans="1:15" ht="21">
      <c r="A211" s="374"/>
      <c r="B211" s="375" t="s">
        <v>1237</v>
      </c>
      <c r="C211" s="301" t="s">
        <v>14</v>
      </c>
      <c r="D211" s="302">
        <v>3204</v>
      </c>
      <c r="E211" s="303">
        <v>9.68</v>
      </c>
      <c r="F211" s="302">
        <v>831</v>
      </c>
      <c r="G211" s="303">
        <v>13.9</v>
      </c>
      <c r="H211" s="302">
        <v>540</v>
      </c>
      <c r="I211" s="303">
        <v>6.36</v>
      </c>
      <c r="J211" s="302">
        <v>288</v>
      </c>
      <c r="K211" s="303">
        <v>6.16</v>
      </c>
      <c r="L211" s="302">
        <v>1065</v>
      </c>
      <c r="M211" s="303">
        <v>9.71</v>
      </c>
      <c r="N211" s="302">
        <v>480</v>
      </c>
      <c r="O211" s="304">
        <v>16.11</v>
      </c>
    </row>
    <row r="212" spans="1:15" ht="21">
      <c r="A212" s="120" t="s">
        <v>237</v>
      </c>
      <c r="B212" s="121" t="s">
        <v>238</v>
      </c>
      <c r="C212" s="387" t="s">
        <v>12</v>
      </c>
      <c r="D212" s="82">
        <v>4801</v>
      </c>
      <c r="E212" s="123">
        <v>7.38</v>
      </c>
      <c r="F212" s="124">
        <v>767</v>
      </c>
      <c r="G212" s="123">
        <v>6.52</v>
      </c>
      <c r="H212" s="82">
        <v>1413</v>
      </c>
      <c r="I212" s="123">
        <v>8.55</v>
      </c>
      <c r="J212" s="124">
        <v>576</v>
      </c>
      <c r="K212" s="123">
        <v>6.24</v>
      </c>
      <c r="L212" s="82">
        <v>1027</v>
      </c>
      <c r="M212" s="123">
        <v>4.7</v>
      </c>
      <c r="N212" s="82">
        <v>1018</v>
      </c>
      <c r="O212" s="123">
        <v>18.02</v>
      </c>
    </row>
    <row r="213" spans="1:15" ht="21">
      <c r="A213" s="120"/>
      <c r="B213" s="121" t="s">
        <v>239</v>
      </c>
      <c r="C213" s="387" t="s">
        <v>13</v>
      </c>
      <c r="D213" s="82">
        <v>4465</v>
      </c>
      <c r="E213" s="123">
        <v>13.98</v>
      </c>
      <c r="F213" s="124">
        <v>691</v>
      </c>
      <c r="G213" s="123">
        <v>11.95</v>
      </c>
      <c r="H213" s="82">
        <v>1332</v>
      </c>
      <c r="I213" s="123">
        <v>16.56</v>
      </c>
      <c r="J213" s="124">
        <v>522</v>
      </c>
      <c r="K213" s="123">
        <v>11.48</v>
      </c>
      <c r="L213" s="124">
        <v>953</v>
      </c>
      <c r="M213" s="123">
        <v>8.75</v>
      </c>
      <c r="N213" s="124">
        <v>967</v>
      </c>
      <c r="O213" s="123">
        <v>36.22</v>
      </c>
    </row>
    <row r="214" spans="1:15" ht="21">
      <c r="A214" s="120"/>
      <c r="B214" s="121"/>
      <c r="C214" s="387" t="s">
        <v>14</v>
      </c>
      <c r="D214" s="124">
        <v>336</v>
      </c>
      <c r="E214" s="123">
        <v>1.02</v>
      </c>
      <c r="F214" s="124">
        <v>76</v>
      </c>
      <c r="G214" s="123">
        <v>1.27</v>
      </c>
      <c r="H214" s="124">
        <v>81</v>
      </c>
      <c r="I214" s="123">
        <v>0.95</v>
      </c>
      <c r="J214" s="124">
        <v>54</v>
      </c>
      <c r="K214" s="123">
        <v>1.15</v>
      </c>
      <c r="L214" s="124">
        <v>74</v>
      </c>
      <c r="M214" s="123">
        <v>0.67</v>
      </c>
      <c r="N214" s="124">
        <v>51</v>
      </c>
      <c r="O214" s="123">
        <v>1.71</v>
      </c>
    </row>
    <row r="215" spans="1:15" ht="21">
      <c r="A215" s="404" t="s">
        <v>240</v>
      </c>
      <c r="B215" s="405" t="s">
        <v>1238</v>
      </c>
      <c r="C215" s="406" t="s">
        <v>12</v>
      </c>
      <c r="D215" s="358">
        <v>41444</v>
      </c>
      <c r="E215" s="405">
        <v>63.73</v>
      </c>
      <c r="F215" s="358">
        <v>12046</v>
      </c>
      <c r="G215" s="405">
        <v>102.45</v>
      </c>
      <c r="H215" s="358">
        <v>8654</v>
      </c>
      <c r="I215" s="405">
        <v>52.34</v>
      </c>
      <c r="J215" s="358">
        <v>4252</v>
      </c>
      <c r="K215" s="405">
        <v>46.09</v>
      </c>
      <c r="L215" s="358">
        <v>11402</v>
      </c>
      <c r="M215" s="405">
        <v>52.16</v>
      </c>
      <c r="N215" s="358">
        <v>5090</v>
      </c>
      <c r="O215" s="407">
        <v>90.1</v>
      </c>
    </row>
    <row r="216" spans="1:15" ht="21">
      <c r="A216" s="408"/>
      <c r="B216" s="409" t="s">
        <v>1239</v>
      </c>
      <c r="C216" s="410" t="s">
        <v>13</v>
      </c>
      <c r="D216" s="288">
        <v>26131</v>
      </c>
      <c r="E216" s="409">
        <v>81.83</v>
      </c>
      <c r="F216" s="288">
        <v>7299</v>
      </c>
      <c r="G216" s="409">
        <v>126.28</v>
      </c>
      <c r="H216" s="288">
        <v>5501</v>
      </c>
      <c r="I216" s="409">
        <v>68.4</v>
      </c>
      <c r="J216" s="288">
        <v>2792</v>
      </c>
      <c r="K216" s="409">
        <v>61.4</v>
      </c>
      <c r="L216" s="288">
        <v>7463</v>
      </c>
      <c r="M216" s="409">
        <v>68.52</v>
      </c>
      <c r="N216" s="288">
        <v>3076</v>
      </c>
      <c r="O216" s="411">
        <v>115.2</v>
      </c>
    </row>
    <row r="217" spans="1:15" ht="21">
      <c r="A217" s="412"/>
      <c r="B217" s="413" t="s">
        <v>243</v>
      </c>
      <c r="C217" s="414" t="s">
        <v>14</v>
      </c>
      <c r="D217" s="354">
        <v>15313</v>
      </c>
      <c r="E217" s="413">
        <v>46.27</v>
      </c>
      <c r="F217" s="354">
        <v>4747</v>
      </c>
      <c r="G217" s="413">
        <v>79.4</v>
      </c>
      <c r="H217" s="354">
        <v>3153</v>
      </c>
      <c r="I217" s="413">
        <v>37.13</v>
      </c>
      <c r="J217" s="354">
        <v>1460</v>
      </c>
      <c r="K217" s="413">
        <v>31.21</v>
      </c>
      <c r="L217" s="354">
        <v>3939</v>
      </c>
      <c r="M217" s="413">
        <v>35.91</v>
      </c>
      <c r="N217" s="354">
        <v>2014</v>
      </c>
      <c r="O217" s="415">
        <v>67.61</v>
      </c>
    </row>
    <row r="218" spans="1:15" ht="21">
      <c r="A218" s="120" t="s">
        <v>244</v>
      </c>
      <c r="B218" s="121" t="s">
        <v>245</v>
      </c>
      <c r="C218" s="387" t="s">
        <v>12</v>
      </c>
      <c r="D218" s="82">
        <v>2374</v>
      </c>
      <c r="E218" s="123">
        <v>3.65</v>
      </c>
      <c r="F218" s="124">
        <v>464</v>
      </c>
      <c r="G218" s="123">
        <v>3.95</v>
      </c>
      <c r="H218" s="124">
        <v>417</v>
      </c>
      <c r="I218" s="123">
        <v>2.52</v>
      </c>
      <c r="J218" s="124">
        <v>198</v>
      </c>
      <c r="K218" s="123">
        <v>2.15</v>
      </c>
      <c r="L218" s="124">
        <v>659</v>
      </c>
      <c r="M218" s="123">
        <v>3.01</v>
      </c>
      <c r="N218" s="124">
        <v>636</v>
      </c>
      <c r="O218" s="123">
        <v>11.26</v>
      </c>
    </row>
    <row r="219" spans="1:15" ht="21">
      <c r="A219" s="120"/>
      <c r="B219" s="121" t="s">
        <v>246</v>
      </c>
      <c r="C219" s="387" t="s">
        <v>13</v>
      </c>
      <c r="D219" s="82">
        <v>1545</v>
      </c>
      <c r="E219" s="123">
        <v>4.84</v>
      </c>
      <c r="F219" s="124">
        <v>320</v>
      </c>
      <c r="G219" s="123">
        <v>5.54</v>
      </c>
      <c r="H219" s="124">
        <v>258</v>
      </c>
      <c r="I219" s="123">
        <v>3.21</v>
      </c>
      <c r="J219" s="124">
        <v>129</v>
      </c>
      <c r="K219" s="123">
        <v>2.84</v>
      </c>
      <c r="L219" s="124">
        <v>444</v>
      </c>
      <c r="M219" s="123">
        <v>4.08</v>
      </c>
      <c r="N219" s="124">
        <v>394</v>
      </c>
      <c r="O219" s="123">
        <v>14.76</v>
      </c>
    </row>
    <row r="220" spans="1:15" ht="21">
      <c r="A220" s="120"/>
      <c r="B220" s="121" t="s">
        <v>247</v>
      </c>
      <c r="C220" s="387" t="s">
        <v>14</v>
      </c>
      <c r="D220" s="124">
        <v>829</v>
      </c>
      <c r="E220" s="123">
        <v>2.5</v>
      </c>
      <c r="F220" s="124">
        <v>144</v>
      </c>
      <c r="G220" s="123">
        <v>2.41</v>
      </c>
      <c r="H220" s="124">
        <v>159</v>
      </c>
      <c r="I220" s="123">
        <v>1.87</v>
      </c>
      <c r="J220" s="124">
        <v>69</v>
      </c>
      <c r="K220" s="123">
        <v>1.48</v>
      </c>
      <c r="L220" s="124">
        <v>215</v>
      </c>
      <c r="M220" s="123">
        <v>1.96</v>
      </c>
      <c r="N220" s="124">
        <v>242</v>
      </c>
      <c r="O220" s="123">
        <v>8.12</v>
      </c>
    </row>
    <row r="221" spans="1:15" ht="21">
      <c r="A221" s="120"/>
      <c r="B221" s="121" t="s">
        <v>248</v>
      </c>
      <c r="C221" s="387"/>
      <c r="D221" s="124"/>
      <c r="E221" s="123"/>
      <c r="F221" s="124"/>
      <c r="G221" s="123"/>
      <c r="H221" s="124"/>
      <c r="I221" s="123"/>
      <c r="J221" s="124"/>
      <c r="K221" s="123"/>
      <c r="L221" s="124"/>
      <c r="M221" s="123"/>
      <c r="N221" s="124"/>
      <c r="O221" s="123"/>
    </row>
    <row r="222" spans="1:15" ht="21">
      <c r="A222" s="404" t="s">
        <v>249</v>
      </c>
      <c r="B222" s="405" t="s">
        <v>1240</v>
      </c>
      <c r="C222" s="406" t="s">
        <v>12</v>
      </c>
      <c r="D222" s="358">
        <v>3630</v>
      </c>
      <c r="E222" s="405">
        <v>5.58</v>
      </c>
      <c r="F222" s="405">
        <v>610</v>
      </c>
      <c r="G222" s="405">
        <v>5.19</v>
      </c>
      <c r="H222" s="405">
        <v>389</v>
      </c>
      <c r="I222" s="405">
        <v>2.35</v>
      </c>
      <c r="J222" s="405">
        <v>367</v>
      </c>
      <c r="K222" s="405">
        <v>3.98</v>
      </c>
      <c r="L222" s="358">
        <v>1189</v>
      </c>
      <c r="M222" s="405">
        <v>5.44</v>
      </c>
      <c r="N222" s="358">
        <v>1075</v>
      </c>
      <c r="O222" s="407">
        <v>19.03</v>
      </c>
    </row>
    <row r="223" spans="1:15" ht="21">
      <c r="A223" s="408"/>
      <c r="B223" s="409" t="s">
        <v>1241</v>
      </c>
      <c r="C223" s="410" t="s">
        <v>13</v>
      </c>
      <c r="D223" s="288">
        <v>2049</v>
      </c>
      <c r="E223" s="409">
        <v>6.42</v>
      </c>
      <c r="F223" s="409">
        <v>362</v>
      </c>
      <c r="G223" s="409">
        <v>6.26</v>
      </c>
      <c r="H223" s="409">
        <v>186</v>
      </c>
      <c r="I223" s="409">
        <v>2.31</v>
      </c>
      <c r="J223" s="409">
        <v>221</v>
      </c>
      <c r="K223" s="409">
        <v>4.86</v>
      </c>
      <c r="L223" s="409">
        <v>680</v>
      </c>
      <c r="M223" s="409">
        <v>6.24</v>
      </c>
      <c r="N223" s="409">
        <v>600</v>
      </c>
      <c r="O223" s="411">
        <v>22.47</v>
      </c>
    </row>
    <row r="224" spans="1:15" ht="21">
      <c r="A224" s="408"/>
      <c r="B224" s="409" t="s">
        <v>252</v>
      </c>
      <c r="C224" s="410" t="s">
        <v>14</v>
      </c>
      <c r="D224" s="288">
        <v>1581</v>
      </c>
      <c r="E224" s="409">
        <v>4.78</v>
      </c>
      <c r="F224" s="409">
        <v>248</v>
      </c>
      <c r="G224" s="409">
        <v>4.15</v>
      </c>
      <c r="H224" s="409">
        <v>203</v>
      </c>
      <c r="I224" s="409">
        <v>2.39</v>
      </c>
      <c r="J224" s="409">
        <v>146</v>
      </c>
      <c r="K224" s="409">
        <v>3.12</v>
      </c>
      <c r="L224" s="409">
        <v>509</v>
      </c>
      <c r="M224" s="409">
        <v>4.64</v>
      </c>
      <c r="N224" s="409">
        <v>475</v>
      </c>
      <c r="O224" s="411">
        <v>15.95</v>
      </c>
    </row>
    <row r="225" spans="1:15" ht="14.25">
      <c r="A225" s="416"/>
      <c r="B225" s="417"/>
      <c r="C225" s="418"/>
      <c r="D225" s="419"/>
      <c r="E225" s="419"/>
      <c r="F225" s="419"/>
      <c r="G225" s="419"/>
      <c r="H225" s="419"/>
      <c r="I225" s="419"/>
      <c r="J225" s="419"/>
      <c r="K225" s="419"/>
      <c r="L225" s="419"/>
      <c r="M225" s="419"/>
      <c r="N225" s="419"/>
      <c r="O225" s="420"/>
    </row>
    <row r="226" spans="1:15" ht="21">
      <c r="A226" s="120" t="s">
        <v>253</v>
      </c>
      <c r="B226" s="121" t="s">
        <v>254</v>
      </c>
      <c r="C226" s="387" t="s">
        <v>12</v>
      </c>
      <c r="D226" s="124">
        <v>821</v>
      </c>
      <c r="E226" s="123">
        <v>1.26</v>
      </c>
      <c r="F226" s="124">
        <v>170</v>
      </c>
      <c r="G226" s="123">
        <v>1.45</v>
      </c>
      <c r="H226" s="124">
        <v>115</v>
      </c>
      <c r="I226" s="123">
        <v>0.7</v>
      </c>
      <c r="J226" s="124">
        <v>75</v>
      </c>
      <c r="K226" s="123">
        <v>0.81</v>
      </c>
      <c r="L226" s="124">
        <v>316</v>
      </c>
      <c r="M226" s="123">
        <v>1.45</v>
      </c>
      <c r="N226" s="124">
        <v>145</v>
      </c>
      <c r="O226" s="123">
        <v>2.57</v>
      </c>
    </row>
    <row r="227" spans="1:15" ht="21">
      <c r="A227" s="120"/>
      <c r="B227" s="121" t="s">
        <v>255</v>
      </c>
      <c r="C227" s="387" t="s">
        <v>13</v>
      </c>
      <c r="D227" s="124">
        <v>396</v>
      </c>
      <c r="E227" s="123">
        <v>1.24</v>
      </c>
      <c r="F227" s="124">
        <v>80</v>
      </c>
      <c r="G227" s="123">
        <v>1.38</v>
      </c>
      <c r="H227" s="124">
        <v>60</v>
      </c>
      <c r="I227" s="123">
        <v>0.75</v>
      </c>
      <c r="J227" s="124">
        <v>32</v>
      </c>
      <c r="K227" s="123">
        <v>0.7</v>
      </c>
      <c r="L227" s="124">
        <v>164</v>
      </c>
      <c r="M227" s="123">
        <v>1.51</v>
      </c>
      <c r="N227" s="124">
        <v>60</v>
      </c>
      <c r="O227" s="123">
        <v>2.25</v>
      </c>
    </row>
    <row r="228" spans="1:15" ht="21">
      <c r="A228" s="120"/>
      <c r="B228" s="121"/>
      <c r="C228" s="387" t="s">
        <v>14</v>
      </c>
      <c r="D228" s="124">
        <v>425</v>
      </c>
      <c r="E228" s="123">
        <v>1.28</v>
      </c>
      <c r="F228" s="124">
        <v>90</v>
      </c>
      <c r="G228" s="123">
        <v>1.51</v>
      </c>
      <c r="H228" s="124">
        <v>55</v>
      </c>
      <c r="I228" s="123">
        <v>0.65</v>
      </c>
      <c r="J228" s="124">
        <v>43</v>
      </c>
      <c r="K228" s="123">
        <v>0.92</v>
      </c>
      <c r="L228" s="124">
        <v>152</v>
      </c>
      <c r="M228" s="123">
        <v>1.39</v>
      </c>
      <c r="N228" s="124">
        <v>85</v>
      </c>
      <c r="O228" s="123">
        <v>2.85</v>
      </c>
    </row>
    <row r="229" spans="1:15" ht="21">
      <c r="A229" s="404" t="s">
        <v>256</v>
      </c>
      <c r="B229" s="405" t="s">
        <v>1242</v>
      </c>
      <c r="C229" s="406" t="s">
        <v>12</v>
      </c>
      <c r="D229" s="358">
        <v>2693</v>
      </c>
      <c r="E229" s="405">
        <v>4.14</v>
      </c>
      <c r="F229" s="405">
        <v>583</v>
      </c>
      <c r="G229" s="405">
        <v>4.96</v>
      </c>
      <c r="H229" s="405">
        <v>532</v>
      </c>
      <c r="I229" s="405">
        <v>3.22</v>
      </c>
      <c r="J229" s="405">
        <v>270</v>
      </c>
      <c r="K229" s="405">
        <v>2.93</v>
      </c>
      <c r="L229" s="405">
        <v>828</v>
      </c>
      <c r="M229" s="405">
        <v>3.79</v>
      </c>
      <c r="N229" s="405">
        <v>480</v>
      </c>
      <c r="O229" s="407">
        <v>8.5</v>
      </c>
    </row>
    <row r="230" spans="1:15" ht="21">
      <c r="A230" s="408"/>
      <c r="B230" s="409" t="s">
        <v>259</v>
      </c>
      <c r="C230" s="410" t="s">
        <v>13</v>
      </c>
      <c r="D230" s="288">
        <v>1344</v>
      </c>
      <c r="E230" s="409">
        <v>4.21</v>
      </c>
      <c r="F230" s="409">
        <v>306</v>
      </c>
      <c r="G230" s="409">
        <v>5.29</v>
      </c>
      <c r="H230" s="409">
        <v>257</v>
      </c>
      <c r="I230" s="409">
        <v>3.2</v>
      </c>
      <c r="J230" s="409">
        <v>149</v>
      </c>
      <c r="K230" s="409">
        <v>3.28</v>
      </c>
      <c r="L230" s="409">
        <v>407</v>
      </c>
      <c r="M230" s="409">
        <v>3.74</v>
      </c>
      <c r="N230" s="409">
        <v>225</v>
      </c>
      <c r="O230" s="411">
        <v>8.43</v>
      </c>
    </row>
    <row r="231" spans="1:15" ht="21">
      <c r="A231" s="412"/>
      <c r="B231" s="413"/>
      <c r="C231" s="414" t="s">
        <v>14</v>
      </c>
      <c r="D231" s="354">
        <v>1349</v>
      </c>
      <c r="E231" s="413">
        <v>4.08</v>
      </c>
      <c r="F231" s="413">
        <v>277</v>
      </c>
      <c r="G231" s="413">
        <v>4.63</v>
      </c>
      <c r="H231" s="413">
        <v>275</v>
      </c>
      <c r="I231" s="413">
        <v>3.24</v>
      </c>
      <c r="J231" s="413">
        <v>121</v>
      </c>
      <c r="K231" s="413">
        <v>2.59</v>
      </c>
      <c r="L231" s="413">
        <v>421</v>
      </c>
      <c r="M231" s="413">
        <v>3.84</v>
      </c>
      <c r="N231" s="413">
        <v>255</v>
      </c>
      <c r="O231" s="415">
        <v>8.56</v>
      </c>
    </row>
    <row r="232" spans="1:15" ht="21">
      <c r="A232" s="120" t="s">
        <v>260</v>
      </c>
      <c r="B232" s="121" t="s">
        <v>261</v>
      </c>
      <c r="C232" s="387" t="s">
        <v>12</v>
      </c>
      <c r="D232" s="82">
        <v>4783</v>
      </c>
      <c r="E232" s="123">
        <v>7.36</v>
      </c>
      <c r="F232" s="124">
        <v>891</v>
      </c>
      <c r="G232" s="123">
        <v>7.58</v>
      </c>
      <c r="H232" s="124">
        <v>686</v>
      </c>
      <c r="I232" s="123">
        <v>4.15</v>
      </c>
      <c r="J232" s="124">
        <v>452</v>
      </c>
      <c r="K232" s="123">
        <v>4.9</v>
      </c>
      <c r="L232" s="82">
        <v>1259</v>
      </c>
      <c r="M232" s="123">
        <v>5.76</v>
      </c>
      <c r="N232" s="82">
        <v>1495</v>
      </c>
      <c r="O232" s="123">
        <v>26.46</v>
      </c>
    </row>
    <row r="233" spans="1:15" ht="21">
      <c r="A233" s="120"/>
      <c r="B233" s="121" t="s">
        <v>1243</v>
      </c>
      <c r="C233" s="387" t="s">
        <v>13</v>
      </c>
      <c r="D233" s="82">
        <v>1990</v>
      </c>
      <c r="E233" s="123">
        <v>6.23</v>
      </c>
      <c r="F233" s="124">
        <v>332</v>
      </c>
      <c r="G233" s="123">
        <v>5.74</v>
      </c>
      <c r="H233" s="124">
        <v>310</v>
      </c>
      <c r="I233" s="123">
        <v>3.85</v>
      </c>
      <c r="J233" s="124">
        <v>175</v>
      </c>
      <c r="K233" s="123">
        <v>3.85</v>
      </c>
      <c r="L233" s="124">
        <v>583</v>
      </c>
      <c r="M233" s="123">
        <v>5.35</v>
      </c>
      <c r="N233" s="124">
        <v>590</v>
      </c>
      <c r="O233" s="123">
        <v>22.1</v>
      </c>
    </row>
    <row r="234" spans="1:15" ht="21">
      <c r="A234" s="386"/>
      <c r="B234" s="121" t="s">
        <v>263</v>
      </c>
      <c r="C234" s="387" t="s">
        <v>14</v>
      </c>
      <c r="D234" s="82">
        <v>2793</v>
      </c>
      <c r="E234" s="123">
        <v>8.44</v>
      </c>
      <c r="F234" s="124">
        <v>559</v>
      </c>
      <c r="G234" s="123">
        <v>9.35</v>
      </c>
      <c r="H234" s="124">
        <v>376</v>
      </c>
      <c r="I234" s="123">
        <v>4.43</v>
      </c>
      <c r="J234" s="124">
        <v>277</v>
      </c>
      <c r="K234" s="123">
        <v>5.92</v>
      </c>
      <c r="L234" s="124">
        <v>676</v>
      </c>
      <c r="M234" s="123">
        <v>6.16</v>
      </c>
      <c r="N234" s="124">
        <v>905</v>
      </c>
      <c r="O234" s="123">
        <v>30.38</v>
      </c>
    </row>
    <row r="235" spans="1:15" ht="21">
      <c r="A235" s="371" t="s">
        <v>264</v>
      </c>
      <c r="B235" s="372" t="s">
        <v>265</v>
      </c>
      <c r="C235" s="348" t="s">
        <v>12</v>
      </c>
      <c r="D235" s="349">
        <v>41612</v>
      </c>
      <c r="E235" s="350">
        <v>63.99</v>
      </c>
      <c r="F235" s="349">
        <v>9884</v>
      </c>
      <c r="G235" s="350">
        <v>84.06</v>
      </c>
      <c r="H235" s="349">
        <v>9333</v>
      </c>
      <c r="I235" s="350">
        <v>56.45</v>
      </c>
      <c r="J235" s="349">
        <v>4112</v>
      </c>
      <c r="K235" s="350">
        <v>44.57</v>
      </c>
      <c r="L235" s="349">
        <v>11602</v>
      </c>
      <c r="M235" s="350">
        <v>53.07</v>
      </c>
      <c r="N235" s="349">
        <v>6681</v>
      </c>
      <c r="O235" s="351">
        <v>118.27</v>
      </c>
    </row>
    <row r="236" spans="1:15" ht="21">
      <c r="A236" s="395"/>
      <c r="B236" s="290" t="s">
        <v>266</v>
      </c>
      <c r="C236" s="280" t="s">
        <v>13</v>
      </c>
      <c r="D236" s="283">
        <v>416</v>
      </c>
      <c r="E236" s="286">
        <v>1.3</v>
      </c>
      <c r="F236" s="283">
        <v>99</v>
      </c>
      <c r="G236" s="286">
        <v>1.71</v>
      </c>
      <c r="H236" s="283">
        <v>96</v>
      </c>
      <c r="I236" s="286">
        <v>1.19</v>
      </c>
      <c r="J236" s="283">
        <v>66</v>
      </c>
      <c r="K236" s="286">
        <v>1.45</v>
      </c>
      <c r="L236" s="283">
        <v>106</v>
      </c>
      <c r="M236" s="286">
        <v>0.97</v>
      </c>
      <c r="N236" s="283">
        <v>49</v>
      </c>
      <c r="O236" s="330">
        <v>1.84</v>
      </c>
    </row>
    <row r="237" spans="1:15" ht="21">
      <c r="A237" s="396"/>
      <c r="B237" s="397"/>
      <c r="C237" s="332" t="s">
        <v>14</v>
      </c>
      <c r="D237" s="335">
        <v>41196</v>
      </c>
      <c r="E237" s="346">
        <v>124.48</v>
      </c>
      <c r="F237" s="335">
        <v>9785</v>
      </c>
      <c r="G237" s="346">
        <v>163.67</v>
      </c>
      <c r="H237" s="335">
        <v>9237</v>
      </c>
      <c r="I237" s="346">
        <v>108.79</v>
      </c>
      <c r="J237" s="335">
        <v>4046</v>
      </c>
      <c r="K237" s="346">
        <v>86.5</v>
      </c>
      <c r="L237" s="335">
        <v>11496</v>
      </c>
      <c r="M237" s="346">
        <v>104.8</v>
      </c>
      <c r="N237" s="335">
        <v>6632</v>
      </c>
      <c r="O237" s="336">
        <v>222.64</v>
      </c>
    </row>
    <row r="238" spans="1:15" ht="21">
      <c r="A238" s="125" t="s">
        <v>267</v>
      </c>
      <c r="B238" s="79" t="s">
        <v>1244</v>
      </c>
      <c r="C238" s="126" t="s">
        <v>12</v>
      </c>
      <c r="D238" s="99">
        <v>23688</v>
      </c>
      <c r="E238" s="100">
        <v>71.58</v>
      </c>
      <c r="F238" s="99">
        <v>5244</v>
      </c>
      <c r="G238" s="100">
        <v>87.72</v>
      </c>
      <c r="H238" s="99">
        <v>5752</v>
      </c>
      <c r="I238" s="100">
        <v>67.75</v>
      </c>
      <c r="J238" s="99">
        <v>2529</v>
      </c>
      <c r="K238" s="100">
        <v>54.07</v>
      </c>
      <c r="L238" s="99">
        <v>6045</v>
      </c>
      <c r="M238" s="100">
        <v>55.11</v>
      </c>
      <c r="N238" s="99">
        <v>4118</v>
      </c>
      <c r="O238" s="100">
        <v>138.24</v>
      </c>
    </row>
    <row r="239" spans="1:15" ht="21">
      <c r="A239" s="125"/>
      <c r="B239" s="79" t="s">
        <v>270</v>
      </c>
      <c r="C239" s="126" t="s">
        <v>13</v>
      </c>
      <c r="D239" s="99">
        <v>0</v>
      </c>
      <c r="E239" s="100">
        <v>0</v>
      </c>
      <c r="F239" s="99">
        <v>0</v>
      </c>
      <c r="G239" s="100">
        <v>0</v>
      </c>
      <c r="H239" s="99">
        <v>0</v>
      </c>
      <c r="I239" s="100">
        <v>0</v>
      </c>
      <c r="J239" s="99">
        <v>0</v>
      </c>
      <c r="K239" s="100">
        <v>0</v>
      </c>
      <c r="L239" s="99">
        <v>0</v>
      </c>
      <c r="M239" s="100">
        <v>0</v>
      </c>
      <c r="N239" s="99">
        <v>0</v>
      </c>
      <c r="O239" s="100">
        <v>0</v>
      </c>
    </row>
    <row r="240" spans="1:15" ht="21">
      <c r="A240" s="125"/>
      <c r="B240" s="385"/>
      <c r="C240" s="126" t="s">
        <v>14</v>
      </c>
      <c r="D240" s="99">
        <v>23688</v>
      </c>
      <c r="E240" s="100">
        <v>71.58</v>
      </c>
      <c r="F240" s="99">
        <v>5244</v>
      </c>
      <c r="G240" s="100">
        <v>87.72</v>
      </c>
      <c r="H240" s="99">
        <v>5752</v>
      </c>
      <c r="I240" s="100">
        <v>67.75</v>
      </c>
      <c r="J240" s="99">
        <v>2529</v>
      </c>
      <c r="K240" s="100">
        <v>54.07</v>
      </c>
      <c r="L240" s="99">
        <v>6045</v>
      </c>
      <c r="M240" s="100">
        <v>55.11</v>
      </c>
      <c r="N240" s="99">
        <v>4118</v>
      </c>
      <c r="O240" s="100">
        <v>138.24</v>
      </c>
    </row>
    <row r="241" spans="1:15" ht="21">
      <c r="A241" s="371" t="s">
        <v>271</v>
      </c>
      <c r="B241" s="372" t="s">
        <v>272</v>
      </c>
      <c r="C241" s="348" t="s">
        <v>12</v>
      </c>
      <c r="D241" s="349">
        <v>8907</v>
      </c>
      <c r="E241" s="350">
        <v>26.91</v>
      </c>
      <c r="F241" s="349">
        <v>1595</v>
      </c>
      <c r="G241" s="350">
        <v>26.68</v>
      </c>
      <c r="H241" s="349">
        <v>1497</v>
      </c>
      <c r="I241" s="350">
        <v>17.63</v>
      </c>
      <c r="J241" s="349">
        <v>686</v>
      </c>
      <c r="K241" s="350">
        <v>14.67</v>
      </c>
      <c r="L241" s="349">
        <v>2270</v>
      </c>
      <c r="M241" s="350">
        <v>20.69</v>
      </c>
      <c r="N241" s="349">
        <v>2859</v>
      </c>
      <c r="O241" s="351">
        <v>95.98</v>
      </c>
    </row>
    <row r="242" spans="1:15" ht="21">
      <c r="A242" s="395"/>
      <c r="B242" s="290" t="s">
        <v>1245</v>
      </c>
      <c r="C242" s="280" t="s">
        <v>13</v>
      </c>
      <c r="D242" s="283">
        <v>0</v>
      </c>
      <c r="E242" s="286">
        <v>0</v>
      </c>
      <c r="F242" s="283">
        <v>0</v>
      </c>
      <c r="G242" s="286">
        <v>0</v>
      </c>
      <c r="H242" s="283">
        <v>0</v>
      </c>
      <c r="I242" s="286">
        <v>0</v>
      </c>
      <c r="J242" s="283">
        <v>0</v>
      </c>
      <c r="K242" s="286">
        <v>0</v>
      </c>
      <c r="L242" s="283">
        <v>0</v>
      </c>
      <c r="M242" s="286">
        <v>0</v>
      </c>
      <c r="N242" s="283">
        <v>0</v>
      </c>
      <c r="O242" s="330">
        <v>0</v>
      </c>
    </row>
    <row r="243" spans="1:15" ht="21">
      <c r="A243" s="396"/>
      <c r="B243" s="397" t="s">
        <v>274</v>
      </c>
      <c r="C243" s="332" t="s">
        <v>14</v>
      </c>
      <c r="D243" s="335">
        <v>8907</v>
      </c>
      <c r="E243" s="346">
        <v>26.91</v>
      </c>
      <c r="F243" s="335">
        <v>1595</v>
      </c>
      <c r="G243" s="346">
        <v>26.68</v>
      </c>
      <c r="H243" s="335">
        <v>1497</v>
      </c>
      <c r="I243" s="346">
        <v>17.63</v>
      </c>
      <c r="J243" s="335">
        <v>686</v>
      </c>
      <c r="K243" s="346">
        <v>14.67</v>
      </c>
      <c r="L243" s="335">
        <v>2270</v>
      </c>
      <c r="M243" s="346">
        <v>20.69</v>
      </c>
      <c r="N243" s="335">
        <v>2859</v>
      </c>
      <c r="O243" s="336">
        <v>95.98</v>
      </c>
    </row>
    <row r="244" spans="1:15" ht="21">
      <c r="A244" s="125" t="s">
        <v>275</v>
      </c>
      <c r="B244" s="79" t="s">
        <v>1246</v>
      </c>
      <c r="C244" s="126" t="s">
        <v>12</v>
      </c>
      <c r="D244" s="99">
        <v>19166</v>
      </c>
      <c r="E244" s="100">
        <v>57.91</v>
      </c>
      <c r="F244" s="99">
        <v>2988</v>
      </c>
      <c r="G244" s="100">
        <v>49.98</v>
      </c>
      <c r="H244" s="99">
        <v>3028</v>
      </c>
      <c r="I244" s="100">
        <v>35.66</v>
      </c>
      <c r="J244" s="99">
        <v>1443</v>
      </c>
      <c r="K244" s="100">
        <v>30.85</v>
      </c>
      <c r="L244" s="99">
        <v>6320</v>
      </c>
      <c r="M244" s="100">
        <v>57.61</v>
      </c>
      <c r="N244" s="99">
        <v>5387</v>
      </c>
      <c r="O244" s="100">
        <v>180.84</v>
      </c>
    </row>
    <row r="245" spans="1:15" ht="21">
      <c r="A245" s="125"/>
      <c r="B245" s="79" t="s">
        <v>1247</v>
      </c>
      <c r="C245" s="126" t="s">
        <v>13</v>
      </c>
      <c r="D245" s="99">
        <v>0</v>
      </c>
      <c r="E245" s="100">
        <v>0</v>
      </c>
      <c r="F245" s="99">
        <v>0</v>
      </c>
      <c r="G245" s="100">
        <v>0</v>
      </c>
      <c r="H245" s="99">
        <v>0</v>
      </c>
      <c r="I245" s="100">
        <v>0</v>
      </c>
      <c r="J245" s="99">
        <v>0</v>
      </c>
      <c r="K245" s="100">
        <v>0</v>
      </c>
      <c r="L245" s="99">
        <v>0</v>
      </c>
      <c r="M245" s="100">
        <v>0</v>
      </c>
      <c r="N245" s="99">
        <v>0</v>
      </c>
      <c r="O245" s="100">
        <v>0</v>
      </c>
    </row>
    <row r="246" spans="1:15" ht="21">
      <c r="A246" s="125"/>
      <c r="B246" s="79" t="s">
        <v>278</v>
      </c>
      <c r="C246" s="126" t="s">
        <v>14</v>
      </c>
      <c r="D246" s="99">
        <v>19166</v>
      </c>
      <c r="E246" s="100">
        <v>57.91</v>
      </c>
      <c r="F246" s="99">
        <v>2988</v>
      </c>
      <c r="G246" s="100">
        <v>49.98</v>
      </c>
      <c r="H246" s="99">
        <v>3028</v>
      </c>
      <c r="I246" s="100">
        <v>35.66</v>
      </c>
      <c r="J246" s="99">
        <v>1443</v>
      </c>
      <c r="K246" s="100">
        <v>30.85</v>
      </c>
      <c r="L246" s="99">
        <v>6320</v>
      </c>
      <c r="M246" s="100">
        <v>57.61</v>
      </c>
      <c r="N246" s="99">
        <v>5387</v>
      </c>
      <c r="O246" s="100">
        <v>180.84</v>
      </c>
    </row>
    <row r="247" spans="1:15" ht="21">
      <c r="A247" s="371" t="s">
        <v>279</v>
      </c>
      <c r="B247" s="372" t="s">
        <v>280</v>
      </c>
      <c r="C247" s="348" t="s">
        <v>12</v>
      </c>
      <c r="D247" s="349">
        <v>9304</v>
      </c>
      <c r="E247" s="350">
        <v>29.14</v>
      </c>
      <c r="F247" s="349">
        <v>1899</v>
      </c>
      <c r="G247" s="350">
        <v>32.85</v>
      </c>
      <c r="H247" s="349">
        <v>2230</v>
      </c>
      <c r="I247" s="350">
        <v>27.73</v>
      </c>
      <c r="J247" s="349">
        <v>1204</v>
      </c>
      <c r="K247" s="350">
        <v>26.48</v>
      </c>
      <c r="L247" s="349">
        <v>1950</v>
      </c>
      <c r="M247" s="350">
        <v>17.9</v>
      </c>
      <c r="N247" s="349">
        <v>2021</v>
      </c>
      <c r="O247" s="351">
        <v>75.69</v>
      </c>
    </row>
    <row r="248" spans="1:15" ht="21">
      <c r="A248" s="395"/>
      <c r="B248" s="421" t="s">
        <v>281</v>
      </c>
      <c r="C248" s="280" t="s">
        <v>13</v>
      </c>
      <c r="D248" s="283">
        <v>9304</v>
      </c>
      <c r="E248" s="286">
        <v>29.14</v>
      </c>
      <c r="F248" s="283">
        <v>1899</v>
      </c>
      <c r="G248" s="286">
        <v>32.85</v>
      </c>
      <c r="H248" s="283">
        <v>2230</v>
      </c>
      <c r="I248" s="286">
        <v>27.73</v>
      </c>
      <c r="J248" s="283">
        <v>1204</v>
      </c>
      <c r="K248" s="286">
        <v>26.48</v>
      </c>
      <c r="L248" s="283">
        <v>1950</v>
      </c>
      <c r="M248" s="286">
        <v>17.9</v>
      </c>
      <c r="N248" s="283">
        <v>2021</v>
      </c>
      <c r="O248" s="330">
        <v>75.69</v>
      </c>
    </row>
    <row r="249" spans="1:15" ht="21">
      <c r="A249" s="395"/>
      <c r="B249" s="290"/>
      <c r="C249" s="280" t="s">
        <v>14</v>
      </c>
      <c r="D249" s="283">
        <v>0</v>
      </c>
      <c r="E249" s="286">
        <v>0</v>
      </c>
      <c r="F249" s="283">
        <v>0</v>
      </c>
      <c r="G249" s="286">
        <v>0</v>
      </c>
      <c r="H249" s="283">
        <v>0</v>
      </c>
      <c r="I249" s="286">
        <v>0</v>
      </c>
      <c r="J249" s="283">
        <v>0</v>
      </c>
      <c r="K249" s="286">
        <v>0</v>
      </c>
      <c r="L249" s="283">
        <v>0</v>
      </c>
      <c r="M249" s="286">
        <v>0</v>
      </c>
      <c r="N249" s="283">
        <v>0</v>
      </c>
      <c r="O249" s="330">
        <v>0</v>
      </c>
    </row>
    <row r="250" spans="1:15" ht="14.25">
      <c r="A250" s="416"/>
      <c r="B250" s="417"/>
      <c r="C250" s="419"/>
      <c r="D250" s="419"/>
      <c r="E250" s="419"/>
      <c r="F250" s="419"/>
      <c r="G250" s="419"/>
      <c r="H250" s="419"/>
      <c r="I250" s="419"/>
      <c r="J250" s="419"/>
      <c r="K250" s="419"/>
      <c r="L250" s="419"/>
      <c r="M250" s="419"/>
      <c r="N250" s="419"/>
      <c r="O250" s="420"/>
    </row>
    <row r="251" spans="1:15" ht="21">
      <c r="A251" s="125" t="s">
        <v>282</v>
      </c>
      <c r="B251" s="79" t="s">
        <v>1248</v>
      </c>
      <c r="C251" s="126" t="s">
        <v>12</v>
      </c>
      <c r="D251" s="99">
        <v>2145</v>
      </c>
      <c r="E251" s="100">
        <v>6.72</v>
      </c>
      <c r="F251" s="99">
        <v>292</v>
      </c>
      <c r="G251" s="100">
        <v>5.05</v>
      </c>
      <c r="H251" s="99">
        <v>410</v>
      </c>
      <c r="I251" s="100">
        <v>5.1</v>
      </c>
      <c r="J251" s="99">
        <v>273</v>
      </c>
      <c r="K251" s="100">
        <v>6</v>
      </c>
      <c r="L251" s="99">
        <v>823</v>
      </c>
      <c r="M251" s="100">
        <v>7.56</v>
      </c>
      <c r="N251" s="99">
        <v>347</v>
      </c>
      <c r="O251" s="100">
        <v>13</v>
      </c>
    </row>
    <row r="252" spans="1:15" ht="21">
      <c r="A252" s="125"/>
      <c r="B252" s="79" t="s">
        <v>284</v>
      </c>
      <c r="C252" s="126" t="s">
        <v>13</v>
      </c>
      <c r="D252" s="99">
        <v>2145</v>
      </c>
      <c r="E252" s="100">
        <v>6.72</v>
      </c>
      <c r="F252" s="99">
        <v>292</v>
      </c>
      <c r="G252" s="100">
        <v>5.05</v>
      </c>
      <c r="H252" s="99">
        <v>410</v>
      </c>
      <c r="I252" s="100">
        <v>5.1</v>
      </c>
      <c r="J252" s="99">
        <v>273</v>
      </c>
      <c r="K252" s="100">
        <v>6</v>
      </c>
      <c r="L252" s="99">
        <v>823</v>
      </c>
      <c r="M252" s="100">
        <v>7.56</v>
      </c>
      <c r="N252" s="99">
        <v>347</v>
      </c>
      <c r="O252" s="100">
        <v>13</v>
      </c>
    </row>
    <row r="253" spans="1:15" ht="21">
      <c r="A253" s="125"/>
      <c r="B253" s="79" t="s">
        <v>285</v>
      </c>
      <c r="C253" s="126" t="s">
        <v>14</v>
      </c>
      <c r="D253" s="99">
        <v>0</v>
      </c>
      <c r="E253" s="100">
        <v>0</v>
      </c>
      <c r="F253" s="99">
        <v>0</v>
      </c>
      <c r="G253" s="100">
        <v>0</v>
      </c>
      <c r="H253" s="99">
        <v>0</v>
      </c>
      <c r="I253" s="100">
        <v>0</v>
      </c>
      <c r="J253" s="99">
        <v>0</v>
      </c>
      <c r="K253" s="100">
        <v>0</v>
      </c>
      <c r="L253" s="99">
        <v>0</v>
      </c>
      <c r="M253" s="100">
        <v>0</v>
      </c>
      <c r="N253" s="99">
        <v>0</v>
      </c>
      <c r="O253" s="100">
        <v>0</v>
      </c>
    </row>
    <row r="254" spans="1:15" ht="21">
      <c r="A254" s="371" t="s">
        <v>286</v>
      </c>
      <c r="B254" s="372" t="s">
        <v>287</v>
      </c>
      <c r="C254" s="348" t="s">
        <v>12</v>
      </c>
      <c r="D254" s="349">
        <v>10585</v>
      </c>
      <c r="E254" s="350">
        <v>16.28</v>
      </c>
      <c r="F254" s="349">
        <v>2346</v>
      </c>
      <c r="G254" s="350">
        <v>19.95</v>
      </c>
      <c r="H254" s="349">
        <v>2152</v>
      </c>
      <c r="I254" s="350">
        <v>13.02</v>
      </c>
      <c r="J254" s="349">
        <v>1594</v>
      </c>
      <c r="K254" s="350">
        <v>17.28</v>
      </c>
      <c r="L254" s="349">
        <v>2551</v>
      </c>
      <c r="M254" s="350">
        <v>11.67</v>
      </c>
      <c r="N254" s="349">
        <v>1942</v>
      </c>
      <c r="O254" s="351">
        <v>34.38</v>
      </c>
    </row>
    <row r="255" spans="1:15" ht="21">
      <c r="A255" s="395"/>
      <c r="B255" s="290" t="s">
        <v>288</v>
      </c>
      <c r="C255" s="280" t="s">
        <v>13</v>
      </c>
      <c r="D255" s="283">
        <v>8240</v>
      </c>
      <c r="E255" s="286">
        <v>25.8</v>
      </c>
      <c r="F255" s="283">
        <v>1807</v>
      </c>
      <c r="G255" s="286">
        <v>31.26</v>
      </c>
      <c r="H255" s="283">
        <v>1671</v>
      </c>
      <c r="I255" s="286">
        <v>20.78</v>
      </c>
      <c r="J255" s="283">
        <v>1336</v>
      </c>
      <c r="K255" s="286">
        <v>29.38</v>
      </c>
      <c r="L255" s="283">
        <v>1978</v>
      </c>
      <c r="M255" s="286">
        <v>18.16</v>
      </c>
      <c r="N255" s="283">
        <v>1448</v>
      </c>
      <c r="O255" s="330">
        <v>54.23</v>
      </c>
    </row>
    <row r="256" spans="1:15" ht="21">
      <c r="A256" s="396"/>
      <c r="B256" s="397"/>
      <c r="C256" s="332" t="s">
        <v>14</v>
      </c>
      <c r="D256" s="335">
        <v>2345</v>
      </c>
      <c r="E256" s="346">
        <v>7.09</v>
      </c>
      <c r="F256" s="335">
        <v>539</v>
      </c>
      <c r="G256" s="346">
        <v>9.02</v>
      </c>
      <c r="H256" s="335">
        <v>481</v>
      </c>
      <c r="I256" s="346">
        <v>5.67</v>
      </c>
      <c r="J256" s="335">
        <v>258</v>
      </c>
      <c r="K256" s="346">
        <v>5.52</v>
      </c>
      <c r="L256" s="335">
        <v>573</v>
      </c>
      <c r="M256" s="346">
        <v>5.22</v>
      </c>
      <c r="N256" s="335">
        <v>494</v>
      </c>
      <c r="O256" s="336">
        <v>16.58</v>
      </c>
    </row>
    <row r="257" spans="1:15" ht="21">
      <c r="A257" s="40" t="s">
        <v>289</v>
      </c>
      <c r="B257" s="89" t="s">
        <v>1249</v>
      </c>
      <c r="C257" s="41" t="s">
        <v>12</v>
      </c>
      <c r="D257" s="26">
        <v>3533</v>
      </c>
      <c r="E257" s="27">
        <v>5.43</v>
      </c>
      <c r="F257" s="26">
        <v>744</v>
      </c>
      <c r="G257" s="27">
        <v>6.33</v>
      </c>
      <c r="H257" s="26">
        <v>633</v>
      </c>
      <c r="I257" s="27">
        <v>3.83</v>
      </c>
      <c r="J257" s="26">
        <v>466</v>
      </c>
      <c r="K257" s="27">
        <v>5.05</v>
      </c>
      <c r="L257" s="26">
        <v>839</v>
      </c>
      <c r="M257" s="27">
        <v>3.84</v>
      </c>
      <c r="N257" s="26">
        <v>851</v>
      </c>
      <c r="O257" s="27">
        <v>15.06</v>
      </c>
    </row>
    <row r="258" spans="1:15" ht="21">
      <c r="A258" s="40"/>
      <c r="B258" s="255" t="s">
        <v>1250</v>
      </c>
      <c r="C258" s="41" t="s">
        <v>13</v>
      </c>
      <c r="D258" s="26">
        <v>2316</v>
      </c>
      <c r="E258" s="27">
        <v>7.25</v>
      </c>
      <c r="F258" s="26">
        <v>504</v>
      </c>
      <c r="G258" s="27">
        <v>8.72</v>
      </c>
      <c r="H258" s="26">
        <v>395</v>
      </c>
      <c r="I258" s="27">
        <v>4.91</v>
      </c>
      <c r="J258" s="26">
        <v>269</v>
      </c>
      <c r="K258" s="27">
        <v>5.92</v>
      </c>
      <c r="L258" s="26">
        <v>601</v>
      </c>
      <c r="M258" s="27">
        <v>5.52</v>
      </c>
      <c r="N258" s="26">
        <v>547</v>
      </c>
      <c r="O258" s="27">
        <v>20.49</v>
      </c>
    </row>
    <row r="259" spans="1:15" ht="21">
      <c r="A259" s="40"/>
      <c r="B259" s="89" t="s">
        <v>292</v>
      </c>
      <c r="C259" s="41" t="s">
        <v>14</v>
      </c>
      <c r="D259" s="26">
        <v>1217</v>
      </c>
      <c r="E259" s="27">
        <v>3.68</v>
      </c>
      <c r="F259" s="26">
        <v>240</v>
      </c>
      <c r="G259" s="27">
        <v>4.01</v>
      </c>
      <c r="H259" s="26">
        <v>238</v>
      </c>
      <c r="I259" s="27">
        <v>2.8</v>
      </c>
      <c r="J259" s="26">
        <v>197</v>
      </c>
      <c r="K259" s="27">
        <v>4.21</v>
      </c>
      <c r="L259" s="26">
        <v>238</v>
      </c>
      <c r="M259" s="27">
        <v>2.17</v>
      </c>
      <c r="N259" s="26">
        <v>304</v>
      </c>
      <c r="O259" s="27">
        <v>10.21</v>
      </c>
    </row>
    <row r="260" spans="1:15" ht="21">
      <c r="A260" s="378" t="s">
        <v>293</v>
      </c>
      <c r="B260" s="379" t="s">
        <v>1251</v>
      </c>
      <c r="C260" s="294" t="s">
        <v>12</v>
      </c>
      <c r="D260" s="295">
        <v>969</v>
      </c>
      <c r="E260" s="296">
        <v>1.49</v>
      </c>
      <c r="F260" s="295">
        <v>163</v>
      </c>
      <c r="G260" s="296">
        <v>1.39</v>
      </c>
      <c r="H260" s="295">
        <v>55</v>
      </c>
      <c r="I260" s="296">
        <v>0.33</v>
      </c>
      <c r="J260" s="295">
        <v>78</v>
      </c>
      <c r="K260" s="296">
        <v>0.85</v>
      </c>
      <c r="L260" s="295">
        <v>205</v>
      </c>
      <c r="M260" s="296">
        <v>0.94</v>
      </c>
      <c r="N260" s="295">
        <v>468</v>
      </c>
      <c r="O260" s="297">
        <v>8.28</v>
      </c>
    </row>
    <row r="261" spans="1:15" ht="21">
      <c r="A261" s="373"/>
      <c r="B261" s="409" t="s">
        <v>295</v>
      </c>
      <c r="C261" s="271" t="s">
        <v>13</v>
      </c>
      <c r="D261" s="272">
        <v>484</v>
      </c>
      <c r="E261" s="273">
        <v>1.52</v>
      </c>
      <c r="F261" s="272">
        <v>112</v>
      </c>
      <c r="G261" s="273">
        <v>1.94</v>
      </c>
      <c r="H261" s="272">
        <v>17</v>
      </c>
      <c r="I261" s="273">
        <v>0.21</v>
      </c>
      <c r="J261" s="272">
        <v>52</v>
      </c>
      <c r="K261" s="273">
        <v>1.14</v>
      </c>
      <c r="L261" s="272">
        <v>110</v>
      </c>
      <c r="M261" s="273">
        <v>1.01</v>
      </c>
      <c r="N261" s="272">
        <v>193</v>
      </c>
      <c r="O261" s="299">
        <v>7.23</v>
      </c>
    </row>
    <row r="262" spans="1:15" ht="21">
      <c r="A262" s="374"/>
      <c r="B262" s="375" t="s">
        <v>296</v>
      </c>
      <c r="C262" s="301" t="s">
        <v>14</v>
      </c>
      <c r="D262" s="302">
        <v>485</v>
      </c>
      <c r="E262" s="303">
        <v>1.47</v>
      </c>
      <c r="F262" s="302">
        <v>51</v>
      </c>
      <c r="G262" s="303">
        <v>0.85</v>
      </c>
      <c r="H262" s="302">
        <v>38</v>
      </c>
      <c r="I262" s="303">
        <v>0.45</v>
      </c>
      <c r="J262" s="302">
        <v>26</v>
      </c>
      <c r="K262" s="303">
        <v>0.56</v>
      </c>
      <c r="L262" s="302">
        <v>95</v>
      </c>
      <c r="M262" s="303">
        <v>0.87</v>
      </c>
      <c r="N262" s="302">
        <v>275</v>
      </c>
      <c r="O262" s="304">
        <v>9.23</v>
      </c>
    </row>
    <row r="263" spans="1:15" ht="21">
      <c r="A263" s="40" t="s">
        <v>297</v>
      </c>
      <c r="B263" s="89" t="s">
        <v>298</v>
      </c>
      <c r="C263" s="41" t="s">
        <v>12</v>
      </c>
      <c r="D263" s="26">
        <v>4627</v>
      </c>
      <c r="E263" s="27">
        <v>7.12</v>
      </c>
      <c r="F263" s="26">
        <v>785</v>
      </c>
      <c r="G263" s="27">
        <v>6.68</v>
      </c>
      <c r="H263" s="26">
        <v>658</v>
      </c>
      <c r="I263" s="27">
        <v>3.98</v>
      </c>
      <c r="J263" s="26">
        <v>677</v>
      </c>
      <c r="K263" s="27">
        <v>7.34</v>
      </c>
      <c r="L263" s="26">
        <v>1327</v>
      </c>
      <c r="M263" s="27">
        <v>6.07</v>
      </c>
      <c r="N263" s="26">
        <v>1180</v>
      </c>
      <c r="O263" s="27">
        <v>20.89</v>
      </c>
    </row>
    <row r="264" spans="1:15" ht="21">
      <c r="A264" s="40"/>
      <c r="B264" s="89" t="s">
        <v>299</v>
      </c>
      <c r="C264" s="41" t="s">
        <v>13</v>
      </c>
      <c r="D264" s="26">
        <v>2473</v>
      </c>
      <c r="E264" s="27">
        <v>7.74</v>
      </c>
      <c r="F264" s="26">
        <v>421</v>
      </c>
      <c r="G264" s="27">
        <v>7.28</v>
      </c>
      <c r="H264" s="26">
        <v>349</v>
      </c>
      <c r="I264" s="27">
        <v>4.34</v>
      </c>
      <c r="J264" s="26">
        <v>362</v>
      </c>
      <c r="K264" s="27">
        <v>7.96</v>
      </c>
      <c r="L264" s="26">
        <v>646</v>
      </c>
      <c r="M264" s="27">
        <v>5.93</v>
      </c>
      <c r="N264" s="26">
        <v>695</v>
      </c>
      <c r="O264" s="27">
        <v>26.03</v>
      </c>
    </row>
    <row r="265" spans="1:15" ht="21">
      <c r="A265" s="40"/>
      <c r="B265" s="89"/>
      <c r="C265" s="41" t="s">
        <v>14</v>
      </c>
      <c r="D265" s="26">
        <v>2154</v>
      </c>
      <c r="E265" s="27">
        <v>6.51</v>
      </c>
      <c r="F265" s="26">
        <v>364</v>
      </c>
      <c r="G265" s="27">
        <v>6.09</v>
      </c>
      <c r="H265" s="26">
        <v>309</v>
      </c>
      <c r="I265" s="27">
        <v>3.64</v>
      </c>
      <c r="J265" s="26">
        <v>315</v>
      </c>
      <c r="K265" s="27">
        <v>6.73</v>
      </c>
      <c r="L265" s="26">
        <v>681</v>
      </c>
      <c r="M265" s="27">
        <v>6.21</v>
      </c>
      <c r="N265" s="26">
        <v>485</v>
      </c>
      <c r="O265" s="27">
        <v>16.28</v>
      </c>
    </row>
    <row r="266" spans="1:15" ht="21">
      <c r="A266" s="378" t="s">
        <v>300</v>
      </c>
      <c r="B266" s="379" t="s">
        <v>301</v>
      </c>
      <c r="C266" s="294" t="s">
        <v>12</v>
      </c>
      <c r="D266" s="295">
        <v>488</v>
      </c>
      <c r="E266" s="296">
        <v>0.75</v>
      </c>
      <c r="F266" s="295">
        <v>89</v>
      </c>
      <c r="G266" s="296">
        <v>0.76</v>
      </c>
      <c r="H266" s="295">
        <v>85</v>
      </c>
      <c r="I266" s="296">
        <v>0.51</v>
      </c>
      <c r="J266" s="295">
        <v>68</v>
      </c>
      <c r="K266" s="296">
        <v>0.74</v>
      </c>
      <c r="L266" s="295">
        <v>129</v>
      </c>
      <c r="M266" s="296">
        <v>0.59</v>
      </c>
      <c r="N266" s="295">
        <v>117</v>
      </c>
      <c r="O266" s="297">
        <v>2.07</v>
      </c>
    </row>
    <row r="267" spans="1:15" ht="21">
      <c r="A267" s="422"/>
      <c r="B267" s="423" t="s">
        <v>302</v>
      </c>
      <c r="C267" s="287" t="s">
        <v>13</v>
      </c>
      <c r="D267" s="288">
        <v>243</v>
      </c>
      <c r="E267" s="289">
        <v>0.76</v>
      </c>
      <c r="F267" s="288">
        <v>46</v>
      </c>
      <c r="G267" s="289">
        <v>0.8</v>
      </c>
      <c r="H267" s="288">
        <v>42</v>
      </c>
      <c r="I267" s="289">
        <v>0.52</v>
      </c>
      <c r="J267" s="288">
        <v>24</v>
      </c>
      <c r="K267" s="289">
        <v>0.53</v>
      </c>
      <c r="L267" s="288">
        <v>72</v>
      </c>
      <c r="M267" s="289">
        <v>0.66</v>
      </c>
      <c r="N267" s="288">
        <v>59</v>
      </c>
      <c r="O267" s="352">
        <v>2.21</v>
      </c>
    </row>
    <row r="268" spans="1:15" ht="21">
      <c r="A268" s="373"/>
      <c r="B268" s="292" t="s">
        <v>303</v>
      </c>
      <c r="C268" s="271" t="s">
        <v>14</v>
      </c>
      <c r="D268" s="272">
        <v>245</v>
      </c>
      <c r="E268" s="273">
        <v>0.74</v>
      </c>
      <c r="F268" s="272">
        <v>43</v>
      </c>
      <c r="G268" s="273">
        <v>0.72</v>
      </c>
      <c r="H268" s="272">
        <v>43</v>
      </c>
      <c r="I268" s="273">
        <v>0.51</v>
      </c>
      <c r="J268" s="272">
        <v>44</v>
      </c>
      <c r="K268" s="273">
        <v>0.94</v>
      </c>
      <c r="L268" s="272">
        <v>57</v>
      </c>
      <c r="M268" s="273">
        <v>0.52</v>
      </c>
      <c r="N268" s="272">
        <v>58</v>
      </c>
      <c r="O268" s="299">
        <v>1.95</v>
      </c>
    </row>
    <row r="269" spans="1:15" ht="21">
      <c r="A269" s="374"/>
      <c r="B269" s="375" t="s">
        <v>304</v>
      </c>
      <c r="C269" s="301"/>
      <c r="D269" s="302"/>
      <c r="E269" s="303"/>
      <c r="F269" s="302"/>
      <c r="G269" s="303"/>
      <c r="H269" s="302"/>
      <c r="I269" s="303"/>
      <c r="J269" s="302"/>
      <c r="K269" s="303"/>
      <c r="L269" s="302"/>
      <c r="M269" s="303"/>
      <c r="N269" s="302"/>
      <c r="O269" s="304"/>
    </row>
    <row r="270" spans="1:15" ht="21">
      <c r="A270" s="40" t="s">
        <v>305</v>
      </c>
      <c r="B270" s="89" t="s">
        <v>1252</v>
      </c>
      <c r="C270" s="41" t="s">
        <v>12</v>
      </c>
      <c r="D270" s="26">
        <v>151520</v>
      </c>
      <c r="E270" s="27">
        <v>233.01</v>
      </c>
      <c r="F270" s="26">
        <v>31638</v>
      </c>
      <c r="G270" s="27">
        <v>269.07</v>
      </c>
      <c r="H270" s="26">
        <v>26186</v>
      </c>
      <c r="I270" s="27">
        <v>158.38</v>
      </c>
      <c r="J270" s="26">
        <v>13095</v>
      </c>
      <c r="K270" s="27">
        <v>141.95</v>
      </c>
      <c r="L270" s="26">
        <v>44448</v>
      </c>
      <c r="M270" s="27">
        <v>203.32</v>
      </c>
      <c r="N270" s="26">
        <v>36153</v>
      </c>
      <c r="O270" s="27">
        <v>639.99</v>
      </c>
    </row>
    <row r="271" spans="1:15" ht="21">
      <c r="A271" s="40"/>
      <c r="B271" s="255" t="s">
        <v>1253</v>
      </c>
      <c r="C271" s="41" t="s">
        <v>13</v>
      </c>
      <c r="D271" s="26">
        <v>72294</v>
      </c>
      <c r="E271" s="27">
        <v>226.4</v>
      </c>
      <c r="F271" s="26">
        <v>15361</v>
      </c>
      <c r="G271" s="27">
        <v>265.76</v>
      </c>
      <c r="H271" s="26">
        <v>12504</v>
      </c>
      <c r="I271" s="27">
        <v>155.47</v>
      </c>
      <c r="J271" s="26">
        <v>6485</v>
      </c>
      <c r="K271" s="27">
        <v>142.61</v>
      </c>
      <c r="L271" s="26">
        <v>22375</v>
      </c>
      <c r="M271" s="27">
        <v>205.44</v>
      </c>
      <c r="N271" s="26">
        <v>15569</v>
      </c>
      <c r="O271" s="27">
        <v>583.07</v>
      </c>
    </row>
    <row r="272" spans="1:15" ht="21">
      <c r="A272" s="40"/>
      <c r="B272" s="89" t="s">
        <v>1254</v>
      </c>
      <c r="C272" s="41" t="s">
        <v>14</v>
      </c>
      <c r="D272" s="26">
        <v>79226</v>
      </c>
      <c r="E272" s="27">
        <v>239.39</v>
      </c>
      <c r="F272" s="26">
        <v>16277</v>
      </c>
      <c r="G272" s="27">
        <v>272.26</v>
      </c>
      <c r="H272" s="26">
        <v>13682</v>
      </c>
      <c r="I272" s="27">
        <v>161.14</v>
      </c>
      <c r="J272" s="26">
        <v>6610</v>
      </c>
      <c r="K272" s="27">
        <v>141.31</v>
      </c>
      <c r="L272" s="26">
        <v>22073</v>
      </c>
      <c r="M272" s="27">
        <v>201.21</v>
      </c>
      <c r="N272" s="26">
        <v>20584</v>
      </c>
      <c r="O272" s="27">
        <v>691.01</v>
      </c>
    </row>
    <row r="273" spans="1:15" ht="48.75" customHeight="1">
      <c r="A273" s="40"/>
      <c r="B273" s="86" t="s">
        <v>1255</v>
      </c>
      <c r="C273" s="41"/>
      <c r="D273" s="26"/>
      <c r="E273" s="27"/>
      <c r="F273" s="26"/>
      <c r="G273" s="27"/>
      <c r="H273" s="26"/>
      <c r="I273" s="27"/>
      <c r="J273" s="26"/>
      <c r="K273" s="27"/>
      <c r="L273" s="26"/>
      <c r="M273" s="27"/>
      <c r="N273" s="26"/>
      <c r="O273" s="27"/>
    </row>
    <row r="274" spans="1:15" ht="18.75">
      <c r="A274" s="424" t="s">
        <v>312</v>
      </c>
      <c r="B274" s="425" t="s">
        <v>313</v>
      </c>
      <c r="C274" s="426" t="s">
        <v>12</v>
      </c>
      <c r="D274" s="427">
        <v>1767</v>
      </c>
      <c r="E274" s="428">
        <v>2.72</v>
      </c>
      <c r="F274" s="427">
        <v>293</v>
      </c>
      <c r="G274" s="428">
        <v>2.49</v>
      </c>
      <c r="H274" s="427">
        <v>303</v>
      </c>
      <c r="I274" s="428">
        <v>1.83</v>
      </c>
      <c r="J274" s="427">
        <v>155</v>
      </c>
      <c r="K274" s="428">
        <v>1.68</v>
      </c>
      <c r="L274" s="427">
        <v>473</v>
      </c>
      <c r="M274" s="428">
        <v>2.16</v>
      </c>
      <c r="N274" s="427">
        <v>543</v>
      </c>
      <c r="O274" s="429">
        <v>9.61</v>
      </c>
    </row>
    <row r="275" spans="1:15" ht="18.75">
      <c r="A275" s="430"/>
      <c r="B275" s="431" t="s">
        <v>314</v>
      </c>
      <c r="C275" s="432" t="s">
        <v>13</v>
      </c>
      <c r="D275" s="433">
        <v>1136</v>
      </c>
      <c r="E275" s="434">
        <v>3.56</v>
      </c>
      <c r="F275" s="433">
        <v>214</v>
      </c>
      <c r="G275" s="434">
        <v>3.7</v>
      </c>
      <c r="H275" s="433">
        <v>188</v>
      </c>
      <c r="I275" s="434">
        <v>2.34</v>
      </c>
      <c r="J275" s="433">
        <v>110</v>
      </c>
      <c r="K275" s="434">
        <v>2.42</v>
      </c>
      <c r="L275" s="433">
        <v>299</v>
      </c>
      <c r="M275" s="434">
        <v>2.75</v>
      </c>
      <c r="N275" s="433">
        <v>325</v>
      </c>
      <c r="O275" s="435">
        <v>12.17</v>
      </c>
    </row>
    <row r="276" spans="1:15" ht="18.75">
      <c r="A276" s="436"/>
      <c r="B276" s="437"/>
      <c r="C276" s="438" t="s">
        <v>14</v>
      </c>
      <c r="D276" s="439">
        <v>631</v>
      </c>
      <c r="E276" s="440">
        <v>1.91</v>
      </c>
      <c r="F276" s="439">
        <v>79</v>
      </c>
      <c r="G276" s="440">
        <v>1.32</v>
      </c>
      <c r="H276" s="439">
        <v>115</v>
      </c>
      <c r="I276" s="440">
        <v>1.35</v>
      </c>
      <c r="J276" s="439">
        <v>45</v>
      </c>
      <c r="K276" s="440">
        <v>0.96</v>
      </c>
      <c r="L276" s="439">
        <v>174</v>
      </c>
      <c r="M276" s="440">
        <v>1.59</v>
      </c>
      <c r="N276" s="439">
        <v>218</v>
      </c>
      <c r="O276" s="441">
        <v>7.32</v>
      </c>
    </row>
    <row r="277" spans="1:15" ht="18.75">
      <c r="A277" s="129" t="s">
        <v>315</v>
      </c>
      <c r="B277" s="133" t="s">
        <v>316</v>
      </c>
      <c r="C277" s="130" t="s">
        <v>12</v>
      </c>
      <c r="D277" s="131">
        <v>20067</v>
      </c>
      <c r="E277" s="132">
        <v>30.86</v>
      </c>
      <c r="F277" s="131">
        <v>3857</v>
      </c>
      <c r="G277" s="132">
        <v>32.8</v>
      </c>
      <c r="H277" s="131">
        <v>3611</v>
      </c>
      <c r="I277" s="132">
        <v>21.84</v>
      </c>
      <c r="J277" s="131">
        <v>2162</v>
      </c>
      <c r="K277" s="132">
        <v>23.44</v>
      </c>
      <c r="L277" s="131">
        <v>6356</v>
      </c>
      <c r="M277" s="132">
        <v>29.07</v>
      </c>
      <c r="N277" s="131">
        <v>4081</v>
      </c>
      <c r="O277" s="132">
        <v>72.24</v>
      </c>
    </row>
    <row r="278" spans="1:15" ht="18.75">
      <c r="A278" s="129"/>
      <c r="B278" s="133" t="s">
        <v>317</v>
      </c>
      <c r="C278" s="130" t="s">
        <v>13</v>
      </c>
      <c r="D278" s="131">
        <v>11279</v>
      </c>
      <c r="E278" s="132">
        <v>35.32</v>
      </c>
      <c r="F278" s="131">
        <v>2189</v>
      </c>
      <c r="G278" s="132">
        <v>37.87</v>
      </c>
      <c r="H278" s="131">
        <v>2018</v>
      </c>
      <c r="I278" s="132">
        <v>25.09</v>
      </c>
      <c r="J278" s="131">
        <v>1309</v>
      </c>
      <c r="K278" s="132">
        <v>28.78</v>
      </c>
      <c r="L278" s="131">
        <v>3585</v>
      </c>
      <c r="M278" s="132">
        <v>32.92</v>
      </c>
      <c r="N278" s="131">
        <v>2178</v>
      </c>
      <c r="O278" s="132">
        <v>81.57</v>
      </c>
    </row>
    <row r="279" spans="1:15" ht="18.75">
      <c r="A279" s="129"/>
      <c r="B279" s="133"/>
      <c r="C279" s="130" t="s">
        <v>14</v>
      </c>
      <c r="D279" s="131">
        <v>8788</v>
      </c>
      <c r="E279" s="132">
        <v>26.55</v>
      </c>
      <c r="F279" s="131">
        <v>1668</v>
      </c>
      <c r="G279" s="132">
        <v>27.9</v>
      </c>
      <c r="H279" s="131">
        <v>1593</v>
      </c>
      <c r="I279" s="132">
        <v>18.76</v>
      </c>
      <c r="J279" s="131">
        <v>853</v>
      </c>
      <c r="K279" s="132">
        <v>18.24</v>
      </c>
      <c r="L279" s="131">
        <v>2771</v>
      </c>
      <c r="M279" s="132">
        <v>25.26</v>
      </c>
      <c r="N279" s="131">
        <v>1903</v>
      </c>
      <c r="O279" s="132">
        <v>63.88</v>
      </c>
    </row>
    <row r="280" spans="1:15" ht="18.75">
      <c r="A280" s="424" t="s">
        <v>318</v>
      </c>
      <c r="B280" s="425" t="s">
        <v>1256</v>
      </c>
      <c r="C280" s="426" t="s">
        <v>12</v>
      </c>
      <c r="D280" s="427">
        <v>22799</v>
      </c>
      <c r="E280" s="428">
        <v>35.06</v>
      </c>
      <c r="F280" s="427">
        <v>3798</v>
      </c>
      <c r="G280" s="428">
        <v>32.3</v>
      </c>
      <c r="H280" s="427">
        <v>4182</v>
      </c>
      <c r="I280" s="428">
        <v>25.29</v>
      </c>
      <c r="J280" s="427">
        <v>3151</v>
      </c>
      <c r="K280" s="428">
        <v>34.16</v>
      </c>
      <c r="L280" s="427">
        <v>8194</v>
      </c>
      <c r="M280" s="428">
        <v>37.48</v>
      </c>
      <c r="N280" s="427">
        <v>3474</v>
      </c>
      <c r="O280" s="429">
        <v>61.5</v>
      </c>
    </row>
    <row r="281" spans="1:15" ht="18.75">
      <c r="A281" s="430"/>
      <c r="B281" s="431" t="s">
        <v>320</v>
      </c>
      <c r="C281" s="432" t="s">
        <v>13</v>
      </c>
      <c r="D281" s="433">
        <v>12877</v>
      </c>
      <c r="E281" s="434">
        <v>40.33</v>
      </c>
      <c r="F281" s="433">
        <v>2107</v>
      </c>
      <c r="G281" s="434">
        <v>36.45</v>
      </c>
      <c r="H281" s="433">
        <v>2390</v>
      </c>
      <c r="I281" s="434">
        <v>29.72</v>
      </c>
      <c r="J281" s="433">
        <v>1740</v>
      </c>
      <c r="K281" s="434">
        <v>38.26</v>
      </c>
      <c r="L281" s="433">
        <v>4647</v>
      </c>
      <c r="M281" s="434">
        <v>42.67</v>
      </c>
      <c r="N281" s="433">
        <v>1993</v>
      </c>
      <c r="O281" s="435">
        <v>74.64</v>
      </c>
    </row>
    <row r="282" spans="1:15" ht="18.75">
      <c r="A282" s="436"/>
      <c r="B282" s="437"/>
      <c r="C282" s="438" t="s">
        <v>14</v>
      </c>
      <c r="D282" s="439">
        <v>9922</v>
      </c>
      <c r="E282" s="440">
        <v>29.98</v>
      </c>
      <c r="F282" s="439">
        <v>1691</v>
      </c>
      <c r="G282" s="440">
        <v>28.29</v>
      </c>
      <c r="H282" s="439">
        <v>1792</v>
      </c>
      <c r="I282" s="440">
        <v>21.11</v>
      </c>
      <c r="J282" s="439">
        <v>1411</v>
      </c>
      <c r="K282" s="440">
        <v>30.17</v>
      </c>
      <c r="L282" s="439">
        <v>3547</v>
      </c>
      <c r="M282" s="440">
        <v>32.33</v>
      </c>
      <c r="N282" s="439">
        <v>1481</v>
      </c>
      <c r="O282" s="441">
        <v>49.72</v>
      </c>
    </row>
    <row r="283" spans="1:15" ht="18.75">
      <c r="A283" s="129" t="s">
        <v>321</v>
      </c>
      <c r="B283" s="133" t="s">
        <v>1257</v>
      </c>
      <c r="C283" s="130" t="s">
        <v>12</v>
      </c>
      <c r="D283" s="131">
        <v>6149</v>
      </c>
      <c r="E283" s="132">
        <v>9.46</v>
      </c>
      <c r="F283" s="131">
        <v>1001</v>
      </c>
      <c r="G283" s="132">
        <v>8.51</v>
      </c>
      <c r="H283" s="131">
        <v>1153</v>
      </c>
      <c r="I283" s="132">
        <v>6.97</v>
      </c>
      <c r="J283" s="131">
        <v>723</v>
      </c>
      <c r="K283" s="132">
        <v>7.84</v>
      </c>
      <c r="L283" s="131">
        <v>2174</v>
      </c>
      <c r="M283" s="132">
        <v>9.94</v>
      </c>
      <c r="N283" s="131">
        <v>1098</v>
      </c>
      <c r="O283" s="132">
        <v>19.44</v>
      </c>
    </row>
    <row r="284" spans="1:15" ht="18.75">
      <c r="A284" s="129"/>
      <c r="B284" s="133" t="s">
        <v>1258</v>
      </c>
      <c r="C284" s="130" t="s">
        <v>13</v>
      </c>
      <c r="D284" s="131">
        <v>3192</v>
      </c>
      <c r="E284" s="132">
        <v>10</v>
      </c>
      <c r="F284" s="131">
        <v>559</v>
      </c>
      <c r="G284" s="132">
        <v>9.67</v>
      </c>
      <c r="H284" s="131">
        <v>517</v>
      </c>
      <c r="I284" s="132">
        <v>6.43</v>
      </c>
      <c r="J284" s="131">
        <v>378</v>
      </c>
      <c r="K284" s="132">
        <v>8.31</v>
      </c>
      <c r="L284" s="131">
        <v>1165</v>
      </c>
      <c r="M284" s="132">
        <v>10.7</v>
      </c>
      <c r="N284" s="131">
        <v>573</v>
      </c>
      <c r="O284" s="132">
        <v>21.46</v>
      </c>
    </row>
    <row r="285" spans="1:15" ht="18.75">
      <c r="A285" s="129"/>
      <c r="B285" s="133" t="s">
        <v>324</v>
      </c>
      <c r="C285" s="130" t="s">
        <v>14</v>
      </c>
      <c r="D285" s="131">
        <v>2957</v>
      </c>
      <c r="E285" s="132">
        <v>8.93</v>
      </c>
      <c r="F285" s="131">
        <v>442</v>
      </c>
      <c r="G285" s="132">
        <v>7.39</v>
      </c>
      <c r="H285" s="131">
        <v>636</v>
      </c>
      <c r="I285" s="132">
        <v>7.49</v>
      </c>
      <c r="J285" s="131">
        <v>345</v>
      </c>
      <c r="K285" s="132">
        <v>7.38</v>
      </c>
      <c r="L285" s="131">
        <v>1009</v>
      </c>
      <c r="M285" s="132">
        <v>9.2</v>
      </c>
      <c r="N285" s="131">
        <v>525</v>
      </c>
      <c r="O285" s="132">
        <v>17.62</v>
      </c>
    </row>
    <row r="286" spans="1:15" ht="18.75">
      <c r="A286" s="129"/>
      <c r="B286" s="133" t="s">
        <v>325</v>
      </c>
      <c r="C286" s="130"/>
      <c r="D286" s="131"/>
      <c r="E286" s="132"/>
      <c r="F286" s="131"/>
      <c r="G286" s="132"/>
      <c r="H286" s="131"/>
      <c r="I286" s="132"/>
      <c r="J286" s="131"/>
      <c r="K286" s="132"/>
      <c r="L286" s="131"/>
      <c r="M286" s="132"/>
      <c r="N286" s="131"/>
      <c r="O286" s="132"/>
    </row>
    <row r="287" spans="1:15" ht="18.75">
      <c r="A287" s="424" t="s">
        <v>326</v>
      </c>
      <c r="B287" s="425" t="s">
        <v>327</v>
      </c>
      <c r="C287" s="426" t="s">
        <v>12</v>
      </c>
      <c r="D287" s="427">
        <v>1859</v>
      </c>
      <c r="E287" s="428">
        <v>5.62</v>
      </c>
      <c r="F287" s="427">
        <v>299</v>
      </c>
      <c r="G287" s="428">
        <v>5</v>
      </c>
      <c r="H287" s="427">
        <v>521</v>
      </c>
      <c r="I287" s="428">
        <v>6.14</v>
      </c>
      <c r="J287" s="427">
        <v>173</v>
      </c>
      <c r="K287" s="428">
        <v>3.7</v>
      </c>
      <c r="L287" s="427">
        <v>653</v>
      </c>
      <c r="M287" s="428">
        <v>5.95</v>
      </c>
      <c r="N287" s="427">
        <v>213</v>
      </c>
      <c r="O287" s="429">
        <v>7.15</v>
      </c>
    </row>
    <row r="288" spans="1:15" ht="18.75">
      <c r="A288" s="430"/>
      <c r="B288" s="431" t="s">
        <v>328</v>
      </c>
      <c r="C288" s="432" t="s">
        <v>13</v>
      </c>
      <c r="D288" s="433">
        <v>0</v>
      </c>
      <c r="E288" s="434">
        <v>0</v>
      </c>
      <c r="F288" s="433">
        <v>0</v>
      </c>
      <c r="G288" s="434">
        <v>0</v>
      </c>
      <c r="H288" s="433">
        <v>0</v>
      </c>
      <c r="I288" s="434">
        <v>0</v>
      </c>
      <c r="J288" s="433">
        <v>0</v>
      </c>
      <c r="K288" s="434">
        <v>0</v>
      </c>
      <c r="L288" s="433">
        <v>0</v>
      </c>
      <c r="M288" s="434">
        <v>0</v>
      </c>
      <c r="N288" s="433">
        <v>0</v>
      </c>
      <c r="O288" s="435">
        <v>0</v>
      </c>
    </row>
    <row r="289" spans="1:15" ht="18.75">
      <c r="A289" s="436"/>
      <c r="B289" s="437"/>
      <c r="C289" s="438" t="s">
        <v>14</v>
      </c>
      <c r="D289" s="439">
        <v>1859</v>
      </c>
      <c r="E289" s="440">
        <v>5.62</v>
      </c>
      <c r="F289" s="439">
        <v>299</v>
      </c>
      <c r="G289" s="440">
        <v>5</v>
      </c>
      <c r="H289" s="439">
        <v>521</v>
      </c>
      <c r="I289" s="440">
        <v>6.14</v>
      </c>
      <c r="J289" s="439">
        <v>173</v>
      </c>
      <c r="K289" s="440">
        <v>3.7</v>
      </c>
      <c r="L289" s="439">
        <v>653</v>
      </c>
      <c r="M289" s="440">
        <v>5.95</v>
      </c>
      <c r="N289" s="439">
        <v>213</v>
      </c>
      <c r="O289" s="441">
        <v>7.15</v>
      </c>
    </row>
    <row r="290" spans="1:15" ht="18.75">
      <c r="A290" s="129" t="s">
        <v>329</v>
      </c>
      <c r="B290" s="133" t="s">
        <v>330</v>
      </c>
      <c r="C290" s="130" t="s">
        <v>12</v>
      </c>
      <c r="D290" s="131">
        <v>929</v>
      </c>
      <c r="E290" s="132">
        <v>1.43</v>
      </c>
      <c r="F290" s="131">
        <v>103</v>
      </c>
      <c r="G290" s="132">
        <v>0.88</v>
      </c>
      <c r="H290" s="131">
        <v>138</v>
      </c>
      <c r="I290" s="132">
        <v>0.83</v>
      </c>
      <c r="J290" s="131">
        <v>107</v>
      </c>
      <c r="K290" s="132">
        <v>1.16</v>
      </c>
      <c r="L290" s="131">
        <v>343</v>
      </c>
      <c r="M290" s="132">
        <v>1.57</v>
      </c>
      <c r="N290" s="131">
        <v>238</v>
      </c>
      <c r="O290" s="132">
        <v>4.21</v>
      </c>
    </row>
    <row r="291" spans="1:15" ht="18.75">
      <c r="A291" s="129"/>
      <c r="B291" s="133" t="s">
        <v>331</v>
      </c>
      <c r="C291" s="130" t="s">
        <v>13</v>
      </c>
      <c r="D291" s="131">
        <v>388</v>
      </c>
      <c r="E291" s="132">
        <v>1.22</v>
      </c>
      <c r="F291" s="131">
        <v>43</v>
      </c>
      <c r="G291" s="132">
        <v>0.74</v>
      </c>
      <c r="H291" s="131">
        <v>63</v>
      </c>
      <c r="I291" s="132">
        <v>0.78</v>
      </c>
      <c r="J291" s="131">
        <v>40</v>
      </c>
      <c r="K291" s="132">
        <v>0.88</v>
      </c>
      <c r="L291" s="131">
        <v>143</v>
      </c>
      <c r="M291" s="132">
        <v>1.31</v>
      </c>
      <c r="N291" s="131">
        <v>99</v>
      </c>
      <c r="O291" s="132">
        <v>3.71</v>
      </c>
    </row>
    <row r="292" spans="1:15" ht="18.75">
      <c r="A292" s="129"/>
      <c r="B292" s="133"/>
      <c r="C292" s="130" t="s">
        <v>14</v>
      </c>
      <c r="D292" s="131">
        <v>541</v>
      </c>
      <c r="E292" s="132">
        <v>1.63</v>
      </c>
      <c r="F292" s="131">
        <v>60</v>
      </c>
      <c r="G292" s="132">
        <v>1</v>
      </c>
      <c r="H292" s="131">
        <v>75</v>
      </c>
      <c r="I292" s="132">
        <v>0.88</v>
      </c>
      <c r="J292" s="131">
        <v>67</v>
      </c>
      <c r="K292" s="132">
        <v>1.43</v>
      </c>
      <c r="L292" s="131">
        <v>200</v>
      </c>
      <c r="M292" s="132">
        <v>1.82</v>
      </c>
      <c r="N292" s="131">
        <v>139</v>
      </c>
      <c r="O292" s="132">
        <v>4.67</v>
      </c>
    </row>
    <row r="293" spans="1:15" s="380" customFormat="1" ht="18.75">
      <c r="A293" s="424" t="s">
        <v>332</v>
      </c>
      <c r="B293" s="425" t="s">
        <v>333</v>
      </c>
      <c r="C293" s="426" t="s">
        <v>12</v>
      </c>
      <c r="D293" s="427">
        <v>1398</v>
      </c>
      <c r="E293" s="428">
        <v>2.15</v>
      </c>
      <c r="F293" s="427">
        <v>264</v>
      </c>
      <c r="G293" s="428">
        <v>2.25</v>
      </c>
      <c r="H293" s="427">
        <v>267</v>
      </c>
      <c r="I293" s="428">
        <v>1.61</v>
      </c>
      <c r="J293" s="427">
        <v>239</v>
      </c>
      <c r="K293" s="428">
        <v>2.59</v>
      </c>
      <c r="L293" s="427">
        <v>436</v>
      </c>
      <c r="M293" s="428">
        <v>1.99</v>
      </c>
      <c r="N293" s="427">
        <v>192</v>
      </c>
      <c r="O293" s="429">
        <v>3.4</v>
      </c>
    </row>
    <row r="294" spans="1:15" ht="18.75">
      <c r="A294" s="430"/>
      <c r="B294" s="431" t="s">
        <v>334</v>
      </c>
      <c r="C294" s="432" t="s">
        <v>13</v>
      </c>
      <c r="D294" s="433">
        <v>13</v>
      </c>
      <c r="E294" s="434">
        <v>0.04</v>
      </c>
      <c r="F294" s="433">
        <v>0</v>
      </c>
      <c r="G294" s="434">
        <v>0</v>
      </c>
      <c r="H294" s="433">
        <v>5</v>
      </c>
      <c r="I294" s="434">
        <v>0.06</v>
      </c>
      <c r="J294" s="433">
        <v>2</v>
      </c>
      <c r="K294" s="434">
        <v>0.04</v>
      </c>
      <c r="L294" s="433">
        <v>4</v>
      </c>
      <c r="M294" s="434">
        <v>0.04</v>
      </c>
      <c r="N294" s="433">
        <v>2</v>
      </c>
      <c r="O294" s="435">
        <v>0.07</v>
      </c>
    </row>
    <row r="295" spans="1:15" ht="18.75">
      <c r="A295" s="436"/>
      <c r="B295" s="437"/>
      <c r="C295" s="438" t="s">
        <v>14</v>
      </c>
      <c r="D295" s="439">
        <v>1385</v>
      </c>
      <c r="E295" s="440">
        <v>4.18</v>
      </c>
      <c r="F295" s="439">
        <v>264</v>
      </c>
      <c r="G295" s="440">
        <v>4.42</v>
      </c>
      <c r="H295" s="439">
        <v>262</v>
      </c>
      <c r="I295" s="440">
        <v>3.09</v>
      </c>
      <c r="J295" s="439">
        <v>237</v>
      </c>
      <c r="K295" s="440">
        <v>5.07</v>
      </c>
      <c r="L295" s="439">
        <v>432</v>
      </c>
      <c r="M295" s="440">
        <v>3.94</v>
      </c>
      <c r="N295" s="439">
        <v>190</v>
      </c>
      <c r="O295" s="441">
        <v>6.38</v>
      </c>
    </row>
    <row r="296" spans="1:15" ht="18.75">
      <c r="A296" s="129" t="s">
        <v>335</v>
      </c>
      <c r="B296" s="133" t="s">
        <v>336</v>
      </c>
      <c r="C296" s="130" t="s">
        <v>12</v>
      </c>
      <c r="D296" s="131">
        <v>26046</v>
      </c>
      <c r="E296" s="132">
        <v>78.7</v>
      </c>
      <c r="F296" s="131">
        <v>3660</v>
      </c>
      <c r="G296" s="132">
        <v>61.22</v>
      </c>
      <c r="H296" s="131">
        <v>4560</v>
      </c>
      <c r="I296" s="132">
        <v>53.71</v>
      </c>
      <c r="J296" s="131">
        <v>3042</v>
      </c>
      <c r="K296" s="132">
        <v>65.03</v>
      </c>
      <c r="L296" s="131">
        <v>10167</v>
      </c>
      <c r="M296" s="132">
        <v>92.68</v>
      </c>
      <c r="N296" s="131">
        <v>4617</v>
      </c>
      <c r="O296" s="132">
        <v>154.99</v>
      </c>
    </row>
    <row r="297" spans="1:15" ht="18.75">
      <c r="A297" s="129"/>
      <c r="B297" s="133" t="s">
        <v>337</v>
      </c>
      <c r="C297" s="130" t="s">
        <v>13</v>
      </c>
      <c r="D297" s="131">
        <v>0</v>
      </c>
      <c r="E297" s="132">
        <v>0</v>
      </c>
      <c r="F297" s="131">
        <v>0</v>
      </c>
      <c r="G297" s="132">
        <v>0</v>
      </c>
      <c r="H297" s="131">
        <v>0</v>
      </c>
      <c r="I297" s="132">
        <v>0</v>
      </c>
      <c r="J297" s="131">
        <v>0</v>
      </c>
      <c r="K297" s="132">
        <v>0</v>
      </c>
      <c r="L297" s="131">
        <v>0</v>
      </c>
      <c r="M297" s="132">
        <v>0</v>
      </c>
      <c r="N297" s="131">
        <v>0</v>
      </c>
      <c r="O297" s="132">
        <v>0</v>
      </c>
    </row>
    <row r="298" spans="1:15" ht="18.75">
      <c r="A298" s="129"/>
      <c r="B298" s="133"/>
      <c r="C298" s="130" t="s">
        <v>14</v>
      </c>
      <c r="D298" s="131">
        <v>26046</v>
      </c>
      <c r="E298" s="132">
        <v>78.7</v>
      </c>
      <c r="F298" s="131">
        <v>3660</v>
      </c>
      <c r="G298" s="132">
        <v>61.22</v>
      </c>
      <c r="H298" s="131">
        <v>4560</v>
      </c>
      <c r="I298" s="132">
        <v>53.71</v>
      </c>
      <c r="J298" s="131">
        <v>3042</v>
      </c>
      <c r="K298" s="132">
        <v>65.03</v>
      </c>
      <c r="L298" s="131">
        <v>10167</v>
      </c>
      <c r="M298" s="132">
        <v>92.68</v>
      </c>
      <c r="N298" s="131">
        <v>4617</v>
      </c>
      <c r="O298" s="132">
        <v>154.99</v>
      </c>
    </row>
    <row r="299" spans="1:15" ht="18.75">
      <c r="A299" s="424" t="s">
        <v>338</v>
      </c>
      <c r="B299" s="425" t="s">
        <v>339</v>
      </c>
      <c r="C299" s="426" t="s">
        <v>12</v>
      </c>
      <c r="D299" s="427">
        <v>2881</v>
      </c>
      <c r="E299" s="428">
        <v>8.71</v>
      </c>
      <c r="F299" s="427">
        <v>511</v>
      </c>
      <c r="G299" s="428">
        <v>8.55</v>
      </c>
      <c r="H299" s="427">
        <v>366</v>
      </c>
      <c r="I299" s="428">
        <v>4.31</v>
      </c>
      <c r="J299" s="427">
        <v>459</v>
      </c>
      <c r="K299" s="428">
        <v>9.81</v>
      </c>
      <c r="L299" s="427">
        <v>906</v>
      </c>
      <c r="M299" s="428">
        <v>8.26</v>
      </c>
      <c r="N299" s="427">
        <v>639</v>
      </c>
      <c r="O299" s="429">
        <v>21.45</v>
      </c>
    </row>
    <row r="300" spans="1:15" ht="18.75">
      <c r="A300" s="430"/>
      <c r="B300" s="431" t="s">
        <v>340</v>
      </c>
      <c r="C300" s="432" t="s">
        <v>13</v>
      </c>
      <c r="D300" s="433">
        <v>0</v>
      </c>
      <c r="E300" s="434">
        <v>0</v>
      </c>
      <c r="F300" s="433">
        <v>0</v>
      </c>
      <c r="G300" s="434">
        <v>0</v>
      </c>
      <c r="H300" s="433">
        <v>0</v>
      </c>
      <c r="I300" s="434">
        <v>0</v>
      </c>
      <c r="J300" s="433">
        <v>0</v>
      </c>
      <c r="K300" s="434">
        <v>0</v>
      </c>
      <c r="L300" s="433">
        <v>0</v>
      </c>
      <c r="M300" s="434">
        <v>0</v>
      </c>
      <c r="N300" s="433">
        <v>0</v>
      </c>
      <c r="O300" s="435">
        <v>0</v>
      </c>
    </row>
    <row r="301" spans="1:15" ht="18.75">
      <c r="A301" s="436"/>
      <c r="B301" s="437"/>
      <c r="C301" s="438" t="s">
        <v>14</v>
      </c>
      <c r="D301" s="439">
        <v>2881</v>
      </c>
      <c r="E301" s="440">
        <v>8.71</v>
      </c>
      <c r="F301" s="439">
        <v>511</v>
      </c>
      <c r="G301" s="440">
        <v>8.55</v>
      </c>
      <c r="H301" s="439">
        <v>366</v>
      </c>
      <c r="I301" s="440">
        <v>4.31</v>
      </c>
      <c r="J301" s="439">
        <v>459</v>
      </c>
      <c r="K301" s="440">
        <v>9.81</v>
      </c>
      <c r="L301" s="439">
        <v>906</v>
      </c>
      <c r="M301" s="440">
        <v>8.26</v>
      </c>
      <c r="N301" s="439">
        <v>639</v>
      </c>
      <c r="O301" s="441">
        <v>21.45</v>
      </c>
    </row>
    <row r="302" spans="1:15" ht="18.75">
      <c r="A302" s="173" t="s">
        <v>341</v>
      </c>
      <c r="B302" s="180" t="s">
        <v>1259</v>
      </c>
      <c r="C302" s="174" t="s">
        <v>12</v>
      </c>
      <c r="D302" s="175">
        <v>211</v>
      </c>
      <c r="E302" s="176">
        <v>0.32</v>
      </c>
      <c r="F302" s="177">
        <v>31</v>
      </c>
      <c r="G302" s="178">
        <v>0.26</v>
      </c>
      <c r="H302" s="175">
        <v>51</v>
      </c>
      <c r="I302" s="176">
        <v>0.31</v>
      </c>
      <c r="J302" s="177">
        <v>23</v>
      </c>
      <c r="K302" s="178">
        <v>0.25</v>
      </c>
      <c r="L302" s="175">
        <v>54</v>
      </c>
      <c r="M302" s="176">
        <v>0.25</v>
      </c>
      <c r="N302" s="177">
        <v>52</v>
      </c>
      <c r="O302" s="179">
        <v>0.92</v>
      </c>
    </row>
    <row r="303" spans="1:15" ht="18.75">
      <c r="A303" s="173"/>
      <c r="B303" s="180" t="s">
        <v>344</v>
      </c>
      <c r="C303" s="174" t="s">
        <v>13</v>
      </c>
      <c r="D303" s="175">
        <v>107</v>
      </c>
      <c r="E303" s="176">
        <v>0.34</v>
      </c>
      <c r="F303" s="177">
        <v>19</v>
      </c>
      <c r="G303" s="178">
        <v>0.33</v>
      </c>
      <c r="H303" s="175">
        <v>25</v>
      </c>
      <c r="I303" s="176">
        <v>0.31</v>
      </c>
      <c r="J303" s="177">
        <v>12</v>
      </c>
      <c r="K303" s="178">
        <v>0.26</v>
      </c>
      <c r="L303" s="175">
        <v>29</v>
      </c>
      <c r="M303" s="176">
        <v>0.27</v>
      </c>
      <c r="N303" s="177">
        <v>22</v>
      </c>
      <c r="O303" s="179">
        <v>0.82</v>
      </c>
    </row>
    <row r="304" spans="1:15" ht="18.75">
      <c r="A304" s="173"/>
      <c r="B304" s="180"/>
      <c r="C304" s="174" t="s">
        <v>14</v>
      </c>
      <c r="D304" s="175">
        <v>104</v>
      </c>
      <c r="E304" s="176">
        <v>0.31</v>
      </c>
      <c r="F304" s="177">
        <v>12</v>
      </c>
      <c r="G304" s="178">
        <v>0.2</v>
      </c>
      <c r="H304" s="175">
        <v>26</v>
      </c>
      <c r="I304" s="176">
        <v>0.31</v>
      </c>
      <c r="J304" s="177">
        <v>11</v>
      </c>
      <c r="K304" s="178">
        <v>0.24</v>
      </c>
      <c r="L304" s="175">
        <v>25</v>
      </c>
      <c r="M304" s="176">
        <v>0.23</v>
      </c>
      <c r="N304" s="177">
        <v>30</v>
      </c>
      <c r="O304" s="179">
        <v>1.01</v>
      </c>
    </row>
    <row r="305" spans="1:15" ht="18.75">
      <c r="A305" s="442" t="s">
        <v>345</v>
      </c>
      <c r="B305" s="443" t="s">
        <v>1260</v>
      </c>
      <c r="C305" s="444" t="s">
        <v>12</v>
      </c>
      <c r="D305" s="445">
        <v>1732</v>
      </c>
      <c r="E305" s="446">
        <v>2.66</v>
      </c>
      <c r="F305" s="445">
        <v>322</v>
      </c>
      <c r="G305" s="446">
        <v>2.74</v>
      </c>
      <c r="H305" s="445">
        <v>390</v>
      </c>
      <c r="I305" s="446">
        <v>2.36</v>
      </c>
      <c r="J305" s="445">
        <v>233</v>
      </c>
      <c r="K305" s="446">
        <v>2.53</v>
      </c>
      <c r="L305" s="445">
        <v>408</v>
      </c>
      <c r="M305" s="446">
        <v>1.87</v>
      </c>
      <c r="N305" s="445">
        <v>379</v>
      </c>
      <c r="O305" s="447">
        <v>6.71</v>
      </c>
    </row>
    <row r="306" spans="1:15" ht="18.75">
      <c r="A306" s="448"/>
      <c r="B306" s="449" t="s">
        <v>1261</v>
      </c>
      <c r="C306" s="450" t="s">
        <v>13</v>
      </c>
      <c r="D306" s="451">
        <v>723</v>
      </c>
      <c r="E306" s="452">
        <v>2.26</v>
      </c>
      <c r="F306" s="451">
        <v>123</v>
      </c>
      <c r="G306" s="452">
        <v>2.13</v>
      </c>
      <c r="H306" s="451">
        <v>166</v>
      </c>
      <c r="I306" s="452">
        <v>2.06</v>
      </c>
      <c r="J306" s="451">
        <v>94</v>
      </c>
      <c r="K306" s="452">
        <v>2.07</v>
      </c>
      <c r="L306" s="451">
        <v>186</v>
      </c>
      <c r="M306" s="452">
        <v>1.71</v>
      </c>
      <c r="N306" s="451">
        <v>154</v>
      </c>
      <c r="O306" s="453">
        <v>5.77</v>
      </c>
    </row>
    <row r="307" spans="1:15" ht="18.75">
      <c r="A307" s="448"/>
      <c r="B307" s="449" t="s">
        <v>348</v>
      </c>
      <c r="C307" s="450" t="s">
        <v>14</v>
      </c>
      <c r="D307" s="451">
        <v>1009</v>
      </c>
      <c r="E307" s="452">
        <v>3.05</v>
      </c>
      <c r="F307" s="451">
        <v>199</v>
      </c>
      <c r="G307" s="452">
        <v>3.33</v>
      </c>
      <c r="H307" s="451">
        <v>224</v>
      </c>
      <c r="I307" s="452">
        <v>2.64</v>
      </c>
      <c r="J307" s="451">
        <v>139</v>
      </c>
      <c r="K307" s="452">
        <v>2.97</v>
      </c>
      <c r="L307" s="451">
        <v>222</v>
      </c>
      <c r="M307" s="452">
        <v>2.02</v>
      </c>
      <c r="N307" s="451">
        <v>225</v>
      </c>
      <c r="O307" s="453">
        <v>7.55</v>
      </c>
    </row>
    <row r="308" spans="1:15" ht="18.75">
      <c r="A308" s="454"/>
      <c r="B308" s="455" t="s">
        <v>349</v>
      </c>
      <c r="C308" s="456"/>
      <c r="D308" s="457"/>
      <c r="E308" s="458"/>
      <c r="F308" s="457"/>
      <c r="G308" s="458"/>
      <c r="H308" s="457"/>
      <c r="I308" s="458"/>
      <c r="J308" s="457"/>
      <c r="K308" s="458"/>
      <c r="L308" s="457"/>
      <c r="M308" s="458"/>
      <c r="N308" s="457"/>
      <c r="O308" s="459"/>
    </row>
    <row r="309" spans="1:15" ht="18.75">
      <c r="A309" s="173" t="s">
        <v>350</v>
      </c>
      <c r="B309" s="180" t="s">
        <v>1262</v>
      </c>
      <c r="C309" s="174" t="s">
        <v>12</v>
      </c>
      <c r="D309" s="175">
        <v>54183</v>
      </c>
      <c r="E309" s="176">
        <v>83.32</v>
      </c>
      <c r="F309" s="177">
        <v>10195</v>
      </c>
      <c r="G309" s="178">
        <v>86.7</v>
      </c>
      <c r="H309" s="175">
        <v>10889</v>
      </c>
      <c r="I309" s="176">
        <v>65.86</v>
      </c>
      <c r="J309" s="177">
        <v>6498</v>
      </c>
      <c r="K309" s="178">
        <v>70.44</v>
      </c>
      <c r="L309" s="175">
        <v>17520</v>
      </c>
      <c r="M309" s="176">
        <v>80.14</v>
      </c>
      <c r="N309" s="177">
        <v>9081</v>
      </c>
      <c r="O309" s="179">
        <v>160.75</v>
      </c>
    </row>
    <row r="310" spans="1:15" ht="18.75">
      <c r="A310" s="173"/>
      <c r="B310" s="180" t="s">
        <v>1263</v>
      </c>
      <c r="C310" s="174" t="s">
        <v>13</v>
      </c>
      <c r="D310" s="175">
        <v>23422</v>
      </c>
      <c r="E310" s="176">
        <v>73.35</v>
      </c>
      <c r="F310" s="177">
        <v>4476</v>
      </c>
      <c r="G310" s="178">
        <v>77.44</v>
      </c>
      <c r="H310" s="175">
        <v>4695</v>
      </c>
      <c r="I310" s="176">
        <v>58.37</v>
      </c>
      <c r="J310" s="177">
        <v>2839</v>
      </c>
      <c r="K310" s="178">
        <v>62.43</v>
      </c>
      <c r="L310" s="175">
        <v>7633</v>
      </c>
      <c r="M310" s="176">
        <v>70.08</v>
      </c>
      <c r="N310" s="177">
        <v>3779</v>
      </c>
      <c r="O310" s="179">
        <v>141.53</v>
      </c>
    </row>
    <row r="311" spans="1:15" ht="18.75">
      <c r="A311" s="173"/>
      <c r="B311" s="180" t="s">
        <v>1264</v>
      </c>
      <c r="C311" s="174" t="s">
        <v>14</v>
      </c>
      <c r="D311" s="175">
        <v>30761</v>
      </c>
      <c r="E311" s="176">
        <v>92.95</v>
      </c>
      <c r="F311" s="177">
        <v>5719</v>
      </c>
      <c r="G311" s="178">
        <v>95.66</v>
      </c>
      <c r="H311" s="175">
        <v>6194</v>
      </c>
      <c r="I311" s="176">
        <v>72.95</v>
      </c>
      <c r="J311" s="177">
        <v>3659</v>
      </c>
      <c r="K311" s="178">
        <v>78.23</v>
      </c>
      <c r="L311" s="175">
        <v>9887</v>
      </c>
      <c r="M311" s="176">
        <v>90.13</v>
      </c>
      <c r="N311" s="177">
        <v>5302</v>
      </c>
      <c r="O311" s="179">
        <v>177.99</v>
      </c>
    </row>
    <row r="312" spans="1:15" ht="18.75">
      <c r="A312" s="173"/>
      <c r="B312" s="181" t="s">
        <v>1265</v>
      </c>
      <c r="C312" s="174"/>
      <c r="D312" s="175"/>
      <c r="E312" s="176"/>
      <c r="F312" s="177"/>
      <c r="G312" s="178"/>
      <c r="H312" s="175"/>
      <c r="I312" s="176"/>
      <c r="J312" s="177"/>
      <c r="K312" s="178"/>
      <c r="L312" s="175"/>
      <c r="M312" s="176"/>
      <c r="N312" s="177"/>
      <c r="O312" s="179"/>
    </row>
    <row r="313" spans="1:15" ht="19.5" thickBot="1">
      <c r="A313" s="173"/>
      <c r="B313" s="180" t="s">
        <v>1266</v>
      </c>
      <c r="C313" s="174"/>
      <c r="D313" s="175"/>
      <c r="E313" s="176"/>
      <c r="F313" s="177"/>
      <c r="G313" s="178"/>
      <c r="H313" s="175"/>
      <c r="I313" s="176"/>
      <c r="J313" s="177"/>
      <c r="K313" s="178"/>
      <c r="L313" s="175"/>
      <c r="M313" s="176"/>
      <c r="N313" s="177"/>
      <c r="O313" s="179"/>
    </row>
    <row r="314" spans="1:15" ht="21">
      <c r="A314" s="460" t="s">
        <v>357</v>
      </c>
      <c r="B314" s="461"/>
      <c r="C314" s="461"/>
      <c r="D314" s="461"/>
      <c r="E314" s="461"/>
      <c r="F314" s="461"/>
      <c r="G314" s="461"/>
      <c r="H314" s="461"/>
      <c r="I314" s="461"/>
      <c r="J314" s="461"/>
      <c r="K314" s="461"/>
      <c r="L314" s="461"/>
      <c r="M314" s="461"/>
      <c r="N314" s="461"/>
      <c r="O314" s="462"/>
    </row>
    <row r="315" spans="1:15" ht="18.75">
      <c r="A315" s="442" t="s">
        <v>358</v>
      </c>
      <c r="B315" s="463" t="s">
        <v>1267</v>
      </c>
      <c r="C315" s="444" t="s">
        <v>12</v>
      </c>
      <c r="D315" s="445">
        <v>109187</v>
      </c>
      <c r="E315" s="446">
        <v>167.91</v>
      </c>
      <c r="F315" s="445">
        <v>20599</v>
      </c>
      <c r="G315" s="446">
        <v>175.19</v>
      </c>
      <c r="H315" s="445">
        <v>24281</v>
      </c>
      <c r="I315" s="446">
        <v>146.86</v>
      </c>
      <c r="J315" s="445">
        <v>20739</v>
      </c>
      <c r="K315" s="446">
        <v>224.81</v>
      </c>
      <c r="L315" s="445">
        <v>36919</v>
      </c>
      <c r="M315" s="446">
        <v>168.88</v>
      </c>
      <c r="N315" s="445">
        <v>6649</v>
      </c>
      <c r="O315" s="447">
        <v>117.7</v>
      </c>
    </row>
    <row r="316" spans="1:15" ht="18.75">
      <c r="A316" s="448"/>
      <c r="B316" s="464" t="s">
        <v>1268</v>
      </c>
      <c r="C316" s="450" t="s">
        <v>13</v>
      </c>
      <c r="D316" s="451">
        <v>45851</v>
      </c>
      <c r="E316" s="452">
        <v>143.59</v>
      </c>
      <c r="F316" s="451">
        <v>9577</v>
      </c>
      <c r="G316" s="452">
        <v>165.69</v>
      </c>
      <c r="H316" s="451">
        <v>9825</v>
      </c>
      <c r="I316" s="452">
        <v>122.16</v>
      </c>
      <c r="J316" s="451">
        <v>8360</v>
      </c>
      <c r="K316" s="452">
        <v>183.84</v>
      </c>
      <c r="L316" s="451">
        <v>15381</v>
      </c>
      <c r="M316" s="452">
        <v>141.22</v>
      </c>
      <c r="N316" s="451">
        <v>2708</v>
      </c>
      <c r="O316" s="453">
        <v>101.42</v>
      </c>
    </row>
    <row r="317" spans="1:15" ht="18.75">
      <c r="A317" s="454"/>
      <c r="B317" s="455"/>
      <c r="C317" s="456" t="s">
        <v>14</v>
      </c>
      <c r="D317" s="457">
        <v>63336</v>
      </c>
      <c r="E317" s="458">
        <v>191.37</v>
      </c>
      <c r="F317" s="457">
        <v>11022</v>
      </c>
      <c r="G317" s="458">
        <v>184.36</v>
      </c>
      <c r="H317" s="457">
        <v>14456</v>
      </c>
      <c r="I317" s="458">
        <v>170.26</v>
      </c>
      <c r="J317" s="457">
        <v>12379</v>
      </c>
      <c r="K317" s="458">
        <v>264.65</v>
      </c>
      <c r="L317" s="457">
        <v>21538</v>
      </c>
      <c r="M317" s="458">
        <v>196.34</v>
      </c>
      <c r="N317" s="457">
        <v>3941</v>
      </c>
      <c r="O317" s="459">
        <v>132.3</v>
      </c>
    </row>
    <row r="318" spans="1:15" ht="18.75">
      <c r="A318" s="173" t="s">
        <v>361</v>
      </c>
      <c r="B318" s="180" t="s">
        <v>362</v>
      </c>
      <c r="C318" s="174" t="s">
        <v>12</v>
      </c>
      <c r="D318" s="175">
        <v>752352</v>
      </c>
      <c r="E318" s="176">
        <v>1156.98</v>
      </c>
      <c r="F318" s="177">
        <v>150640</v>
      </c>
      <c r="G318" s="178">
        <v>1281.12</v>
      </c>
      <c r="H318" s="175">
        <v>173682</v>
      </c>
      <c r="I318" s="176">
        <v>1050.48</v>
      </c>
      <c r="J318" s="177">
        <v>79170</v>
      </c>
      <c r="K318" s="178">
        <v>858.21</v>
      </c>
      <c r="L318" s="175">
        <v>289434</v>
      </c>
      <c r="M318" s="176">
        <v>1323.95</v>
      </c>
      <c r="N318" s="177">
        <v>59426</v>
      </c>
      <c r="O318" s="179">
        <v>1051.98</v>
      </c>
    </row>
    <row r="319" spans="1:15" ht="18.75">
      <c r="A319" s="173"/>
      <c r="B319" s="180" t="s">
        <v>363</v>
      </c>
      <c r="C319" s="174" t="s">
        <v>13</v>
      </c>
      <c r="D319" s="175">
        <v>341151</v>
      </c>
      <c r="E319" s="176">
        <v>1068.36</v>
      </c>
      <c r="F319" s="177">
        <v>71126</v>
      </c>
      <c r="G319" s="178">
        <v>1230.55</v>
      </c>
      <c r="H319" s="175">
        <v>78516</v>
      </c>
      <c r="I319" s="176">
        <v>976.21</v>
      </c>
      <c r="J319" s="177">
        <v>34233</v>
      </c>
      <c r="K319" s="178">
        <v>752.78</v>
      </c>
      <c r="L319" s="175">
        <v>130582</v>
      </c>
      <c r="M319" s="176">
        <v>1198.94</v>
      </c>
      <c r="N319" s="177">
        <v>26694</v>
      </c>
      <c r="O319" s="179">
        <v>999.72</v>
      </c>
    </row>
    <row r="320" spans="1:15" ht="18.75">
      <c r="A320" s="173"/>
      <c r="B320" s="180"/>
      <c r="C320" s="174" t="s">
        <v>14</v>
      </c>
      <c r="D320" s="175">
        <v>411201</v>
      </c>
      <c r="E320" s="176">
        <v>1242.48</v>
      </c>
      <c r="F320" s="177">
        <v>79514</v>
      </c>
      <c r="G320" s="178">
        <v>1330.03</v>
      </c>
      <c r="H320" s="175">
        <v>95166</v>
      </c>
      <c r="I320" s="176">
        <v>1120.83</v>
      </c>
      <c r="J320" s="177">
        <v>44937</v>
      </c>
      <c r="K320" s="178">
        <v>960.71</v>
      </c>
      <c r="L320" s="175">
        <v>158852</v>
      </c>
      <c r="M320" s="176">
        <v>1448.06</v>
      </c>
      <c r="N320" s="177">
        <v>32732</v>
      </c>
      <c r="O320" s="179">
        <v>1098.83</v>
      </c>
    </row>
    <row r="321" spans="1:15" ht="21">
      <c r="A321" s="371" t="s">
        <v>364</v>
      </c>
      <c r="B321" s="372" t="s">
        <v>1269</v>
      </c>
      <c r="C321" s="348" t="s">
        <v>12</v>
      </c>
      <c r="D321" s="349">
        <v>165355</v>
      </c>
      <c r="E321" s="350">
        <v>254.29</v>
      </c>
      <c r="F321" s="349">
        <v>32366</v>
      </c>
      <c r="G321" s="350">
        <v>275.26</v>
      </c>
      <c r="H321" s="349">
        <v>32515</v>
      </c>
      <c r="I321" s="350">
        <v>196.66</v>
      </c>
      <c r="J321" s="349">
        <v>16988</v>
      </c>
      <c r="K321" s="350">
        <v>184.15</v>
      </c>
      <c r="L321" s="349">
        <v>66260</v>
      </c>
      <c r="M321" s="350">
        <v>303.09</v>
      </c>
      <c r="N321" s="349">
        <v>17226</v>
      </c>
      <c r="O321" s="351">
        <v>304.94</v>
      </c>
    </row>
    <row r="322" spans="1:15" ht="21">
      <c r="A322" s="395"/>
      <c r="B322" s="290" t="s">
        <v>1270</v>
      </c>
      <c r="C322" s="280" t="s">
        <v>13</v>
      </c>
      <c r="D322" s="283">
        <v>94765</v>
      </c>
      <c r="E322" s="286">
        <v>296.77</v>
      </c>
      <c r="F322" s="283">
        <v>18747</v>
      </c>
      <c r="G322" s="286">
        <v>324.34</v>
      </c>
      <c r="H322" s="283">
        <v>17795</v>
      </c>
      <c r="I322" s="286">
        <v>221.25</v>
      </c>
      <c r="J322" s="283">
        <v>9468</v>
      </c>
      <c r="K322" s="286">
        <v>208.2</v>
      </c>
      <c r="L322" s="283">
        <v>39199</v>
      </c>
      <c r="M322" s="286">
        <v>359.91</v>
      </c>
      <c r="N322" s="283">
        <v>9556</v>
      </c>
      <c r="O322" s="330">
        <v>357.88</v>
      </c>
    </row>
    <row r="323" spans="1:15" ht="21">
      <c r="A323" s="395"/>
      <c r="B323" s="290" t="s">
        <v>368</v>
      </c>
      <c r="C323" s="280" t="s">
        <v>14</v>
      </c>
      <c r="D323" s="283">
        <v>70590</v>
      </c>
      <c r="E323" s="286">
        <v>213.29</v>
      </c>
      <c r="F323" s="283">
        <v>13619</v>
      </c>
      <c r="G323" s="286">
        <v>227.8</v>
      </c>
      <c r="H323" s="283">
        <v>14720</v>
      </c>
      <c r="I323" s="286">
        <v>173.37</v>
      </c>
      <c r="J323" s="283">
        <v>7520</v>
      </c>
      <c r="K323" s="286">
        <v>160.77</v>
      </c>
      <c r="L323" s="283">
        <v>27061</v>
      </c>
      <c r="M323" s="286">
        <v>246.68</v>
      </c>
      <c r="N323" s="283">
        <v>7670</v>
      </c>
      <c r="O323" s="330">
        <v>257.48</v>
      </c>
    </row>
    <row r="324" spans="1:15" ht="21">
      <c r="A324" s="465"/>
      <c r="B324" s="413" t="s">
        <v>369</v>
      </c>
      <c r="C324" s="466"/>
      <c r="D324" s="466"/>
      <c r="E324" s="466"/>
      <c r="F324" s="466"/>
      <c r="G324" s="466"/>
      <c r="H324" s="466"/>
      <c r="I324" s="466"/>
      <c r="J324" s="466"/>
      <c r="K324" s="466"/>
      <c r="L324" s="466"/>
      <c r="M324" s="466"/>
      <c r="N324" s="466"/>
      <c r="O324" s="467"/>
    </row>
    <row r="325" spans="1:15" ht="21">
      <c r="A325" s="40" t="s">
        <v>370</v>
      </c>
      <c r="B325" s="117" t="s">
        <v>1271</v>
      </c>
      <c r="C325" s="41" t="s">
        <v>12</v>
      </c>
      <c r="D325" s="26">
        <v>1663</v>
      </c>
      <c r="E325" s="27">
        <v>2.56</v>
      </c>
      <c r="F325" s="26">
        <v>199</v>
      </c>
      <c r="G325" s="27">
        <v>1.69</v>
      </c>
      <c r="H325" s="26">
        <v>325</v>
      </c>
      <c r="I325" s="27">
        <v>1.97</v>
      </c>
      <c r="J325" s="26">
        <v>193</v>
      </c>
      <c r="K325" s="27">
        <v>2.09</v>
      </c>
      <c r="L325" s="26">
        <v>350</v>
      </c>
      <c r="M325" s="27">
        <v>1.6</v>
      </c>
      <c r="N325" s="26">
        <v>596</v>
      </c>
      <c r="O325" s="27">
        <v>10.55</v>
      </c>
    </row>
    <row r="326" spans="1:15" ht="21">
      <c r="A326" s="40"/>
      <c r="B326" s="118" t="s">
        <v>1272</v>
      </c>
      <c r="C326" s="41" t="s">
        <v>13</v>
      </c>
      <c r="D326" s="26">
        <v>1113</v>
      </c>
      <c r="E326" s="27">
        <v>3.49</v>
      </c>
      <c r="F326" s="26">
        <v>128</v>
      </c>
      <c r="G326" s="27">
        <v>2.21</v>
      </c>
      <c r="H326" s="26">
        <v>242</v>
      </c>
      <c r="I326" s="27">
        <v>3.01</v>
      </c>
      <c r="J326" s="26">
        <v>134</v>
      </c>
      <c r="K326" s="27">
        <v>2.95</v>
      </c>
      <c r="L326" s="26">
        <v>250</v>
      </c>
      <c r="M326" s="27">
        <v>2.3</v>
      </c>
      <c r="N326" s="26">
        <v>359</v>
      </c>
      <c r="O326" s="27">
        <v>13.44</v>
      </c>
    </row>
    <row r="327" spans="1:15" ht="21">
      <c r="A327" s="107"/>
      <c r="B327" s="119" t="s">
        <v>373</v>
      </c>
      <c r="C327" s="108" t="s">
        <v>14</v>
      </c>
      <c r="D327" s="36">
        <v>550</v>
      </c>
      <c r="E327" s="37">
        <v>1.66</v>
      </c>
      <c r="F327" s="36">
        <v>71</v>
      </c>
      <c r="G327" s="37">
        <v>1.19</v>
      </c>
      <c r="H327" s="36">
        <v>83</v>
      </c>
      <c r="I327" s="37">
        <v>0.98</v>
      </c>
      <c r="J327" s="36">
        <v>59</v>
      </c>
      <c r="K327" s="37">
        <v>1.26</v>
      </c>
      <c r="L327" s="36">
        <v>100</v>
      </c>
      <c r="M327" s="37">
        <v>0.91</v>
      </c>
      <c r="N327" s="36">
        <v>237</v>
      </c>
      <c r="O327" s="37">
        <v>7.96</v>
      </c>
    </row>
    <row r="328" spans="1:15" ht="21">
      <c r="A328" s="182" t="s">
        <v>374</v>
      </c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4"/>
    </row>
    <row r="329" spans="1:15" ht="21">
      <c r="A329" s="378" t="s">
        <v>375</v>
      </c>
      <c r="B329" s="379" t="s">
        <v>1273</v>
      </c>
      <c r="C329" s="294" t="s">
        <v>12</v>
      </c>
      <c r="D329" s="295">
        <v>915</v>
      </c>
      <c r="E329" s="296">
        <v>1.41</v>
      </c>
      <c r="F329" s="295">
        <v>196</v>
      </c>
      <c r="G329" s="296">
        <v>1.67</v>
      </c>
      <c r="H329" s="295">
        <v>213</v>
      </c>
      <c r="I329" s="296">
        <v>1.29</v>
      </c>
      <c r="J329" s="295">
        <v>82</v>
      </c>
      <c r="K329" s="296">
        <v>0.89</v>
      </c>
      <c r="L329" s="295">
        <v>250</v>
      </c>
      <c r="M329" s="296">
        <v>1.14</v>
      </c>
      <c r="N329" s="295">
        <v>174</v>
      </c>
      <c r="O329" s="297">
        <v>3.08</v>
      </c>
    </row>
    <row r="330" spans="1:15" ht="21">
      <c r="A330" s="373"/>
      <c r="B330" s="468" t="s">
        <v>1274</v>
      </c>
      <c r="C330" s="271" t="s">
        <v>13</v>
      </c>
      <c r="D330" s="272">
        <v>302</v>
      </c>
      <c r="E330" s="273">
        <v>0.95</v>
      </c>
      <c r="F330" s="272">
        <v>61</v>
      </c>
      <c r="G330" s="273">
        <v>1.06</v>
      </c>
      <c r="H330" s="272">
        <v>62</v>
      </c>
      <c r="I330" s="273">
        <v>0.77</v>
      </c>
      <c r="J330" s="272">
        <v>26</v>
      </c>
      <c r="K330" s="273">
        <v>0.57</v>
      </c>
      <c r="L330" s="272">
        <v>97</v>
      </c>
      <c r="M330" s="273">
        <v>0.89</v>
      </c>
      <c r="N330" s="272">
        <v>56</v>
      </c>
      <c r="O330" s="299">
        <v>2.1</v>
      </c>
    </row>
    <row r="331" spans="1:15" ht="21">
      <c r="A331" s="374"/>
      <c r="B331" s="375" t="s">
        <v>1275</v>
      </c>
      <c r="C331" s="301" t="s">
        <v>14</v>
      </c>
      <c r="D331" s="302">
        <v>613</v>
      </c>
      <c r="E331" s="303">
        <v>1.85</v>
      </c>
      <c r="F331" s="302">
        <v>135</v>
      </c>
      <c r="G331" s="303">
        <v>2.26</v>
      </c>
      <c r="H331" s="302">
        <v>151</v>
      </c>
      <c r="I331" s="303">
        <v>1.78</v>
      </c>
      <c r="J331" s="302">
        <v>56</v>
      </c>
      <c r="K331" s="303">
        <v>1.2</v>
      </c>
      <c r="L331" s="302">
        <v>153</v>
      </c>
      <c r="M331" s="303">
        <v>1.39</v>
      </c>
      <c r="N331" s="302">
        <v>118</v>
      </c>
      <c r="O331" s="304">
        <v>3.96</v>
      </c>
    </row>
    <row r="332" spans="1:15" ht="21">
      <c r="A332" s="40" t="s">
        <v>380</v>
      </c>
      <c r="B332" s="117" t="s">
        <v>381</v>
      </c>
      <c r="C332" s="41" t="s">
        <v>12</v>
      </c>
      <c r="D332" s="26">
        <v>33685</v>
      </c>
      <c r="E332" s="27">
        <v>51.8</v>
      </c>
      <c r="F332" s="26">
        <v>6759</v>
      </c>
      <c r="G332" s="27">
        <v>57.48</v>
      </c>
      <c r="H332" s="26">
        <v>7436</v>
      </c>
      <c r="I332" s="27">
        <v>44.98</v>
      </c>
      <c r="J332" s="26">
        <v>3741</v>
      </c>
      <c r="K332" s="27">
        <v>40.55</v>
      </c>
      <c r="L332" s="26">
        <v>13160</v>
      </c>
      <c r="M332" s="27">
        <v>60.2</v>
      </c>
      <c r="N332" s="26">
        <v>2589</v>
      </c>
      <c r="O332" s="27">
        <v>45.83</v>
      </c>
    </row>
    <row r="333" spans="1:15" ht="21">
      <c r="A333" s="40"/>
      <c r="B333" s="117" t="s">
        <v>382</v>
      </c>
      <c r="C333" s="41" t="s">
        <v>13</v>
      </c>
      <c r="D333" s="26">
        <v>8858</v>
      </c>
      <c r="E333" s="27">
        <v>27.74</v>
      </c>
      <c r="F333" s="26">
        <v>1747</v>
      </c>
      <c r="G333" s="27">
        <v>30.22</v>
      </c>
      <c r="H333" s="26">
        <v>1951</v>
      </c>
      <c r="I333" s="27">
        <v>24.26</v>
      </c>
      <c r="J333" s="26">
        <v>1038</v>
      </c>
      <c r="K333" s="27">
        <v>22.83</v>
      </c>
      <c r="L333" s="26">
        <v>3374</v>
      </c>
      <c r="M333" s="27">
        <v>30.98</v>
      </c>
      <c r="N333" s="26">
        <v>748</v>
      </c>
      <c r="O333" s="27">
        <v>28.01</v>
      </c>
    </row>
    <row r="334" spans="1:15" ht="21">
      <c r="A334" s="40"/>
      <c r="B334" s="117"/>
      <c r="C334" s="41" t="s">
        <v>14</v>
      </c>
      <c r="D334" s="26">
        <v>24827</v>
      </c>
      <c r="E334" s="27">
        <v>75.02</v>
      </c>
      <c r="F334" s="26">
        <v>5012</v>
      </c>
      <c r="G334" s="27">
        <v>83.84</v>
      </c>
      <c r="H334" s="26">
        <v>5485</v>
      </c>
      <c r="I334" s="27">
        <v>64.6</v>
      </c>
      <c r="J334" s="26">
        <v>2703</v>
      </c>
      <c r="K334" s="27">
        <v>57.79</v>
      </c>
      <c r="L334" s="26">
        <v>9786</v>
      </c>
      <c r="M334" s="27">
        <v>89.21</v>
      </c>
      <c r="N334" s="26">
        <v>1841</v>
      </c>
      <c r="O334" s="27">
        <v>61.8</v>
      </c>
    </row>
    <row r="335" spans="1:15" ht="21">
      <c r="A335" s="378" t="s">
        <v>383</v>
      </c>
      <c r="B335" s="379" t="s">
        <v>1276</v>
      </c>
      <c r="C335" s="294" t="s">
        <v>12</v>
      </c>
      <c r="D335" s="295">
        <v>34409</v>
      </c>
      <c r="E335" s="296">
        <v>52.91</v>
      </c>
      <c r="F335" s="295">
        <v>6226</v>
      </c>
      <c r="G335" s="296">
        <v>52.95</v>
      </c>
      <c r="H335" s="295">
        <v>7828</v>
      </c>
      <c r="I335" s="296">
        <v>47.35</v>
      </c>
      <c r="J335" s="295">
        <v>4629</v>
      </c>
      <c r="K335" s="296">
        <v>50.18</v>
      </c>
      <c r="L335" s="295">
        <v>10373</v>
      </c>
      <c r="M335" s="296">
        <v>47.45</v>
      </c>
      <c r="N335" s="295">
        <v>5353</v>
      </c>
      <c r="O335" s="297">
        <v>94.76</v>
      </c>
    </row>
    <row r="336" spans="1:15" ht="21">
      <c r="A336" s="373"/>
      <c r="B336" s="292" t="s">
        <v>386</v>
      </c>
      <c r="C336" s="271" t="s">
        <v>13</v>
      </c>
      <c r="D336" s="272">
        <v>7796</v>
      </c>
      <c r="E336" s="273">
        <v>24.41</v>
      </c>
      <c r="F336" s="272">
        <v>1467</v>
      </c>
      <c r="G336" s="273">
        <v>25.38</v>
      </c>
      <c r="H336" s="272">
        <v>1736</v>
      </c>
      <c r="I336" s="273">
        <v>21.58</v>
      </c>
      <c r="J336" s="272">
        <v>1004</v>
      </c>
      <c r="K336" s="273">
        <v>22.08</v>
      </c>
      <c r="L336" s="272">
        <v>2028</v>
      </c>
      <c r="M336" s="273">
        <v>18.62</v>
      </c>
      <c r="N336" s="272">
        <v>1561</v>
      </c>
      <c r="O336" s="299">
        <v>58.46</v>
      </c>
    </row>
    <row r="337" spans="1:15" ht="21">
      <c r="A337" s="374"/>
      <c r="B337" s="375"/>
      <c r="C337" s="301" t="s">
        <v>14</v>
      </c>
      <c r="D337" s="302">
        <v>26613</v>
      </c>
      <c r="E337" s="303">
        <v>80.41</v>
      </c>
      <c r="F337" s="302">
        <v>4759</v>
      </c>
      <c r="G337" s="303">
        <v>79.6</v>
      </c>
      <c r="H337" s="302">
        <v>6092</v>
      </c>
      <c r="I337" s="303">
        <v>71.75</v>
      </c>
      <c r="J337" s="302">
        <v>3625</v>
      </c>
      <c r="K337" s="303">
        <v>77.5</v>
      </c>
      <c r="L337" s="302">
        <v>8345</v>
      </c>
      <c r="M337" s="303">
        <v>76.07</v>
      </c>
      <c r="N337" s="302">
        <v>3792</v>
      </c>
      <c r="O337" s="304">
        <v>127.3</v>
      </c>
    </row>
    <row r="338" spans="1:15" ht="21">
      <c r="A338" s="40" t="s">
        <v>387</v>
      </c>
      <c r="B338" s="117" t="s">
        <v>388</v>
      </c>
      <c r="C338" s="41" t="s">
        <v>12</v>
      </c>
      <c r="D338" s="26">
        <v>802087</v>
      </c>
      <c r="E338" s="27">
        <v>1233.46</v>
      </c>
      <c r="F338" s="26">
        <v>135544</v>
      </c>
      <c r="G338" s="27">
        <v>1152.74</v>
      </c>
      <c r="H338" s="26">
        <v>198096</v>
      </c>
      <c r="I338" s="27">
        <v>1198.14</v>
      </c>
      <c r="J338" s="26">
        <v>90125</v>
      </c>
      <c r="K338" s="27">
        <v>976.96</v>
      </c>
      <c r="L338" s="26">
        <v>305950</v>
      </c>
      <c r="M338" s="27">
        <v>1399.5</v>
      </c>
      <c r="N338" s="26">
        <v>72372</v>
      </c>
      <c r="O338" s="27">
        <v>1281.15</v>
      </c>
    </row>
    <row r="339" spans="1:15" ht="21">
      <c r="A339" s="40"/>
      <c r="B339" s="117" t="s">
        <v>389</v>
      </c>
      <c r="C339" s="41" t="s">
        <v>13</v>
      </c>
      <c r="D339" s="26">
        <v>314832</v>
      </c>
      <c r="E339" s="27">
        <v>985.94</v>
      </c>
      <c r="F339" s="26">
        <v>53820</v>
      </c>
      <c r="G339" s="27">
        <v>931.14</v>
      </c>
      <c r="H339" s="26">
        <v>75580</v>
      </c>
      <c r="I339" s="27">
        <v>939.71</v>
      </c>
      <c r="J339" s="26">
        <v>35028</v>
      </c>
      <c r="K339" s="27">
        <v>770.27</v>
      </c>
      <c r="L339" s="26">
        <v>117633</v>
      </c>
      <c r="M339" s="27">
        <v>1080.05</v>
      </c>
      <c r="N339" s="26">
        <v>32771</v>
      </c>
      <c r="O339" s="27">
        <v>1227.3</v>
      </c>
    </row>
    <row r="340" spans="1:15" ht="21">
      <c r="A340" s="40"/>
      <c r="B340" s="117"/>
      <c r="C340" s="41" t="s">
        <v>14</v>
      </c>
      <c r="D340" s="26">
        <v>487255</v>
      </c>
      <c r="E340" s="27">
        <v>1472.28</v>
      </c>
      <c r="F340" s="26">
        <v>81724</v>
      </c>
      <c r="G340" s="27">
        <v>1366.99</v>
      </c>
      <c r="H340" s="26">
        <v>122516</v>
      </c>
      <c r="I340" s="27">
        <v>1442.95</v>
      </c>
      <c r="J340" s="26">
        <v>55097</v>
      </c>
      <c r="K340" s="27">
        <v>1177.92</v>
      </c>
      <c r="L340" s="26">
        <v>188317</v>
      </c>
      <c r="M340" s="27">
        <v>1716.66</v>
      </c>
      <c r="N340" s="26">
        <v>39601</v>
      </c>
      <c r="O340" s="27">
        <v>1329.42</v>
      </c>
    </row>
    <row r="341" spans="1:15" ht="21">
      <c r="A341" s="378" t="s">
        <v>390</v>
      </c>
      <c r="B341" s="379" t="s">
        <v>391</v>
      </c>
      <c r="C341" s="294" t="s">
        <v>12</v>
      </c>
      <c r="D341" s="295">
        <v>22033</v>
      </c>
      <c r="E341" s="296">
        <v>33.88</v>
      </c>
      <c r="F341" s="295">
        <v>3204</v>
      </c>
      <c r="G341" s="296">
        <v>27.25</v>
      </c>
      <c r="H341" s="295">
        <v>4083</v>
      </c>
      <c r="I341" s="296">
        <v>24.7</v>
      </c>
      <c r="J341" s="295">
        <v>3802</v>
      </c>
      <c r="K341" s="296">
        <v>41.21</v>
      </c>
      <c r="L341" s="295">
        <v>7110</v>
      </c>
      <c r="M341" s="296">
        <v>32.52</v>
      </c>
      <c r="N341" s="295">
        <v>3834</v>
      </c>
      <c r="O341" s="297">
        <v>67.87</v>
      </c>
    </row>
    <row r="342" spans="1:15" ht="21">
      <c r="A342" s="373"/>
      <c r="B342" s="292" t="s">
        <v>392</v>
      </c>
      <c r="C342" s="271" t="s">
        <v>13</v>
      </c>
      <c r="D342" s="272">
        <v>12618</v>
      </c>
      <c r="E342" s="273">
        <v>39.52</v>
      </c>
      <c r="F342" s="272">
        <v>1814</v>
      </c>
      <c r="G342" s="273">
        <v>31.38</v>
      </c>
      <c r="H342" s="272">
        <v>2288</v>
      </c>
      <c r="I342" s="273">
        <v>28.45</v>
      </c>
      <c r="J342" s="272">
        <v>2211</v>
      </c>
      <c r="K342" s="273">
        <v>48.62</v>
      </c>
      <c r="L342" s="272">
        <v>4334</v>
      </c>
      <c r="M342" s="273">
        <v>39.79</v>
      </c>
      <c r="N342" s="272">
        <v>1971</v>
      </c>
      <c r="O342" s="299">
        <v>73.82</v>
      </c>
    </row>
    <row r="343" spans="1:15" ht="21">
      <c r="A343" s="374"/>
      <c r="B343" s="375"/>
      <c r="C343" s="301" t="s">
        <v>14</v>
      </c>
      <c r="D343" s="302">
        <v>9415</v>
      </c>
      <c r="E343" s="303">
        <v>28.45</v>
      </c>
      <c r="F343" s="302">
        <v>1390</v>
      </c>
      <c r="G343" s="303">
        <v>23.25</v>
      </c>
      <c r="H343" s="302">
        <v>1795</v>
      </c>
      <c r="I343" s="303">
        <v>21.14</v>
      </c>
      <c r="J343" s="302">
        <v>1591</v>
      </c>
      <c r="K343" s="303">
        <v>34.01</v>
      </c>
      <c r="L343" s="302">
        <v>2776</v>
      </c>
      <c r="M343" s="303">
        <v>25.31</v>
      </c>
      <c r="N343" s="302">
        <v>1863</v>
      </c>
      <c r="O343" s="304">
        <v>62.54</v>
      </c>
    </row>
    <row r="344" spans="1:15" ht="21">
      <c r="A344" s="40" t="s">
        <v>393</v>
      </c>
      <c r="B344" s="117" t="s">
        <v>394</v>
      </c>
      <c r="C344" s="41" t="s">
        <v>12</v>
      </c>
      <c r="D344" s="26">
        <v>91</v>
      </c>
      <c r="E344" s="27">
        <v>0.14</v>
      </c>
      <c r="F344" s="26">
        <v>19</v>
      </c>
      <c r="G344" s="27">
        <v>0.16</v>
      </c>
      <c r="H344" s="26">
        <v>14</v>
      </c>
      <c r="I344" s="27">
        <v>0.08</v>
      </c>
      <c r="J344" s="26">
        <v>19</v>
      </c>
      <c r="K344" s="27">
        <v>0.21</v>
      </c>
      <c r="L344" s="26">
        <v>19</v>
      </c>
      <c r="M344" s="27">
        <v>0.09</v>
      </c>
      <c r="N344" s="26">
        <v>20</v>
      </c>
      <c r="O344" s="27">
        <v>0.35</v>
      </c>
    </row>
    <row r="345" spans="1:15" ht="21">
      <c r="A345" s="40"/>
      <c r="B345" s="117" t="s">
        <v>395</v>
      </c>
      <c r="C345" s="41" t="s">
        <v>13</v>
      </c>
      <c r="D345" s="26">
        <v>34</v>
      </c>
      <c r="E345" s="27">
        <v>0.11</v>
      </c>
      <c r="F345" s="26">
        <v>9</v>
      </c>
      <c r="G345" s="27">
        <v>0.16</v>
      </c>
      <c r="H345" s="26">
        <v>2</v>
      </c>
      <c r="I345" s="27">
        <v>0.02</v>
      </c>
      <c r="J345" s="26">
        <v>8</v>
      </c>
      <c r="K345" s="27">
        <v>0.18</v>
      </c>
      <c r="L345" s="26">
        <v>8</v>
      </c>
      <c r="M345" s="27">
        <v>0.07</v>
      </c>
      <c r="N345" s="26">
        <v>7</v>
      </c>
      <c r="O345" s="27">
        <v>0.26</v>
      </c>
    </row>
    <row r="346" spans="1:15" ht="21">
      <c r="A346" s="40"/>
      <c r="B346" s="117"/>
      <c r="C346" s="41" t="s">
        <v>14</v>
      </c>
      <c r="D346" s="26">
        <v>57</v>
      </c>
      <c r="E346" s="27">
        <v>0.17</v>
      </c>
      <c r="F346" s="26">
        <v>10</v>
      </c>
      <c r="G346" s="27">
        <v>0.17</v>
      </c>
      <c r="H346" s="26">
        <v>12</v>
      </c>
      <c r="I346" s="27">
        <v>0.14</v>
      </c>
      <c r="J346" s="26">
        <v>11</v>
      </c>
      <c r="K346" s="27">
        <v>0.24</v>
      </c>
      <c r="L346" s="26">
        <v>11</v>
      </c>
      <c r="M346" s="27">
        <v>0.1</v>
      </c>
      <c r="N346" s="26">
        <v>13</v>
      </c>
      <c r="O346" s="27">
        <v>0.44</v>
      </c>
    </row>
    <row r="347" spans="1:15" ht="14.25">
      <c r="A347" s="400"/>
      <c r="B347" s="401"/>
      <c r="C347" s="402"/>
      <c r="D347" s="402"/>
      <c r="E347" s="402"/>
      <c r="F347" s="402"/>
      <c r="G347" s="402"/>
      <c r="H347" s="402"/>
      <c r="I347" s="402"/>
      <c r="J347" s="402"/>
      <c r="K347" s="402"/>
      <c r="L347" s="402"/>
      <c r="M347" s="402"/>
      <c r="N347" s="402"/>
      <c r="O347" s="403"/>
    </row>
    <row r="348" spans="1:15" ht="18.75">
      <c r="A348" s="448" t="s">
        <v>396</v>
      </c>
      <c r="B348" s="449" t="s">
        <v>397</v>
      </c>
      <c r="C348" s="450" t="s">
        <v>12</v>
      </c>
      <c r="D348" s="451">
        <v>2704</v>
      </c>
      <c r="E348" s="452">
        <v>4.16</v>
      </c>
      <c r="F348" s="451">
        <v>247</v>
      </c>
      <c r="G348" s="452">
        <v>2.1</v>
      </c>
      <c r="H348" s="451">
        <v>358</v>
      </c>
      <c r="I348" s="452">
        <v>2.17</v>
      </c>
      <c r="J348" s="451">
        <v>116</v>
      </c>
      <c r="K348" s="452">
        <v>1.26</v>
      </c>
      <c r="L348" s="451">
        <v>466</v>
      </c>
      <c r="M348" s="452">
        <v>2.13</v>
      </c>
      <c r="N348" s="451">
        <v>1517</v>
      </c>
      <c r="O348" s="453">
        <v>26.85</v>
      </c>
    </row>
    <row r="349" spans="1:15" ht="18.75">
      <c r="A349" s="448"/>
      <c r="B349" s="449" t="s">
        <v>398</v>
      </c>
      <c r="C349" s="450" t="s">
        <v>13</v>
      </c>
      <c r="D349" s="451">
        <v>1409</v>
      </c>
      <c r="E349" s="452">
        <v>4.41</v>
      </c>
      <c r="F349" s="451">
        <v>165</v>
      </c>
      <c r="G349" s="452">
        <v>2.85</v>
      </c>
      <c r="H349" s="451">
        <v>183</v>
      </c>
      <c r="I349" s="452">
        <v>2.28</v>
      </c>
      <c r="J349" s="451">
        <v>72</v>
      </c>
      <c r="K349" s="452">
        <v>1.58</v>
      </c>
      <c r="L349" s="451">
        <v>290</v>
      </c>
      <c r="M349" s="452">
        <v>2.66</v>
      </c>
      <c r="N349" s="451">
        <v>699</v>
      </c>
      <c r="O349" s="453">
        <v>26.18</v>
      </c>
    </row>
    <row r="350" spans="1:15" ht="18.75">
      <c r="A350" s="454"/>
      <c r="B350" s="455"/>
      <c r="C350" s="456" t="s">
        <v>14</v>
      </c>
      <c r="D350" s="457">
        <v>1295</v>
      </c>
      <c r="E350" s="458">
        <v>3.91</v>
      </c>
      <c r="F350" s="457">
        <v>82</v>
      </c>
      <c r="G350" s="458">
        <v>1.37</v>
      </c>
      <c r="H350" s="457">
        <v>175</v>
      </c>
      <c r="I350" s="458">
        <v>2.06</v>
      </c>
      <c r="J350" s="457">
        <v>44</v>
      </c>
      <c r="K350" s="458">
        <v>0.94</v>
      </c>
      <c r="L350" s="457">
        <v>176</v>
      </c>
      <c r="M350" s="458">
        <v>1.6</v>
      </c>
      <c r="N350" s="457">
        <v>818</v>
      </c>
      <c r="O350" s="459">
        <v>27.46</v>
      </c>
    </row>
    <row r="351" spans="1:15" ht="18.75">
      <c r="A351" s="193" t="s">
        <v>399</v>
      </c>
      <c r="B351" s="180" t="s">
        <v>1277</v>
      </c>
      <c r="C351" s="194" t="s">
        <v>12</v>
      </c>
      <c r="D351" s="175">
        <v>84</v>
      </c>
      <c r="E351" s="176">
        <v>0.13</v>
      </c>
      <c r="F351" s="175">
        <v>22</v>
      </c>
      <c r="G351" s="176">
        <v>0.19</v>
      </c>
      <c r="H351" s="175">
        <v>19</v>
      </c>
      <c r="I351" s="176">
        <v>0.11</v>
      </c>
      <c r="J351" s="175">
        <v>10</v>
      </c>
      <c r="K351" s="176">
        <v>0.11</v>
      </c>
      <c r="L351" s="175">
        <v>22</v>
      </c>
      <c r="M351" s="176">
        <v>0.1</v>
      </c>
      <c r="N351" s="175">
        <v>11</v>
      </c>
      <c r="O351" s="176">
        <v>0.19</v>
      </c>
    </row>
    <row r="352" spans="1:15" ht="18.75">
      <c r="A352" s="193"/>
      <c r="B352" s="181" t="s">
        <v>401</v>
      </c>
      <c r="C352" s="194" t="s">
        <v>13</v>
      </c>
      <c r="D352" s="175">
        <v>35</v>
      </c>
      <c r="E352" s="176">
        <v>0.11</v>
      </c>
      <c r="F352" s="175">
        <v>11</v>
      </c>
      <c r="G352" s="176">
        <v>0.19</v>
      </c>
      <c r="H352" s="175">
        <v>6</v>
      </c>
      <c r="I352" s="176">
        <v>0.07</v>
      </c>
      <c r="J352" s="175">
        <v>3</v>
      </c>
      <c r="K352" s="176">
        <v>0.07</v>
      </c>
      <c r="L352" s="175">
        <v>10</v>
      </c>
      <c r="M352" s="176">
        <v>0.09</v>
      </c>
      <c r="N352" s="175">
        <v>5</v>
      </c>
      <c r="O352" s="176">
        <v>0.19</v>
      </c>
    </row>
    <row r="353" spans="1:15" ht="18.75">
      <c r="A353" s="193"/>
      <c r="B353" s="180" t="s">
        <v>402</v>
      </c>
      <c r="C353" s="194" t="s">
        <v>14</v>
      </c>
      <c r="D353" s="175">
        <v>49</v>
      </c>
      <c r="E353" s="176">
        <v>0.15</v>
      </c>
      <c r="F353" s="175">
        <v>11</v>
      </c>
      <c r="G353" s="176">
        <v>0.18</v>
      </c>
      <c r="H353" s="175">
        <v>13</v>
      </c>
      <c r="I353" s="176">
        <v>0.15</v>
      </c>
      <c r="J353" s="175">
        <v>7</v>
      </c>
      <c r="K353" s="176">
        <v>0.15</v>
      </c>
      <c r="L353" s="175">
        <v>12</v>
      </c>
      <c r="M353" s="176">
        <v>0.11</v>
      </c>
      <c r="N353" s="175">
        <v>6</v>
      </c>
      <c r="O353" s="176">
        <v>0.2</v>
      </c>
    </row>
    <row r="354" spans="1:15" ht="18.75">
      <c r="A354" s="193"/>
      <c r="B354" s="180" t="s">
        <v>403</v>
      </c>
      <c r="C354" s="194"/>
      <c r="D354" s="175"/>
      <c r="E354" s="176"/>
      <c r="F354" s="175"/>
      <c r="G354" s="176"/>
      <c r="H354" s="175"/>
      <c r="I354" s="176"/>
      <c r="J354" s="175"/>
      <c r="K354" s="176"/>
      <c r="L354" s="175"/>
      <c r="M354" s="176"/>
      <c r="N354" s="175"/>
      <c r="O354" s="176"/>
    </row>
    <row r="355" spans="1:15" ht="18.75">
      <c r="A355" s="442" t="s">
        <v>404</v>
      </c>
      <c r="B355" s="443" t="s">
        <v>405</v>
      </c>
      <c r="C355" s="444" t="s">
        <v>12</v>
      </c>
      <c r="D355" s="445">
        <v>13105</v>
      </c>
      <c r="E355" s="446">
        <v>20.15</v>
      </c>
      <c r="F355" s="445">
        <v>1630</v>
      </c>
      <c r="G355" s="446">
        <v>13.86</v>
      </c>
      <c r="H355" s="445">
        <v>3173</v>
      </c>
      <c r="I355" s="446">
        <v>19.19</v>
      </c>
      <c r="J355" s="445">
        <v>2166</v>
      </c>
      <c r="K355" s="446">
        <v>23.48</v>
      </c>
      <c r="L355" s="445">
        <v>3281</v>
      </c>
      <c r="M355" s="446">
        <v>15.01</v>
      </c>
      <c r="N355" s="445">
        <v>2855</v>
      </c>
      <c r="O355" s="447">
        <v>50.54</v>
      </c>
    </row>
    <row r="356" spans="1:15" ht="18.75">
      <c r="A356" s="448"/>
      <c r="B356" s="449" t="s">
        <v>406</v>
      </c>
      <c r="C356" s="450" t="s">
        <v>13</v>
      </c>
      <c r="D356" s="451">
        <v>4882</v>
      </c>
      <c r="E356" s="452">
        <v>15.29</v>
      </c>
      <c r="F356" s="451">
        <v>680</v>
      </c>
      <c r="G356" s="452">
        <v>11.76</v>
      </c>
      <c r="H356" s="451">
        <v>1288</v>
      </c>
      <c r="I356" s="452">
        <v>16.01</v>
      </c>
      <c r="J356" s="451">
        <v>544</v>
      </c>
      <c r="K356" s="452">
        <v>11.96</v>
      </c>
      <c r="L356" s="451">
        <v>1200</v>
      </c>
      <c r="M356" s="452">
        <v>11.02</v>
      </c>
      <c r="N356" s="451">
        <v>1170</v>
      </c>
      <c r="O356" s="453">
        <v>43.82</v>
      </c>
    </row>
    <row r="357" spans="1:15" ht="18.75">
      <c r="A357" s="454"/>
      <c r="B357" s="455"/>
      <c r="C357" s="456" t="s">
        <v>14</v>
      </c>
      <c r="D357" s="457">
        <v>8223</v>
      </c>
      <c r="E357" s="458">
        <v>24.85</v>
      </c>
      <c r="F357" s="457">
        <v>950</v>
      </c>
      <c r="G357" s="458">
        <v>15.89</v>
      </c>
      <c r="H357" s="457">
        <v>1885</v>
      </c>
      <c r="I357" s="458">
        <v>22.2</v>
      </c>
      <c r="J357" s="457">
        <v>1622</v>
      </c>
      <c r="K357" s="458">
        <v>34.68</v>
      </c>
      <c r="L357" s="457">
        <v>2081</v>
      </c>
      <c r="M357" s="458">
        <v>18.97</v>
      </c>
      <c r="N357" s="457">
        <v>1685</v>
      </c>
      <c r="O357" s="459">
        <v>56.57</v>
      </c>
    </row>
    <row r="358" spans="1:15" ht="18.75">
      <c r="A358" s="193" t="s">
        <v>407</v>
      </c>
      <c r="B358" s="180" t="s">
        <v>408</v>
      </c>
      <c r="C358" s="194" t="s">
        <v>12</v>
      </c>
      <c r="D358" s="175">
        <v>108561</v>
      </c>
      <c r="E358" s="176">
        <v>166.95</v>
      </c>
      <c r="F358" s="175">
        <v>21200</v>
      </c>
      <c r="G358" s="176">
        <v>180.3</v>
      </c>
      <c r="H358" s="175">
        <v>26661</v>
      </c>
      <c r="I358" s="176">
        <v>161.25</v>
      </c>
      <c r="J358" s="175">
        <v>23202</v>
      </c>
      <c r="K358" s="176">
        <v>251.51</v>
      </c>
      <c r="L358" s="175">
        <v>31549</v>
      </c>
      <c r="M358" s="176">
        <v>144.31</v>
      </c>
      <c r="N358" s="175">
        <v>5949</v>
      </c>
      <c r="O358" s="176">
        <v>105.31</v>
      </c>
    </row>
    <row r="359" spans="1:15" ht="18.75">
      <c r="A359" s="193"/>
      <c r="B359" s="180" t="s">
        <v>409</v>
      </c>
      <c r="C359" s="194" t="s">
        <v>13</v>
      </c>
      <c r="D359" s="175">
        <v>54825</v>
      </c>
      <c r="E359" s="176">
        <v>171.69</v>
      </c>
      <c r="F359" s="175">
        <v>10843</v>
      </c>
      <c r="G359" s="176">
        <v>187.59</v>
      </c>
      <c r="H359" s="175">
        <v>13990</v>
      </c>
      <c r="I359" s="176">
        <v>173.94</v>
      </c>
      <c r="J359" s="175">
        <v>11254</v>
      </c>
      <c r="K359" s="176">
        <v>247.48</v>
      </c>
      <c r="L359" s="175">
        <v>15641</v>
      </c>
      <c r="M359" s="176">
        <v>143.61</v>
      </c>
      <c r="N359" s="175">
        <v>3097</v>
      </c>
      <c r="O359" s="176">
        <v>115.99</v>
      </c>
    </row>
    <row r="360" spans="1:15" ht="18.75">
      <c r="A360" s="193"/>
      <c r="B360" s="180"/>
      <c r="C360" s="194" t="s">
        <v>14</v>
      </c>
      <c r="D360" s="175">
        <v>53736</v>
      </c>
      <c r="E360" s="176">
        <v>162.37</v>
      </c>
      <c r="F360" s="175">
        <v>10357</v>
      </c>
      <c r="G360" s="176">
        <v>173.24</v>
      </c>
      <c r="H360" s="175">
        <v>12671</v>
      </c>
      <c r="I360" s="176">
        <v>149.23</v>
      </c>
      <c r="J360" s="175">
        <v>11948</v>
      </c>
      <c r="K360" s="176">
        <v>255.44</v>
      </c>
      <c r="L360" s="175">
        <v>15908</v>
      </c>
      <c r="M360" s="176">
        <v>145.01</v>
      </c>
      <c r="N360" s="175">
        <v>2852</v>
      </c>
      <c r="O360" s="176">
        <v>95.74</v>
      </c>
    </row>
    <row r="361" spans="1:15" ht="18.75">
      <c r="A361" s="442" t="s">
        <v>410</v>
      </c>
      <c r="B361" s="443" t="s">
        <v>1278</v>
      </c>
      <c r="C361" s="444" t="s">
        <v>12</v>
      </c>
      <c r="D361" s="445">
        <v>2039522</v>
      </c>
      <c r="E361" s="446">
        <v>3136.4</v>
      </c>
      <c r="F361" s="445">
        <v>419045</v>
      </c>
      <c r="G361" s="446">
        <v>3563.79</v>
      </c>
      <c r="H361" s="445">
        <v>519498</v>
      </c>
      <c r="I361" s="446">
        <v>3142.08</v>
      </c>
      <c r="J361" s="445">
        <v>250182</v>
      </c>
      <c r="K361" s="446">
        <v>2712</v>
      </c>
      <c r="L361" s="445">
        <v>662997</v>
      </c>
      <c r="M361" s="446">
        <v>3032.73</v>
      </c>
      <c r="N361" s="445">
        <v>187800</v>
      </c>
      <c r="O361" s="447">
        <v>3324.5</v>
      </c>
    </row>
    <row r="362" spans="1:15" ht="18.75">
      <c r="A362" s="448"/>
      <c r="B362" s="449" t="s">
        <v>1279</v>
      </c>
      <c r="C362" s="450" t="s">
        <v>13</v>
      </c>
      <c r="D362" s="451">
        <v>968771</v>
      </c>
      <c r="E362" s="452">
        <v>3033.85</v>
      </c>
      <c r="F362" s="451">
        <v>199782</v>
      </c>
      <c r="G362" s="452">
        <v>3456.41</v>
      </c>
      <c r="H362" s="451">
        <v>239103</v>
      </c>
      <c r="I362" s="452">
        <v>2972.84</v>
      </c>
      <c r="J362" s="451">
        <v>115743</v>
      </c>
      <c r="K362" s="452">
        <v>2545.19</v>
      </c>
      <c r="L362" s="451">
        <v>322925</v>
      </c>
      <c r="M362" s="452">
        <v>2964.94</v>
      </c>
      <c r="N362" s="451">
        <v>91218</v>
      </c>
      <c r="O362" s="453">
        <v>3416.2</v>
      </c>
    </row>
    <row r="363" spans="1:15" ht="18.75">
      <c r="A363" s="448"/>
      <c r="B363" s="464" t="s">
        <v>1280</v>
      </c>
      <c r="C363" s="450" t="s">
        <v>14</v>
      </c>
      <c r="D363" s="451">
        <v>1070751</v>
      </c>
      <c r="E363" s="452">
        <v>3235.36</v>
      </c>
      <c r="F363" s="451">
        <v>219263</v>
      </c>
      <c r="G363" s="452">
        <v>3667.6</v>
      </c>
      <c r="H363" s="451">
        <v>280395</v>
      </c>
      <c r="I363" s="452">
        <v>3302.4</v>
      </c>
      <c r="J363" s="451">
        <v>134439</v>
      </c>
      <c r="K363" s="452">
        <v>2874.16</v>
      </c>
      <c r="L363" s="451">
        <v>340072</v>
      </c>
      <c r="M363" s="452">
        <v>3100.03</v>
      </c>
      <c r="N363" s="451">
        <v>96582</v>
      </c>
      <c r="O363" s="453">
        <v>3242.29</v>
      </c>
    </row>
    <row r="364" spans="1:15" ht="18.75">
      <c r="A364" s="448"/>
      <c r="B364" s="449" t="s">
        <v>414</v>
      </c>
      <c r="C364" s="450"/>
      <c r="D364" s="451"/>
      <c r="E364" s="452"/>
      <c r="F364" s="451"/>
      <c r="G364" s="452"/>
      <c r="H364" s="451"/>
      <c r="I364" s="452"/>
      <c r="J364" s="451"/>
      <c r="K364" s="452"/>
      <c r="L364" s="451"/>
      <c r="M364" s="452"/>
      <c r="N364" s="451"/>
      <c r="O364" s="453"/>
    </row>
    <row r="365" spans="1:15" ht="18.75">
      <c r="A365" s="454"/>
      <c r="B365" s="455" t="s">
        <v>415</v>
      </c>
      <c r="C365" s="456"/>
      <c r="D365" s="457"/>
      <c r="E365" s="458"/>
      <c r="F365" s="457"/>
      <c r="G365" s="458"/>
      <c r="H365" s="457"/>
      <c r="I365" s="458"/>
      <c r="J365" s="457"/>
      <c r="K365" s="458"/>
      <c r="L365" s="457"/>
      <c r="M365" s="458"/>
      <c r="N365" s="457"/>
      <c r="O365" s="459"/>
    </row>
    <row r="366" spans="1:15" ht="21">
      <c r="A366" s="195" t="s">
        <v>416</v>
      </c>
      <c r="B366" s="195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</row>
    <row r="367" spans="1:15" ht="21">
      <c r="A367" s="193" t="s">
        <v>417</v>
      </c>
      <c r="B367" s="180" t="s">
        <v>418</v>
      </c>
      <c r="C367" s="194" t="s">
        <v>12</v>
      </c>
      <c r="D367" s="175">
        <v>10671</v>
      </c>
      <c r="E367" s="176">
        <v>16.41</v>
      </c>
      <c r="F367" s="175">
        <v>2041</v>
      </c>
      <c r="G367" s="176">
        <v>17.36</v>
      </c>
      <c r="H367" s="175">
        <v>2846</v>
      </c>
      <c r="I367" s="176">
        <v>17.21</v>
      </c>
      <c r="J367" s="175">
        <v>866</v>
      </c>
      <c r="K367" s="176">
        <v>9.39</v>
      </c>
      <c r="L367" s="175">
        <v>2459</v>
      </c>
      <c r="M367" s="176">
        <v>11.25</v>
      </c>
      <c r="N367" s="175">
        <v>2459</v>
      </c>
      <c r="O367" s="77">
        <v>43.53</v>
      </c>
    </row>
    <row r="368" spans="1:15" ht="21">
      <c r="A368" s="193"/>
      <c r="B368" s="180" t="s">
        <v>419</v>
      </c>
      <c r="C368" s="194" t="s">
        <v>13</v>
      </c>
      <c r="D368" s="175">
        <v>4693</v>
      </c>
      <c r="E368" s="176">
        <v>14.7</v>
      </c>
      <c r="F368" s="175">
        <v>902</v>
      </c>
      <c r="G368" s="176">
        <v>15.61</v>
      </c>
      <c r="H368" s="175">
        <v>1235</v>
      </c>
      <c r="I368" s="176">
        <v>15.36</v>
      </c>
      <c r="J368" s="175">
        <v>357</v>
      </c>
      <c r="K368" s="176">
        <v>7.85</v>
      </c>
      <c r="L368" s="175">
        <v>1110</v>
      </c>
      <c r="M368" s="176">
        <v>10.19</v>
      </c>
      <c r="N368" s="175">
        <v>1089</v>
      </c>
      <c r="O368" s="77">
        <v>40.78</v>
      </c>
    </row>
    <row r="369" spans="1:15" ht="21">
      <c r="A369" s="193"/>
      <c r="B369" s="180"/>
      <c r="C369" s="194" t="s">
        <v>14</v>
      </c>
      <c r="D369" s="175">
        <v>5978</v>
      </c>
      <c r="E369" s="176">
        <v>18.06</v>
      </c>
      <c r="F369" s="175">
        <v>1139</v>
      </c>
      <c r="G369" s="176">
        <v>19.05</v>
      </c>
      <c r="H369" s="175">
        <v>1611</v>
      </c>
      <c r="I369" s="176">
        <v>18.97</v>
      </c>
      <c r="J369" s="175">
        <v>509</v>
      </c>
      <c r="K369" s="176">
        <v>10.88</v>
      </c>
      <c r="L369" s="175">
        <v>1349</v>
      </c>
      <c r="M369" s="176">
        <v>12.3</v>
      </c>
      <c r="N369" s="175">
        <v>1370</v>
      </c>
      <c r="O369" s="77">
        <v>45.99</v>
      </c>
    </row>
    <row r="370" spans="1:15" ht="21">
      <c r="A370" s="424" t="s">
        <v>420</v>
      </c>
      <c r="B370" s="425" t="s">
        <v>1281</v>
      </c>
      <c r="C370" s="426" t="s">
        <v>12</v>
      </c>
      <c r="D370" s="427">
        <v>110520</v>
      </c>
      <c r="E370" s="428">
        <v>169.96</v>
      </c>
      <c r="F370" s="427">
        <v>29108</v>
      </c>
      <c r="G370" s="428">
        <v>247.55</v>
      </c>
      <c r="H370" s="427">
        <v>20253</v>
      </c>
      <c r="I370" s="428">
        <v>122.5</v>
      </c>
      <c r="J370" s="427">
        <v>6293</v>
      </c>
      <c r="K370" s="428">
        <v>68.22</v>
      </c>
      <c r="L370" s="427">
        <v>51111</v>
      </c>
      <c r="M370" s="428">
        <v>233.8</v>
      </c>
      <c r="N370" s="427">
        <v>3755</v>
      </c>
      <c r="O370" s="297">
        <v>66.47</v>
      </c>
    </row>
    <row r="371" spans="1:15" ht="21">
      <c r="A371" s="430"/>
      <c r="B371" s="469" t="s">
        <v>1282</v>
      </c>
      <c r="C371" s="432" t="s">
        <v>13</v>
      </c>
      <c r="D371" s="433">
        <v>99109</v>
      </c>
      <c r="E371" s="434">
        <v>310.37</v>
      </c>
      <c r="F371" s="433">
        <v>26186</v>
      </c>
      <c r="G371" s="434">
        <v>453.04</v>
      </c>
      <c r="H371" s="433">
        <v>17547</v>
      </c>
      <c r="I371" s="434">
        <v>218.17</v>
      </c>
      <c r="J371" s="433">
        <v>5928</v>
      </c>
      <c r="K371" s="434">
        <v>130.36</v>
      </c>
      <c r="L371" s="433">
        <v>46108</v>
      </c>
      <c r="M371" s="434">
        <v>423.34</v>
      </c>
      <c r="N371" s="433">
        <v>3340</v>
      </c>
      <c r="O371" s="299">
        <v>125.09</v>
      </c>
    </row>
    <row r="372" spans="1:15" ht="21">
      <c r="A372" s="430"/>
      <c r="B372" s="431" t="s">
        <v>1283</v>
      </c>
      <c r="C372" s="432" t="s">
        <v>14</v>
      </c>
      <c r="D372" s="433">
        <v>11411</v>
      </c>
      <c r="E372" s="434">
        <v>34.48</v>
      </c>
      <c r="F372" s="433">
        <v>2922</v>
      </c>
      <c r="G372" s="434">
        <v>48.88</v>
      </c>
      <c r="H372" s="433">
        <v>2706</v>
      </c>
      <c r="I372" s="434">
        <v>31.87</v>
      </c>
      <c r="J372" s="433">
        <v>365</v>
      </c>
      <c r="K372" s="434">
        <v>7.8</v>
      </c>
      <c r="L372" s="433">
        <v>5003</v>
      </c>
      <c r="M372" s="434">
        <v>45.61</v>
      </c>
      <c r="N372" s="433">
        <v>415</v>
      </c>
      <c r="O372" s="299">
        <v>13.93</v>
      </c>
    </row>
    <row r="373" spans="1:15" ht="21">
      <c r="A373" s="436"/>
      <c r="B373" s="437" t="s">
        <v>1284</v>
      </c>
      <c r="C373" s="438"/>
      <c r="D373" s="439"/>
      <c r="E373" s="440"/>
      <c r="F373" s="439"/>
      <c r="G373" s="440"/>
      <c r="H373" s="439"/>
      <c r="I373" s="440"/>
      <c r="J373" s="439"/>
      <c r="K373" s="440"/>
      <c r="L373" s="439"/>
      <c r="M373" s="440"/>
      <c r="N373" s="439"/>
      <c r="O373" s="470"/>
    </row>
    <row r="374" spans="1:15" ht="18.75">
      <c r="A374" s="189" t="s">
        <v>425</v>
      </c>
      <c r="B374" s="257" t="s">
        <v>1285</v>
      </c>
      <c r="C374" s="190" t="s">
        <v>12</v>
      </c>
      <c r="D374" s="191">
        <v>23501</v>
      </c>
      <c r="E374" s="192">
        <v>36.14</v>
      </c>
      <c r="F374" s="191">
        <v>3325</v>
      </c>
      <c r="G374" s="192">
        <v>28.28</v>
      </c>
      <c r="H374" s="191">
        <v>6594</v>
      </c>
      <c r="I374" s="192">
        <v>39.88</v>
      </c>
      <c r="J374" s="191">
        <v>3936</v>
      </c>
      <c r="K374" s="192">
        <v>42.67</v>
      </c>
      <c r="L374" s="191">
        <v>6970</v>
      </c>
      <c r="M374" s="192">
        <v>31.88</v>
      </c>
      <c r="N374" s="388">
        <v>2676</v>
      </c>
      <c r="O374" s="389">
        <v>47.37</v>
      </c>
    </row>
    <row r="375" spans="1:15" ht="18.75">
      <c r="A375" s="193"/>
      <c r="B375" s="180" t="s">
        <v>1286</v>
      </c>
      <c r="C375" s="194" t="s">
        <v>13</v>
      </c>
      <c r="D375" s="175">
        <v>20728</v>
      </c>
      <c r="E375" s="176">
        <v>64.91</v>
      </c>
      <c r="F375" s="175">
        <v>2786</v>
      </c>
      <c r="G375" s="176">
        <v>48.2</v>
      </c>
      <c r="H375" s="175">
        <v>5755</v>
      </c>
      <c r="I375" s="176">
        <v>71.55</v>
      </c>
      <c r="J375" s="175">
        <v>3721</v>
      </c>
      <c r="K375" s="176">
        <v>81.82</v>
      </c>
      <c r="L375" s="175">
        <v>6319</v>
      </c>
      <c r="M375" s="176">
        <v>58.02</v>
      </c>
      <c r="N375" s="201">
        <v>2147</v>
      </c>
      <c r="O375" s="202">
        <v>80.41</v>
      </c>
    </row>
    <row r="376" spans="1:15" ht="18.75">
      <c r="A376" s="193"/>
      <c r="B376" s="180" t="s">
        <v>1287</v>
      </c>
      <c r="C376" s="194" t="s">
        <v>14</v>
      </c>
      <c r="D376" s="175">
        <v>2773</v>
      </c>
      <c r="E376" s="176">
        <v>8.38</v>
      </c>
      <c r="F376" s="175">
        <v>539</v>
      </c>
      <c r="G376" s="176">
        <v>9.02</v>
      </c>
      <c r="H376" s="175">
        <v>839</v>
      </c>
      <c r="I376" s="176">
        <v>9.88</v>
      </c>
      <c r="J376" s="175">
        <v>215</v>
      </c>
      <c r="K376" s="176">
        <v>4.6</v>
      </c>
      <c r="L376" s="175">
        <v>651</v>
      </c>
      <c r="M376" s="176">
        <v>5.93</v>
      </c>
      <c r="N376" s="201">
        <v>529</v>
      </c>
      <c r="O376" s="202">
        <v>17.76</v>
      </c>
    </row>
    <row r="377" spans="1:15" ht="18.75">
      <c r="A377" s="193"/>
      <c r="B377" s="180" t="s">
        <v>1288</v>
      </c>
      <c r="C377" s="194"/>
      <c r="D377" s="175"/>
      <c r="E377" s="176"/>
      <c r="F377" s="175"/>
      <c r="G377" s="176"/>
      <c r="H377" s="175"/>
      <c r="I377" s="176"/>
      <c r="J377" s="175"/>
      <c r="K377" s="176"/>
      <c r="L377" s="175"/>
      <c r="M377" s="176"/>
      <c r="N377" s="201"/>
      <c r="O377" s="202"/>
    </row>
    <row r="378" spans="1:15" ht="18.75">
      <c r="A378" s="471" t="s">
        <v>431</v>
      </c>
      <c r="B378" s="443" t="s">
        <v>1289</v>
      </c>
      <c r="C378" s="444" t="s">
        <v>12</v>
      </c>
      <c r="D378" s="445">
        <v>59782</v>
      </c>
      <c r="E378" s="446">
        <v>91.93</v>
      </c>
      <c r="F378" s="445">
        <v>9763</v>
      </c>
      <c r="G378" s="446">
        <v>83.03</v>
      </c>
      <c r="H378" s="445">
        <v>10887</v>
      </c>
      <c r="I378" s="446">
        <v>65.85</v>
      </c>
      <c r="J378" s="445">
        <v>6679</v>
      </c>
      <c r="K378" s="446">
        <v>72.4</v>
      </c>
      <c r="L378" s="445">
        <v>26880</v>
      </c>
      <c r="M378" s="446">
        <v>122.96</v>
      </c>
      <c r="N378" s="445">
        <v>5573</v>
      </c>
      <c r="O378" s="472">
        <v>98.66</v>
      </c>
    </row>
    <row r="379" spans="1:15" ht="18.75">
      <c r="A379" s="473"/>
      <c r="B379" s="464" t="s">
        <v>1290</v>
      </c>
      <c r="C379" s="450" t="s">
        <v>13</v>
      </c>
      <c r="D379" s="451">
        <v>37900</v>
      </c>
      <c r="E379" s="452">
        <v>118.69</v>
      </c>
      <c r="F379" s="451">
        <v>5781</v>
      </c>
      <c r="G379" s="452">
        <v>100.02</v>
      </c>
      <c r="H379" s="451">
        <v>6398</v>
      </c>
      <c r="I379" s="452">
        <v>79.55</v>
      </c>
      <c r="J379" s="451">
        <v>4489</v>
      </c>
      <c r="K379" s="452">
        <v>98.71</v>
      </c>
      <c r="L379" s="451">
        <v>17881</v>
      </c>
      <c r="M379" s="452">
        <v>164.17</v>
      </c>
      <c r="N379" s="451">
        <v>3351</v>
      </c>
      <c r="O379" s="474">
        <v>125.5</v>
      </c>
    </row>
    <row r="380" spans="1:15" ht="18.75">
      <c r="A380" s="475"/>
      <c r="B380" s="455" t="s">
        <v>434</v>
      </c>
      <c r="C380" s="456" t="s">
        <v>14</v>
      </c>
      <c r="D380" s="457">
        <v>21882</v>
      </c>
      <c r="E380" s="458">
        <v>66.12</v>
      </c>
      <c r="F380" s="457">
        <v>3982</v>
      </c>
      <c r="G380" s="458">
        <v>66.61</v>
      </c>
      <c r="H380" s="457">
        <v>4489</v>
      </c>
      <c r="I380" s="458">
        <v>52.87</v>
      </c>
      <c r="J380" s="457">
        <v>2190</v>
      </c>
      <c r="K380" s="458">
        <v>46.82</v>
      </c>
      <c r="L380" s="457">
        <v>8999</v>
      </c>
      <c r="M380" s="458">
        <v>82.03</v>
      </c>
      <c r="N380" s="457">
        <v>2222</v>
      </c>
      <c r="O380" s="476">
        <v>74.59</v>
      </c>
    </row>
    <row r="381" spans="1:15" ht="18.75">
      <c r="A381" s="193" t="s">
        <v>435</v>
      </c>
      <c r="B381" s="180" t="s">
        <v>436</v>
      </c>
      <c r="C381" s="194" t="s">
        <v>12</v>
      </c>
      <c r="D381" s="175">
        <v>35613</v>
      </c>
      <c r="E381" s="176">
        <v>54.77</v>
      </c>
      <c r="F381" s="175">
        <v>9809</v>
      </c>
      <c r="G381" s="176">
        <v>83.42</v>
      </c>
      <c r="H381" s="175">
        <v>6772</v>
      </c>
      <c r="I381" s="176">
        <v>40.96</v>
      </c>
      <c r="J381" s="175">
        <v>5150</v>
      </c>
      <c r="K381" s="176">
        <v>55.83</v>
      </c>
      <c r="L381" s="175">
        <v>11264</v>
      </c>
      <c r="M381" s="176">
        <v>51.52</v>
      </c>
      <c r="N381" s="201">
        <v>2618</v>
      </c>
      <c r="O381" s="202">
        <v>46.34</v>
      </c>
    </row>
    <row r="382" spans="1:15" ht="18.75">
      <c r="A382" s="193"/>
      <c r="B382" s="180" t="s">
        <v>437</v>
      </c>
      <c r="C382" s="194" t="s">
        <v>13</v>
      </c>
      <c r="D382" s="175">
        <v>11826</v>
      </c>
      <c r="E382" s="176">
        <v>37.03</v>
      </c>
      <c r="F382" s="175">
        <v>3323</v>
      </c>
      <c r="G382" s="176">
        <v>57.49</v>
      </c>
      <c r="H382" s="175">
        <v>2303</v>
      </c>
      <c r="I382" s="176">
        <v>28.63</v>
      </c>
      <c r="J382" s="175">
        <v>1708</v>
      </c>
      <c r="K382" s="176">
        <v>37.56</v>
      </c>
      <c r="L382" s="175">
        <v>3434</v>
      </c>
      <c r="M382" s="176">
        <v>31.53</v>
      </c>
      <c r="N382" s="201">
        <v>1058</v>
      </c>
      <c r="O382" s="202">
        <v>39.62</v>
      </c>
    </row>
    <row r="383" spans="1:15" ht="18.75">
      <c r="A383" s="193"/>
      <c r="B383" s="180"/>
      <c r="C383" s="194" t="s">
        <v>14</v>
      </c>
      <c r="D383" s="175">
        <v>23787</v>
      </c>
      <c r="E383" s="176">
        <v>71.87</v>
      </c>
      <c r="F383" s="175">
        <v>6486</v>
      </c>
      <c r="G383" s="176">
        <v>108.49</v>
      </c>
      <c r="H383" s="175">
        <v>4469</v>
      </c>
      <c r="I383" s="176">
        <v>52.63</v>
      </c>
      <c r="J383" s="175">
        <v>3442</v>
      </c>
      <c r="K383" s="176">
        <v>73.59</v>
      </c>
      <c r="L383" s="175">
        <v>7830</v>
      </c>
      <c r="M383" s="176">
        <v>71.38</v>
      </c>
      <c r="N383" s="201">
        <v>1560</v>
      </c>
      <c r="O383" s="202">
        <v>52.37</v>
      </c>
    </row>
    <row r="384" spans="1:15" ht="18.75">
      <c r="A384" s="471" t="s">
        <v>438</v>
      </c>
      <c r="B384" s="443" t="s">
        <v>1291</v>
      </c>
      <c r="C384" s="444" t="s">
        <v>12</v>
      </c>
      <c r="D384" s="445">
        <v>28485</v>
      </c>
      <c r="E384" s="446">
        <v>43.8</v>
      </c>
      <c r="F384" s="445">
        <v>6420</v>
      </c>
      <c r="G384" s="446">
        <v>54.6</v>
      </c>
      <c r="H384" s="445">
        <v>5598</v>
      </c>
      <c r="I384" s="446">
        <v>33.86</v>
      </c>
      <c r="J384" s="445">
        <v>4486</v>
      </c>
      <c r="K384" s="446">
        <v>48.63</v>
      </c>
      <c r="L384" s="445">
        <v>10530</v>
      </c>
      <c r="M384" s="446">
        <v>48.17</v>
      </c>
      <c r="N384" s="445">
        <v>1451</v>
      </c>
      <c r="O384" s="472">
        <v>25.69</v>
      </c>
    </row>
    <row r="385" spans="1:15" ht="18.75">
      <c r="A385" s="473"/>
      <c r="B385" s="464" t="s">
        <v>1292</v>
      </c>
      <c r="C385" s="450" t="s">
        <v>13</v>
      </c>
      <c r="D385" s="451">
        <v>8203</v>
      </c>
      <c r="E385" s="452">
        <v>25.69</v>
      </c>
      <c r="F385" s="451">
        <v>1884</v>
      </c>
      <c r="G385" s="452">
        <v>32.59</v>
      </c>
      <c r="H385" s="451">
        <v>1861</v>
      </c>
      <c r="I385" s="452">
        <v>23.14</v>
      </c>
      <c r="J385" s="451">
        <v>1269</v>
      </c>
      <c r="K385" s="452">
        <v>27.91</v>
      </c>
      <c r="L385" s="451">
        <v>2579</v>
      </c>
      <c r="M385" s="452">
        <v>23.68</v>
      </c>
      <c r="N385" s="451">
        <v>610</v>
      </c>
      <c r="O385" s="474">
        <v>22.85</v>
      </c>
    </row>
    <row r="386" spans="1:15" ht="18.75">
      <c r="A386" s="473"/>
      <c r="B386" s="449" t="s">
        <v>441</v>
      </c>
      <c r="C386" s="450" t="s">
        <v>14</v>
      </c>
      <c r="D386" s="451">
        <v>20282</v>
      </c>
      <c r="E386" s="452">
        <v>61.28</v>
      </c>
      <c r="F386" s="451">
        <v>4536</v>
      </c>
      <c r="G386" s="452">
        <v>75.87</v>
      </c>
      <c r="H386" s="451">
        <v>3737</v>
      </c>
      <c r="I386" s="452">
        <v>44.01</v>
      </c>
      <c r="J386" s="451">
        <v>3217</v>
      </c>
      <c r="K386" s="452">
        <v>68.78</v>
      </c>
      <c r="L386" s="451">
        <v>7951</v>
      </c>
      <c r="M386" s="452">
        <v>72.48</v>
      </c>
      <c r="N386" s="451">
        <v>841</v>
      </c>
      <c r="O386" s="474">
        <v>28.23</v>
      </c>
    </row>
    <row r="387" spans="1:15" ht="18.75">
      <c r="A387" s="475"/>
      <c r="B387" s="455" t="s">
        <v>442</v>
      </c>
      <c r="C387" s="456"/>
      <c r="D387" s="457"/>
      <c r="E387" s="458"/>
      <c r="F387" s="457"/>
      <c r="G387" s="458"/>
      <c r="H387" s="457"/>
      <c r="I387" s="458"/>
      <c r="J387" s="457"/>
      <c r="K387" s="458"/>
      <c r="L387" s="457"/>
      <c r="M387" s="458"/>
      <c r="N387" s="457"/>
      <c r="O387" s="476"/>
    </row>
    <row r="388" spans="1:15" ht="18.75">
      <c r="A388" s="193" t="s">
        <v>443</v>
      </c>
      <c r="B388" s="180" t="s">
        <v>444</v>
      </c>
      <c r="C388" s="194" t="s">
        <v>12</v>
      </c>
      <c r="D388" s="175">
        <v>6907</v>
      </c>
      <c r="E388" s="176">
        <v>10.62</v>
      </c>
      <c r="F388" s="175">
        <v>855</v>
      </c>
      <c r="G388" s="176">
        <v>7.27</v>
      </c>
      <c r="H388" s="175">
        <v>1187</v>
      </c>
      <c r="I388" s="176">
        <v>7.18</v>
      </c>
      <c r="J388" s="175">
        <v>525</v>
      </c>
      <c r="K388" s="176">
        <v>5.69</v>
      </c>
      <c r="L388" s="175">
        <v>1480</v>
      </c>
      <c r="M388" s="176">
        <v>6.77</v>
      </c>
      <c r="N388" s="201">
        <v>2860</v>
      </c>
      <c r="O388" s="202">
        <v>50.63</v>
      </c>
    </row>
    <row r="389" spans="1:15" ht="18.75">
      <c r="A389" s="193"/>
      <c r="B389" s="180" t="s">
        <v>445</v>
      </c>
      <c r="C389" s="194" t="s">
        <v>13</v>
      </c>
      <c r="D389" s="175">
        <v>3904</v>
      </c>
      <c r="E389" s="176">
        <v>12.23</v>
      </c>
      <c r="F389" s="175">
        <v>434</v>
      </c>
      <c r="G389" s="176">
        <v>7.51</v>
      </c>
      <c r="H389" s="175">
        <v>650</v>
      </c>
      <c r="I389" s="176">
        <v>8.08</v>
      </c>
      <c r="J389" s="175">
        <v>287</v>
      </c>
      <c r="K389" s="176">
        <v>6.31</v>
      </c>
      <c r="L389" s="175">
        <v>784</v>
      </c>
      <c r="M389" s="176">
        <v>7.2</v>
      </c>
      <c r="N389" s="201">
        <v>1749</v>
      </c>
      <c r="O389" s="202">
        <v>65.5</v>
      </c>
    </row>
    <row r="390" spans="1:15" ht="18.75">
      <c r="A390" s="193"/>
      <c r="B390" s="180"/>
      <c r="C390" s="194" t="s">
        <v>14</v>
      </c>
      <c r="D390" s="175">
        <v>3003</v>
      </c>
      <c r="E390" s="176">
        <v>9.07</v>
      </c>
      <c r="F390" s="175">
        <v>421</v>
      </c>
      <c r="G390" s="176">
        <v>7.04</v>
      </c>
      <c r="H390" s="175">
        <v>537</v>
      </c>
      <c r="I390" s="176">
        <v>6.32</v>
      </c>
      <c r="J390" s="175">
        <v>238</v>
      </c>
      <c r="K390" s="176">
        <v>5.09</v>
      </c>
      <c r="L390" s="175">
        <v>696</v>
      </c>
      <c r="M390" s="176">
        <v>6.34</v>
      </c>
      <c r="N390" s="201">
        <v>1111</v>
      </c>
      <c r="O390" s="202">
        <v>37.3</v>
      </c>
    </row>
    <row r="391" spans="1:15" ht="18.75">
      <c r="A391" s="471" t="s">
        <v>446</v>
      </c>
      <c r="B391" s="443" t="s">
        <v>1293</v>
      </c>
      <c r="C391" s="444" t="s">
        <v>12</v>
      </c>
      <c r="D391" s="445">
        <v>44397</v>
      </c>
      <c r="E391" s="446">
        <v>68.27</v>
      </c>
      <c r="F391" s="445">
        <v>9987</v>
      </c>
      <c r="G391" s="446">
        <v>84.93</v>
      </c>
      <c r="H391" s="445">
        <v>9885</v>
      </c>
      <c r="I391" s="446">
        <v>59.79</v>
      </c>
      <c r="J391" s="445">
        <v>3877</v>
      </c>
      <c r="K391" s="446">
        <v>42.03</v>
      </c>
      <c r="L391" s="445">
        <v>12935</v>
      </c>
      <c r="M391" s="446">
        <v>59.17</v>
      </c>
      <c r="N391" s="445">
        <v>7713</v>
      </c>
      <c r="O391" s="472">
        <v>136.54</v>
      </c>
    </row>
    <row r="392" spans="1:15" ht="18.75">
      <c r="A392" s="473"/>
      <c r="B392" s="449" t="s">
        <v>1294</v>
      </c>
      <c r="C392" s="450" t="s">
        <v>13</v>
      </c>
      <c r="D392" s="451">
        <v>25953</v>
      </c>
      <c r="E392" s="452">
        <v>81.28</v>
      </c>
      <c r="F392" s="451">
        <v>6050</v>
      </c>
      <c r="G392" s="452">
        <v>104.67</v>
      </c>
      <c r="H392" s="451">
        <v>5930</v>
      </c>
      <c r="I392" s="452">
        <v>73.73</v>
      </c>
      <c r="J392" s="451">
        <v>2218</v>
      </c>
      <c r="K392" s="452">
        <v>48.77</v>
      </c>
      <c r="L392" s="451">
        <v>6930</v>
      </c>
      <c r="M392" s="452">
        <v>63.63</v>
      </c>
      <c r="N392" s="451">
        <v>4825</v>
      </c>
      <c r="O392" s="474">
        <v>180.7</v>
      </c>
    </row>
    <row r="393" spans="1:15" ht="18.75">
      <c r="A393" s="475"/>
      <c r="B393" s="455" t="s">
        <v>449</v>
      </c>
      <c r="C393" s="456" t="s">
        <v>14</v>
      </c>
      <c r="D393" s="457">
        <v>18444</v>
      </c>
      <c r="E393" s="458">
        <v>55.73</v>
      </c>
      <c r="F393" s="457">
        <v>3937</v>
      </c>
      <c r="G393" s="458">
        <v>65.85</v>
      </c>
      <c r="H393" s="457">
        <v>3955</v>
      </c>
      <c r="I393" s="458">
        <v>46.58</v>
      </c>
      <c r="J393" s="457">
        <v>1659</v>
      </c>
      <c r="K393" s="458">
        <v>35.47</v>
      </c>
      <c r="L393" s="457">
        <v>6005</v>
      </c>
      <c r="M393" s="458">
        <v>54.74</v>
      </c>
      <c r="N393" s="457">
        <v>2888</v>
      </c>
      <c r="O393" s="476">
        <v>96.95</v>
      </c>
    </row>
    <row r="394" spans="1:15" ht="21">
      <c r="A394" s="210" t="s">
        <v>450</v>
      </c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211"/>
    </row>
    <row r="395" spans="1:15" ht="18.75">
      <c r="A395" s="189" t="s">
        <v>451</v>
      </c>
      <c r="B395" s="257" t="s">
        <v>1295</v>
      </c>
      <c r="C395" s="190" t="s">
        <v>12</v>
      </c>
      <c r="D395" s="191">
        <v>27887</v>
      </c>
      <c r="E395" s="192">
        <v>42.89</v>
      </c>
      <c r="F395" s="191">
        <v>5945</v>
      </c>
      <c r="G395" s="192">
        <v>50.56</v>
      </c>
      <c r="H395" s="191">
        <v>5284</v>
      </c>
      <c r="I395" s="192">
        <v>31.96</v>
      </c>
      <c r="J395" s="191">
        <v>2221</v>
      </c>
      <c r="K395" s="192">
        <v>24.08</v>
      </c>
      <c r="L395" s="191">
        <v>12370</v>
      </c>
      <c r="M395" s="192">
        <v>56.58</v>
      </c>
      <c r="N395" s="388">
        <v>2067</v>
      </c>
      <c r="O395" s="389">
        <v>36.59</v>
      </c>
    </row>
    <row r="396" spans="1:15" ht="18.75">
      <c r="A396" s="193"/>
      <c r="B396" s="180" t="s">
        <v>1296</v>
      </c>
      <c r="C396" s="194" t="s">
        <v>13</v>
      </c>
      <c r="D396" s="175">
        <v>17174</v>
      </c>
      <c r="E396" s="176">
        <v>53.78</v>
      </c>
      <c r="F396" s="175">
        <v>3795</v>
      </c>
      <c r="G396" s="176">
        <v>65.66</v>
      </c>
      <c r="H396" s="175">
        <v>3141</v>
      </c>
      <c r="I396" s="176">
        <v>39.05</v>
      </c>
      <c r="J396" s="175">
        <v>1354</v>
      </c>
      <c r="K396" s="176">
        <v>29.77</v>
      </c>
      <c r="L396" s="175">
        <v>7735</v>
      </c>
      <c r="M396" s="176">
        <v>71.02</v>
      </c>
      <c r="N396" s="201">
        <v>1149</v>
      </c>
      <c r="O396" s="202">
        <v>43.03</v>
      </c>
    </row>
    <row r="397" spans="1:15" ht="18.75">
      <c r="A397" s="203"/>
      <c r="B397" s="204" t="s">
        <v>454</v>
      </c>
      <c r="C397" s="205" t="s">
        <v>14</v>
      </c>
      <c r="D397" s="206">
        <v>10713</v>
      </c>
      <c r="E397" s="207">
        <v>32.37</v>
      </c>
      <c r="F397" s="206">
        <v>2150</v>
      </c>
      <c r="G397" s="207">
        <v>35.96</v>
      </c>
      <c r="H397" s="206">
        <v>2143</v>
      </c>
      <c r="I397" s="207">
        <v>25.24</v>
      </c>
      <c r="J397" s="206">
        <v>867</v>
      </c>
      <c r="K397" s="207">
        <v>18.54</v>
      </c>
      <c r="L397" s="206">
        <v>4635</v>
      </c>
      <c r="M397" s="207">
        <v>42.25</v>
      </c>
      <c r="N397" s="208">
        <v>918</v>
      </c>
      <c r="O397" s="209">
        <v>30.82</v>
      </c>
    </row>
    <row r="398" spans="1:15" ht="18.75">
      <c r="A398" s="477" t="s">
        <v>455</v>
      </c>
      <c r="B398" s="425" t="s">
        <v>456</v>
      </c>
      <c r="C398" s="426" t="s">
        <v>12</v>
      </c>
      <c r="D398" s="427">
        <v>15603</v>
      </c>
      <c r="E398" s="428">
        <v>23.99</v>
      </c>
      <c r="F398" s="427">
        <v>2858</v>
      </c>
      <c r="G398" s="428">
        <v>24.31</v>
      </c>
      <c r="H398" s="427">
        <v>4242</v>
      </c>
      <c r="I398" s="428">
        <v>25.66</v>
      </c>
      <c r="J398" s="427">
        <v>1624</v>
      </c>
      <c r="K398" s="428">
        <v>17.6</v>
      </c>
      <c r="L398" s="427">
        <v>4141</v>
      </c>
      <c r="M398" s="428">
        <v>18.94</v>
      </c>
      <c r="N398" s="427">
        <v>2738</v>
      </c>
      <c r="O398" s="478">
        <v>48.47</v>
      </c>
    </row>
    <row r="399" spans="1:15" ht="18.75">
      <c r="A399" s="479"/>
      <c r="B399" s="431" t="s">
        <v>457</v>
      </c>
      <c r="C399" s="432" t="s">
        <v>13</v>
      </c>
      <c r="D399" s="433">
        <v>7426</v>
      </c>
      <c r="E399" s="434">
        <v>23.26</v>
      </c>
      <c r="F399" s="433">
        <v>1411</v>
      </c>
      <c r="G399" s="434">
        <v>24.41</v>
      </c>
      <c r="H399" s="433">
        <v>1957</v>
      </c>
      <c r="I399" s="434">
        <v>24.33</v>
      </c>
      <c r="J399" s="433">
        <v>759</v>
      </c>
      <c r="K399" s="434">
        <v>16.69</v>
      </c>
      <c r="L399" s="433">
        <v>1890</v>
      </c>
      <c r="M399" s="434">
        <v>17.35</v>
      </c>
      <c r="N399" s="433">
        <v>1409</v>
      </c>
      <c r="O399" s="480">
        <v>52.77</v>
      </c>
    </row>
    <row r="400" spans="1:15" ht="18.75">
      <c r="A400" s="481"/>
      <c r="B400" s="437"/>
      <c r="C400" s="438" t="s">
        <v>14</v>
      </c>
      <c r="D400" s="439">
        <v>8177</v>
      </c>
      <c r="E400" s="440">
        <v>24.71</v>
      </c>
      <c r="F400" s="439">
        <v>1447</v>
      </c>
      <c r="G400" s="440">
        <v>24.2</v>
      </c>
      <c r="H400" s="439">
        <v>2285</v>
      </c>
      <c r="I400" s="440">
        <v>26.91</v>
      </c>
      <c r="J400" s="439">
        <v>865</v>
      </c>
      <c r="K400" s="440">
        <v>18.49</v>
      </c>
      <c r="L400" s="439">
        <v>2251</v>
      </c>
      <c r="M400" s="440">
        <v>20.52</v>
      </c>
      <c r="N400" s="439">
        <v>1329</v>
      </c>
      <c r="O400" s="482">
        <v>44.62</v>
      </c>
    </row>
    <row r="401" spans="1:15" ht="18.75">
      <c r="A401" s="129" t="s">
        <v>458</v>
      </c>
      <c r="B401" s="133" t="s">
        <v>459</v>
      </c>
      <c r="C401" s="130" t="s">
        <v>12</v>
      </c>
      <c r="D401" s="131">
        <v>5944</v>
      </c>
      <c r="E401" s="132">
        <v>9.14</v>
      </c>
      <c r="F401" s="131">
        <v>1051</v>
      </c>
      <c r="G401" s="132">
        <v>8.94</v>
      </c>
      <c r="H401" s="131">
        <v>1479</v>
      </c>
      <c r="I401" s="132">
        <v>8.95</v>
      </c>
      <c r="J401" s="131">
        <v>590</v>
      </c>
      <c r="K401" s="132">
        <v>6.4</v>
      </c>
      <c r="L401" s="131">
        <v>1273</v>
      </c>
      <c r="M401" s="132">
        <v>5.82</v>
      </c>
      <c r="N401" s="131">
        <v>1551</v>
      </c>
      <c r="O401" s="132">
        <v>27.46</v>
      </c>
    </row>
    <row r="402" spans="1:15" ht="18.75">
      <c r="A402" s="129"/>
      <c r="B402" s="133" t="s">
        <v>460</v>
      </c>
      <c r="C402" s="130" t="s">
        <v>13</v>
      </c>
      <c r="D402" s="131">
        <v>2266</v>
      </c>
      <c r="E402" s="132">
        <v>7.1</v>
      </c>
      <c r="F402" s="131">
        <v>420</v>
      </c>
      <c r="G402" s="132">
        <v>7.27</v>
      </c>
      <c r="H402" s="131">
        <v>528</v>
      </c>
      <c r="I402" s="132">
        <v>6.56</v>
      </c>
      <c r="J402" s="131">
        <v>251</v>
      </c>
      <c r="K402" s="132">
        <v>5.52</v>
      </c>
      <c r="L402" s="131">
        <v>457</v>
      </c>
      <c r="M402" s="132">
        <v>4.2</v>
      </c>
      <c r="N402" s="131">
        <v>610</v>
      </c>
      <c r="O402" s="132">
        <v>22.85</v>
      </c>
    </row>
    <row r="403" spans="1:15" ht="18.75">
      <c r="A403" s="129"/>
      <c r="B403" s="133"/>
      <c r="C403" s="130" t="s">
        <v>14</v>
      </c>
      <c r="D403" s="131">
        <v>3678</v>
      </c>
      <c r="E403" s="132">
        <v>11.11</v>
      </c>
      <c r="F403" s="131">
        <v>631</v>
      </c>
      <c r="G403" s="132">
        <v>10.55</v>
      </c>
      <c r="H403" s="131">
        <v>951</v>
      </c>
      <c r="I403" s="132">
        <v>11.2</v>
      </c>
      <c r="J403" s="131">
        <v>339</v>
      </c>
      <c r="K403" s="132">
        <v>7.25</v>
      </c>
      <c r="L403" s="131">
        <v>816</v>
      </c>
      <c r="M403" s="132">
        <v>7.44</v>
      </c>
      <c r="N403" s="131">
        <v>941</v>
      </c>
      <c r="O403" s="132">
        <v>31.59</v>
      </c>
    </row>
    <row r="404" spans="1:15" ht="18.75">
      <c r="A404" s="477" t="s">
        <v>461</v>
      </c>
      <c r="B404" s="425" t="s">
        <v>462</v>
      </c>
      <c r="C404" s="426" t="s">
        <v>12</v>
      </c>
      <c r="D404" s="427">
        <v>453</v>
      </c>
      <c r="E404" s="428">
        <v>0.7</v>
      </c>
      <c r="F404" s="427">
        <v>114</v>
      </c>
      <c r="G404" s="428">
        <v>0.97</v>
      </c>
      <c r="H404" s="427">
        <v>71</v>
      </c>
      <c r="I404" s="428">
        <v>0.43</v>
      </c>
      <c r="J404" s="427">
        <v>58</v>
      </c>
      <c r="K404" s="428">
        <v>0.63</v>
      </c>
      <c r="L404" s="427">
        <v>135</v>
      </c>
      <c r="M404" s="428">
        <v>0.62</v>
      </c>
      <c r="N404" s="427">
        <v>75</v>
      </c>
      <c r="O404" s="478">
        <v>1.33</v>
      </c>
    </row>
    <row r="405" spans="1:15" ht="18.75">
      <c r="A405" s="479"/>
      <c r="B405" s="431" t="s">
        <v>463</v>
      </c>
      <c r="C405" s="432" t="s">
        <v>13</v>
      </c>
      <c r="D405" s="433">
        <v>95</v>
      </c>
      <c r="E405" s="434">
        <v>0.3</v>
      </c>
      <c r="F405" s="433">
        <v>17</v>
      </c>
      <c r="G405" s="434">
        <v>0.29</v>
      </c>
      <c r="H405" s="433">
        <v>17</v>
      </c>
      <c r="I405" s="434">
        <v>0.21</v>
      </c>
      <c r="J405" s="433">
        <v>10</v>
      </c>
      <c r="K405" s="434">
        <v>0.22</v>
      </c>
      <c r="L405" s="433">
        <v>30</v>
      </c>
      <c r="M405" s="434">
        <v>0.28</v>
      </c>
      <c r="N405" s="433">
        <v>21</v>
      </c>
      <c r="O405" s="480">
        <v>0.79</v>
      </c>
    </row>
    <row r="406" spans="1:15" ht="18.75">
      <c r="A406" s="481"/>
      <c r="B406" s="437"/>
      <c r="C406" s="438" t="s">
        <v>14</v>
      </c>
      <c r="D406" s="439">
        <v>358</v>
      </c>
      <c r="E406" s="440">
        <v>1.08</v>
      </c>
      <c r="F406" s="439">
        <v>97</v>
      </c>
      <c r="G406" s="440">
        <v>1.62</v>
      </c>
      <c r="H406" s="439">
        <v>54</v>
      </c>
      <c r="I406" s="440">
        <v>0.64</v>
      </c>
      <c r="J406" s="439">
        <v>48</v>
      </c>
      <c r="K406" s="440">
        <v>1.03</v>
      </c>
      <c r="L406" s="439">
        <v>105</v>
      </c>
      <c r="M406" s="440">
        <v>0.96</v>
      </c>
      <c r="N406" s="439">
        <v>54</v>
      </c>
      <c r="O406" s="482">
        <v>1.81</v>
      </c>
    </row>
    <row r="407" spans="1:15" ht="18.75">
      <c r="A407" s="129" t="s">
        <v>464</v>
      </c>
      <c r="B407" s="133" t="s">
        <v>465</v>
      </c>
      <c r="C407" s="130" t="s">
        <v>12</v>
      </c>
      <c r="D407" s="131">
        <v>79385</v>
      </c>
      <c r="E407" s="132">
        <v>122.08</v>
      </c>
      <c r="F407" s="131">
        <v>17250</v>
      </c>
      <c r="G407" s="132">
        <v>146.7</v>
      </c>
      <c r="H407" s="131">
        <v>17771</v>
      </c>
      <c r="I407" s="132">
        <v>107.48</v>
      </c>
      <c r="J407" s="131">
        <v>10403</v>
      </c>
      <c r="K407" s="132">
        <v>112.77</v>
      </c>
      <c r="L407" s="131">
        <v>27203</v>
      </c>
      <c r="M407" s="132">
        <v>124.43</v>
      </c>
      <c r="N407" s="131">
        <v>6758</v>
      </c>
      <c r="O407" s="132">
        <v>119.63</v>
      </c>
    </row>
    <row r="408" spans="1:15" ht="18.75">
      <c r="A408" s="129"/>
      <c r="B408" s="133" t="s">
        <v>466</v>
      </c>
      <c r="C408" s="130" t="s">
        <v>13</v>
      </c>
      <c r="D408" s="131">
        <v>49100</v>
      </c>
      <c r="E408" s="132">
        <v>153.76</v>
      </c>
      <c r="F408" s="131">
        <v>10894</v>
      </c>
      <c r="G408" s="132">
        <v>188.48</v>
      </c>
      <c r="H408" s="131">
        <v>10868</v>
      </c>
      <c r="I408" s="132">
        <v>135.13</v>
      </c>
      <c r="J408" s="131">
        <v>6347</v>
      </c>
      <c r="K408" s="132">
        <v>139.57</v>
      </c>
      <c r="L408" s="131">
        <v>17087</v>
      </c>
      <c r="M408" s="132">
        <v>156.88</v>
      </c>
      <c r="N408" s="131">
        <v>3904</v>
      </c>
      <c r="O408" s="132">
        <v>146.21</v>
      </c>
    </row>
    <row r="409" spans="1:15" ht="18.75">
      <c r="A409" s="129"/>
      <c r="B409" s="133"/>
      <c r="C409" s="130" t="s">
        <v>14</v>
      </c>
      <c r="D409" s="131">
        <v>30285</v>
      </c>
      <c r="E409" s="132">
        <v>91.51</v>
      </c>
      <c r="F409" s="131">
        <v>6356</v>
      </c>
      <c r="G409" s="132">
        <v>106.32</v>
      </c>
      <c r="H409" s="131">
        <v>6903</v>
      </c>
      <c r="I409" s="132">
        <v>81.3</v>
      </c>
      <c r="J409" s="131">
        <v>4056</v>
      </c>
      <c r="K409" s="132">
        <v>86.71</v>
      </c>
      <c r="L409" s="131">
        <v>10116</v>
      </c>
      <c r="M409" s="132">
        <v>92.22</v>
      </c>
      <c r="N409" s="131">
        <v>2854</v>
      </c>
      <c r="O409" s="132">
        <v>95.81</v>
      </c>
    </row>
    <row r="410" spans="1:15" ht="18.75">
      <c r="A410" s="477" t="s">
        <v>467</v>
      </c>
      <c r="B410" s="425" t="s">
        <v>1297</v>
      </c>
      <c r="C410" s="426" t="s">
        <v>12</v>
      </c>
      <c r="D410" s="427">
        <v>18438</v>
      </c>
      <c r="E410" s="428">
        <v>28.35</v>
      </c>
      <c r="F410" s="427">
        <v>3263</v>
      </c>
      <c r="G410" s="428">
        <v>27.75</v>
      </c>
      <c r="H410" s="427">
        <v>3758</v>
      </c>
      <c r="I410" s="428">
        <v>22.73</v>
      </c>
      <c r="J410" s="427">
        <v>3301</v>
      </c>
      <c r="K410" s="428">
        <v>35.78</v>
      </c>
      <c r="L410" s="427">
        <v>7468</v>
      </c>
      <c r="M410" s="428">
        <v>34.16</v>
      </c>
      <c r="N410" s="427">
        <v>648</v>
      </c>
      <c r="O410" s="478">
        <v>11.47</v>
      </c>
    </row>
    <row r="411" spans="1:15" ht="18.75">
      <c r="A411" s="479"/>
      <c r="B411" s="431" t="s">
        <v>1298</v>
      </c>
      <c r="C411" s="432" t="s">
        <v>13</v>
      </c>
      <c r="D411" s="433">
        <v>5493</v>
      </c>
      <c r="E411" s="434">
        <v>17.2</v>
      </c>
      <c r="F411" s="433">
        <v>902</v>
      </c>
      <c r="G411" s="434">
        <v>15.61</v>
      </c>
      <c r="H411" s="433">
        <v>1065</v>
      </c>
      <c r="I411" s="434">
        <v>13.24</v>
      </c>
      <c r="J411" s="433">
        <v>982</v>
      </c>
      <c r="K411" s="434">
        <v>21.59</v>
      </c>
      <c r="L411" s="433">
        <v>2391</v>
      </c>
      <c r="M411" s="434">
        <v>21.95</v>
      </c>
      <c r="N411" s="433">
        <v>153</v>
      </c>
      <c r="O411" s="480">
        <v>5.73</v>
      </c>
    </row>
    <row r="412" spans="1:15" ht="18.75">
      <c r="A412" s="481"/>
      <c r="B412" s="437" t="s">
        <v>470</v>
      </c>
      <c r="C412" s="438" t="s">
        <v>14</v>
      </c>
      <c r="D412" s="439">
        <v>12945</v>
      </c>
      <c r="E412" s="440">
        <v>39.11</v>
      </c>
      <c r="F412" s="439">
        <v>2361</v>
      </c>
      <c r="G412" s="440">
        <v>39.49</v>
      </c>
      <c r="H412" s="439">
        <v>2693</v>
      </c>
      <c r="I412" s="440">
        <v>31.72</v>
      </c>
      <c r="J412" s="439">
        <v>2319</v>
      </c>
      <c r="K412" s="440">
        <v>49.58</v>
      </c>
      <c r="L412" s="439">
        <v>5077</v>
      </c>
      <c r="M412" s="440">
        <v>46.28</v>
      </c>
      <c r="N412" s="439">
        <v>495</v>
      </c>
      <c r="O412" s="482">
        <v>16.62</v>
      </c>
    </row>
    <row r="413" spans="1:15" ht="18.75">
      <c r="A413" s="129" t="s">
        <v>471</v>
      </c>
      <c r="B413" s="133" t="s">
        <v>1299</v>
      </c>
      <c r="C413" s="130" t="s">
        <v>12</v>
      </c>
      <c r="D413" s="131">
        <v>11145</v>
      </c>
      <c r="E413" s="132">
        <v>17.14</v>
      </c>
      <c r="F413" s="131">
        <v>2192</v>
      </c>
      <c r="G413" s="132">
        <v>18.64</v>
      </c>
      <c r="H413" s="131">
        <v>2821</v>
      </c>
      <c r="I413" s="132">
        <v>17.06</v>
      </c>
      <c r="J413" s="131">
        <v>1735</v>
      </c>
      <c r="K413" s="132">
        <v>18.81</v>
      </c>
      <c r="L413" s="131">
        <v>3437</v>
      </c>
      <c r="M413" s="132">
        <v>15.72</v>
      </c>
      <c r="N413" s="131">
        <v>960</v>
      </c>
      <c r="O413" s="132">
        <v>16.99</v>
      </c>
    </row>
    <row r="414" spans="1:15" ht="18.75">
      <c r="A414" s="129"/>
      <c r="B414" s="133" t="s">
        <v>1300</v>
      </c>
      <c r="C414" s="130" t="s">
        <v>13</v>
      </c>
      <c r="D414" s="131">
        <v>6039</v>
      </c>
      <c r="E414" s="132">
        <v>18.91</v>
      </c>
      <c r="F414" s="131">
        <v>1203</v>
      </c>
      <c r="G414" s="132">
        <v>20.81</v>
      </c>
      <c r="H414" s="131">
        <v>1502</v>
      </c>
      <c r="I414" s="132">
        <v>18.67</v>
      </c>
      <c r="J414" s="131">
        <v>981</v>
      </c>
      <c r="K414" s="132">
        <v>21.57</v>
      </c>
      <c r="L414" s="131">
        <v>1821</v>
      </c>
      <c r="M414" s="132">
        <v>16.72</v>
      </c>
      <c r="N414" s="131">
        <v>532</v>
      </c>
      <c r="O414" s="132">
        <v>19.92</v>
      </c>
    </row>
    <row r="415" spans="1:15" ht="18.75">
      <c r="A415" s="129"/>
      <c r="B415" s="133" t="s">
        <v>1301</v>
      </c>
      <c r="C415" s="130" t="s">
        <v>14</v>
      </c>
      <c r="D415" s="131">
        <v>5106</v>
      </c>
      <c r="E415" s="132">
        <v>15.43</v>
      </c>
      <c r="F415" s="131">
        <v>989</v>
      </c>
      <c r="G415" s="132">
        <v>16.54</v>
      </c>
      <c r="H415" s="131">
        <v>1319</v>
      </c>
      <c r="I415" s="132">
        <v>15.53</v>
      </c>
      <c r="J415" s="131">
        <v>754</v>
      </c>
      <c r="K415" s="132">
        <v>16.12</v>
      </c>
      <c r="L415" s="131">
        <v>1616</v>
      </c>
      <c r="M415" s="132">
        <v>14.73</v>
      </c>
      <c r="N415" s="131">
        <v>428</v>
      </c>
      <c r="O415" s="132">
        <v>14.37</v>
      </c>
    </row>
    <row r="416" spans="1:15" ht="18.75">
      <c r="A416" s="477" t="s">
        <v>476</v>
      </c>
      <c r="B416" s="425" t="s">
        <v>1302</v>
      </c>
      <c r="C416" s="426" t="s">
        <v>12</v>
      </c>
      <c r="D416" s="427">
        <v>11895</v>
      </c>
      <c r="E416" s="428">
        <v>18.29</v>
      </c>
      <c r="F416" s="427">
        <v>2408</v>
      </c>
      <c r="G416" s="428">
        <v>20.48</v>
      </c>
      <c r="H416" s="427">
        <v>2133</v>
      </c>
      <c r="I416" s="428">
        <v>12.9</v>
      </c>
      <c r="J416" s="427">
        <v>1558</v>
      </c>
      <c r="K416" s="428">
        <v>16.89</v>
      </c>
      <c r="L416" s="427">
        <v>3827</v>
      </c>
      <c r="M416" s="428">
        <v>17.51</v>
      </c>
      <c r="N416" s="427">
        <v>1969</v>
      </c>
      <c r="O416" s="478">
        <v>34.86</v>
      </c>
    </row>
    <row r="417" spans="1:15" ht="18.75">
      <c r="A417" s="479"/>
      <c r="B417" s="431" t="s">
        <v>1303</v>
      </c>
      <c r="C417" s="432" t="s">
        <v>13</v>
      </c>
      <c r="D417" s="433">
        <v>5259</v>
      </c>
      <c r="E417" s="434">
        <v>16.47</v>
      </c>
      <c r="F417" s="433">
        <v>1020</v>
      </c>
      <c r="G417" s="434">
        <v>17.65</v>
      </c>
      <c r="H417" s="433">
        <v>946</v>
      </c>
      <c r="I417" s="434">
        <v>11.76</v>
      </c>
      <c r="J417" s="433">
        <v>622</v>
      </c>
      <c r="K417" s="434">
        <v>13.68</v>
      </c>
      <c r="L417" s="433">
        <v>1739</v>
      </c>
      <c r="M417" s="434">
        <v>15.97</v>
      </c>
      <c r="N417" s="433">
        <v>932</v>
      </c>
      <c r="O417" s="480">
        <v>34.9</v>
      </c>
    </row>
    <row r="418" spans="1:15" ht="18.75">
      <c r="A418" s="479"/>
      <c r="B418" s="431" t="s">
        <v>479</v>
      </c>
      <c r="C418" s="432" t="s">
        <v>14</v>
      </c>
      <c r="D418" s="433">
        <v>6636</v>
      </c>
      <c r="E418" s="434">
        <v>20.05</v>
      </c>
      <c r="F418" s="433">
        <v>1388</v>
      </c>
      <c r="G418" s="434">
        <v>23.22</v>
      </c>
      <c r="H418" s="433">
        <v>1187</v>
      </c>
      <c r="I418" s="434">
        <v>13.98</v>
      </c>
      <c r="J418" s="433">
        <v>936</v>
      </c>
      <c r="K418" s="434">
        <v>20.01</v>
      </c>
      <c r="L418" s="433">
        <v>2088</v>
      </c>
      <c r="M418" s="434">
        <v>19.03</v>
      </c>
      <c r="N418" s="433">
        <v>1037</v>
      </c>
      <c r="O418" s="480">
        <v>34.81</v>
      </c>
    </row>
    <row r="419" spans="1:15" ht="18.75">
      <c r="A419" s="483"/>
      <c r="B419" s="484" t="s">
        <v>480</v>
      </c>
      <c r="C419" s="485"/>
      <c r="D419" s="485"/>
      <c r="E419" s="485"/>
      <c r="F419" s="485"/>
      <c r="G419" s="485"/>
      <c r="H419" s="485"/>
      <c r="I419" s="485"/>
      <c r="J419" s="485"/>
      <c r="K419" s="485"/>
      <c r="L419" s="485"/>
      <c r="M419" s="485"/>
      <c r="N419" s="485"/>
      <c r="O419" s="486"/>
    </row>
    <row r="420" spans="1:15" ht="18.75">
      <c r="A420" s="129" t="s">
        <v>481</v>
      </c>
      <c r="B420" s="133" t="s">
        <v>1304</v>
      </c>
      <c r="C420" s="130" t="s">
        <v>12</v>
      </c>
      <c r="D420" s="131">
        <v>45093</v>
      </c>
      <c r="E420" s="132">
        <v>69.34</v>
      </c>
      <c r="F420" s="131">
        <v>6960</v>
      </c>
      <c r="G420" s="132">
        <v>59.19</v>
      </c>
      <c r="H420" s="131">
        <v>8845</v>
      </c>
      <c r="I420" s="132">
        <v>53.5</v>
      </c>
      <c r="J420" s="131">
        <v>6206</v>
      </c>
      <c r="K420" s="132">
        <v>67.27</v>
      </c>
      <c r="L420" s="131">
        <v>17370</v>
      </c>
      <c r="M420" s="132">
        <v>79.46</v>
      </c>
      <c r="N420" s="131">
        <v>5712</v>
      </c>
      <c r="O420" s="132">
        <v>101.12</v>
      </c>
    </row>
    <row r="421" spans="1:15" ht="18.75">
      <c r="A421" s="129"/>
      <c r="B421" s="133" t="s">
        <v>483</v>
      </c>
      <c r="C421" s="130" t="s">
        <v>13</v>
      </c>
      <c r="D421" s="131">
        <v>27655</v>
      </c>
      <c r="E421" s="132">
        <v>86.61</v>
      </c>
      <c r="F421" s="131">
        <v>4362</v>
      </c>
      <c r="G421" s="132">
        <v>75.47</v>
      </c>
      <c r="H421" s="131">
        <v>5452</v>
      </c>
      <c r="I421" s="132">
        <v>67.79</v>
      </c>
      <c r="J421" s="131">
        <v>3841</v>
      </c>
      <c r="K421" s="132">
        <v>84.46</v>
      </c>
      <c r="L421" s="131">
        <v>10694</v>
      </c>
      <c r="M421" s="132">
        <v>98.19</v>
      </c>
      <c r="N421" s="131">
        <v>3306</v>
      </c>
      <c r="O421" s="132">
        <v>123.81</v>
      </c>
    </row>
    <row r="422" spans="1:15" ht="18.75">
      <c r="A422" s="196"/>
      <c r="B422" s="197" t="s">
        <v>484</v>
      </c>
      <c r="C422" s="198" t="s">
        <v>14</v>
      </c>
      <c r="D422" s="199">
        <v>17438</v>
      </c>
      <c r="E422" s="200">
        <v>52.69</v>
      </c>
      <c r="F422" s="199">
        <v>2598</v>
      </c>
      <c r="G422" s="200">
        <v>43.46</v>
      </c>
      <c r="H422" s="199">
        <v>3393</v>
      </c>
      <c r="I422" s="200">
        <v>39.96</v>
      </c>
      <c r="J422" s="199">
        <v>2365</v>
      </c>
      <c r="K422" s="200">
        <v>50.56</v>
      </c>
      <c r="L422" s="199">
        <v>6676</v>
      </c>
      <c r="M422" s="200">
        <v>60.86</v>
      </c>
      <c r="N422" s="199">
        <v>2406</v>
      </c>
      <c r="O422" s="200">
        <v>80.77</v>
      </c>
    </row>
    <row r="423" spans="1:15" ht="18.75">
      <c r="A423" s="477" t="s">
        <v>485</v>
      </c>
      <c r="B423" s="425" t="s">
        <v>1305</v>
      </c>
      <c r="C423" s="426" t="s">
        <v>12</v>
      </c>
      <c r="D423" s="427">
        <v>95091</v>
      </c>
      <c r="E423" s="428">
        <v>146.23</v>
      </c>
      <c r="F423" s="427">
        <v>17506</v>
      </c>
      <c r="G423" s="428">
        <v>148.88</v>
      </c>
      <c r="H423" s="427">
        <v>17623</v>
      </c>
      <c r="I423" s="428">
        <v>106.59</v>
      </c>
      <c r="J423" s="427">
        <v>10302</v>
      </c>
      <c r="K423" s="428">
        <v>111.67</v>
      </c>
      <c r="L423" s="427">
        <v>35490</v>
      </c>
      <c r="M423" s="428">
        <v>162.34</v>
      </c>
      <c r="N423" s="427">
        <v>14170</v>
      </c>
      <c r="O423" s="478">
        <v>250.84</v>
      </c>
    </row>
    <row r="424" spans="1:15" ht="18.75">
      <c r="A424" s="479"/>
      <c r="B424" s="431" t="s">
        <v>1306</v>
      </c>
      <c r="C424" s="432" t="s">
        <v>13</v>
      </c>
      <c r="D424" s="433">
        <v>52481</v>
      </c>
      <c r="E424" s="434">
        <v>164.35</v>
      </c>
      <c r="F424" s="433">
        <v>9896</v>
      </c>
      <c r="G424" s="434">
        <v>171.21</v>
      </c>
      <c r="H424" s="433">
        <v>9325</v>
      </c>
      <c r="I424" s="434">
        <v>115.94</v>
      </c>
      <c r="J424" s="433">
        <v>5379</v>
      </c>
      <c r="K424" s="434">
        <v>118.28</v>
      </c>
      <c r="L424" s="433">
        <v>20266</v>
      </c>
      <c r="M424" s="434">
        <v>186.07</v>
      </c>
      <c r="N424" s="433">
        <v>7615</v>
      </c>
      <c r="O424" s="480">
        <v>285.19</v>
      </c>
    </row>
    <row r="425" spans="1:15" ht="18.75">
      <c r="A425" s="479"/>
      <c r="B425" s="431" t="s">
        <v>1307</v>
      </c>
      <c r="C425" s="432" t="s">
        <v>14</v>
      </c>
      <c r="D425" s="433">
        <v>42610</v>
      </c>
      <c r="E425" s="434">
        <v>128.75</v>
      </c>
      <c r="F425" s="433">
        <v>7610</v>
      </c>
      <c r="G425" s="434">
        <v>127.29</v>
      </c>
      <c r="H425" s="433">
        <v>8298</v>
      </c>
      <c r="I425" s="434">
        <v>97.73</v>
      </c>
      <c r="J425" s="433">
        <v>4923</v>
      </c>
      <c r="K425" s="434">
        <v>105.25</v>
      </c>
      <c r="L425" s="433">
        <v>15224</v>
      </c>
      <c r="M425" s="434">
        <v>138.78</v>
      </c>
      <c r="N425" s="433">
        <v>6555</v>
      </c>
      <c r="O425" s="480">
        <v>220.05</v>
      </c>
    </row>
    <row r="426" spans="1:15" ht="18.75">
      <c r="A426" s="481"/>
      <c r="B426" s="437" t="s">
        <v>1308</v>
      </c>
      <c r="C426" s="438"/>
      <c r="D426" s="439"/>
      <c r="E426" s="440"/>
      <c r="F426" s="439"/>
      <c r="G426" s="440"/>
      <c r="H426" s="439"/>
      <c r="I426" s="440"/>
      <c r="J426" s="439"/>
      <c r="K426" s="440"/>
      <c r="L426" s="439"/>
      <c r="M426" s="440"/>
      <c r="N426" s="439"/>
      <c r="O426" s="482"/>
    </row>
    <row r="427" spans="1:15" ht="21">
      <c r="A427" s="210" t="s">
        <v>490</v>
      </c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211"/>
    </row>
    <row r="428" spans="1:15" ht="21">
      <c r="A428" s="185" t="s">
        <v>491</v>
      </c>
      <c r="B428" s="256" t="s">
        <v>492</v>
      </c>
      <c r="C428" s="186" t="s">
        <v>12</v>
      </c>
      <c r="D428" s="187">
        <v>2788</v>
      </c>
      <c r="E428" s="188">
        <v>4.29</v>
      </c>
      <c r="F428" s="187">
        <v>522</v>
      </c>
      <c r="G428" s="188">
        <v>4.44</v>
      </c>
      <c r="H428" s="187">
        <v>527</v>
      </c>
      <c r="I428" s="188">
        <v>3.19</v>
      </c>
      <c r="J428" s="187">
        <v>462</v>
      </c>
      <c r="K428" s="188">
        <v>5.01</v>
      </c>
      <c r="L428" s="187">
        <v>1062</v>
      </c>
      <c r="M428" s="188">
        <v>4.86</v>
      </c>
      <c r="N428" s="187">
        <v>215</v>
      </c>
      <c r="O428" s="188">
        <v>3.81</v>
      </c>
    </row>
    <row r="429" spans="1:15" ht="21">
      <c r="A429" s="40"/>
      <c r="B429" s="117" t="s">
        <v>493</v>
      </c>
      <c r="C429" s="41" t="s">
        <v>13</v>
      </c>
      <c r="D429" s="26">
        <v>1385</v>
      </c>
      <c r="E429" s="27">
        <v>4.34</v>
      </c>
      <c r="F429" s="26">
        <v>267</v>
      </c>
      <c r="G429" s="27">
        <v>4.62</v>
      </c>
      <c r="H429" s="26">
        <v>245</v>
      </c>
      <c r="I429" s="27">
        <v>3.05</v>
      </c>
      <c r="J429" s="26">
        <v>230</v>
      </c>
      <c r="K429" s="27">
        <v>5.06</v>
      </c>
      <c r="L429" s="26">
        <v>521</v>
      </c>
      <c r="M429" s="27">
        <v>4.78</v>
      </c>
      <c r="N429" s="26">
        <v>122</v>
      </c>
      <c r="O429" s="27">
        <v>4.57</v>
      </c>
    </row>
    <row r="430" spans="1:15" ht="21">
      <c r="A430" s="40"/>
      <c r="B430" s="117"/>
      <c r="C430" s="41" t="s">
        <v>14</v>
      </c>
      <c r="D430" s="26">
        <v>1403</v>
      </c>
      <c r="E430" s="27">
        <v>4.24</v>
      </c>
      <c r="F430" s="26">
        <v>255</v>
      </c>
      <c r="G430" s="27">
        <v>4.27</v>
      </c>
      <c r="H430" s="26">
        <v>282</v>
      </c>
      <c r="I430" s="27">
        <v>3.32</v>
      </c>
      <c r="J430" s="26">
        <v>232</v>
      </c>
      <c r="K430" s="27">
        <v>4.96</v>
      </c>
      <c r="L430" s="26">
        <v>541</v>
      </c>
      <c r="M430" s="27">
        <v>4.93</v>
      </c>
      <c r="N430" s="26">
        <v>93</v>
      </c>
      <c r="O430" s="27">
        <v>3.12</v>
      </c>
    </row>
    <row r="431" spans="1:15" ht="21">
      <c r="A431" s="378" t="s">
        <v>494</v>
      </c>
      <c r="B431" s="379" t="s">
        <v>1309</v>
      </c>
      <c r="C431" s="294" t="s">
        <v>12</v>
      </c>
      <c r="D431" s="295">
        <v>20879</v>
      </c>
      <c r="E431" s="296">
        <v>32.11</v>
      </c>
      <c r="F431" s="295">
        <v>4271</v>
      </c>
      <c r="G431" s="296">
        <v>36.32</v>
      </c>
      <c r="H431" s="295">
        <v>5034</v>
      </c>
      <c r="I431" s="296">
        <v>30.45</v>
      </c>
      <c r="J431" s="295">
        <v>2074</v>
      </c>
      <c r="K431" s="296">
        <v>22.48</v>
      </c>
      <c r="L431" s="295">
        <v>8481</v>
      </c>
      <c r="M431" s="296">
        <v>38.79</v>
      </c>
      <c r="N431" s="295">
        <v>1019</v>
      </c>
      <c r="O431" s="297">
        <v>18.04</v>
      </c>
    </row>
    <row r="432" spans="1:15" ht="21">
      <c r="A432" s="373"/>
      <c r="B432" s="292" t="s">
        <v>496</v>
      </c>
      <c r="C432" s="271" t="s">
        <v>13</v>
      </c>
      <c r="D432" s="272">
        <v>8516</v>
      </c>
      <c r="E432" s="273">
        <v>26.67</v>
      </c>
      <c r="F432" s="272">
        <v>1856</v>
      </c>
      <c r="G432" s="273">
        <v>32.11</v>
      </c>
      <c r="H432" s="272">
        <v>1985</v>
      </c>
      <c r="I432" s="273">
        <v>24.68</v>
      </c>
      <c r="J432" s="272">
        <v>875</v>
      </c>
      <c r="K432" s="273">
        <v>19.24</v>
      </c>
      <c r="L432" s="272">
        <v>3238</v>
      </c>
      <c r="M432" s="273">
        <v>29.73</v>
      </c>
      <c r="N432" s="272">
        <v>562</v>
      </c>
      <c r="O432" s="299">
        <v>21.05</v>
      </c>
    </row>
    <row r="433" spans="1:15" ht="21">
      <c r="A433" s="374"/>
      <c r="B433" s="375" t="s">
        <v>497</v>
      </c>
      <c r="C433" s="301" t="s">
        <v>14</v>
      </c>
      <c r="D433" s="302">
        <v>12363</v>
      </c>
      <c r="E433" s="303">
        <v>37.36</v>
      </c>
      <c r="F433" s="302">
        <v>2415</v>
      </c>
      <c r="G433" s="303">
        <v>40.4</v>
      </c>
      <c r="H433" s="302">
        <v>3049</v>
      </c>
      <c r="I433" s="303">
        <v>35.91</v>
      </c>
      <c r="J433" s="302">
        <v>1199</v>
      </c>
      <c r="K433" s="303">
        <v>25.63</v>
      </c>
      <c r="L433" s="302">
        <v>5243</v>
      </c>
      <c r="M433" s="303">
        <v>47.79</v>
      </c>
      <c r="N433" s="302">
        <v>457</v>
      </c>
      <c r="O433" s="304">
        <v>15.34</v>
      </c>
    </row>
    <row r="434" spans="1:15" ht="21">
      <c r="A434" s="40" t="s">
        <v>498</v>
      </c>
      <c r="B434" s="117" t="s">
        <v>1310</v>
      </c>
      <c r="C434" s="41" t="s">
        <v>12</v>
      </c>
      <c r="D434" s="26">
        <v>10164</v>
      </c>
      <c r="E434" s="27">
        <v>15.63</v>
      </c>
      <c r="F434" s="26">
        <v>1822</v>
      </c>
      <c r="G434" s="27">
        <v>15.5</v>
      </c>
      <c r="H434" s="26">
        <v>2098</v>
      </c>
      <c r="I434" s="27">
        <v>12.69</v>
      </c>
      <c r="J434" s="26">
        <v>1164</v>
      </c>
      <c r="K434" s="27">
        <v>12.62</v>
      </c>
      <c r="L434" s="26">
        <v>3689</v>
      </c>
      <c r="M434" s="27">
        <v>16.87</v>
      </c>
      <c r="N434" s="26">
        <v>1391</v>
      </c>
      <c r="O434" s="27">
        <v>24.62</v>
      </c>
    </row>
    <row r="435" spans="1:15" ht="21">
      <c r="A435" s="40"/>
      <c r="B435" s="117" t="s">
        <v>500</v>
      </c>
      <c r="C435" s="41" t="s">
        <v>13</v>
      </c>
      <c r="D435" s="26">
        <v>5867</v>
      </c>
      <c r="E435" s="27">
        <v>18.37</v>
      </c>
      <c r="F435" s="26">
        <v>1097</v>
      </c>
      <c r="G435" s="27">
        <v>18.98</v>
      </c>
      <c r="H435" s="26">
        <v>1187</v>
      </c>
      <c r="I435" s="27">
        <v>14.76</v>
      </c>
      <c r="J435" s="26">
        <v>689</v>
      </c>
      <c r="K435" s="27">
        <v>15.15</v>
      </c>
      <c r="L435" s="26">
        <v>2104</v>
      </c>
      <c r="M435" s="27">
        <v>19.32</v>
      </c>
      <c r="N435" s="26">
        <v>790</v>
      </c>
      <c r="O435" s="27">
        <v>29.59</v>
      </c>
    </row>
    <row r="436" spans="1:15" ht="21">
      <c r="A436" s="40"/>
      <c r="B436" s="117" t="s">
        <v>1311</v>
      </c>
      <c r="C436" s="41" t="s">
        <v>14</v>
      </c>
      <c r="D436" s="26">
        <v>4297</v>
      </c>
      <c r="E436" s="27">
        <v>12.98</v>
      </c>
      <c r="F436" s="26">
        <v>725</v>
      </c>
      <c r="G436" s="27">
        <v>12.13</v>
      </c>
      <c r="H436" s="26">
        <v>911</v>
      </c>
      <c r="I436" s="27">
        <v>10.73</v>
      </c>
      <c r="J436" s="26">
        <v>475</v>
      </c>
      <c r="K436" s="27">
        <v>10.16</v>
      </c>
      <c r="L436" s="26">
        <v>1585</v>
      </c>
      <c r="M436" s="27">
        <v>14.45</v>
      </c>
      <c r="N436" s="26">
        <v>601</v>
      </c>
      <c r="O436" s="27">
        <v>20.18</v>
      </c>
    </row>
    <row r="437" spans="1:15" ht="21">
      <c r="A437" s="378" t="s">
        <v>503</v>
      </c>
      <c r="B437" s="379" t="s">
        <v>1312</v>
      </c>
      <c r="C437" s="294" t="s">
        <v>12</v>
      </c>
      <c r="D437" s="295">
        <v>244151</v>
      </c>
      <c r="E437" s="296">
        <v>375.46</v>
      </c>
      <c r="F437" s="295">
        <v>53271</v>
      </c>
      <c r="G437" s="296">
        <v>453.05</v>
      </c>
      <c r="H437" s="295">
        <v>67890</v>
      </c>
      <c r="I437" s="296">
        <v>410.62</v>
      </c>
      <c r="J437" s="295">
        <v>23408</v>
      </c>
      <c r="K437" s="296">
        <v>253.74</v>
      </c>
      <c r="L437" s="295">
        <v>74992</v>
      </c>
      <c r="M437" s="296">
        <v>343.03</v>
      </c>
      <c r="N437" s="295">
        <v>24590</v>
      </c>
      <c r="O437" s="297">
        <v>435.3</v>
      </c>
    </row>
    <row r="438" spans="1:15" ht="21">
      <c r="A438" s="373"/>
      <c r="B438" s="292" t="s">
        <v>1313</v>
      </c>
      <c r="C438" s="271" t="s">
        <v>13</v>
      </c>
      <c r="D438" s="272">
        <v>104669</v>
      </c>
      <c r="E438" s="273">
        <v>327.79</v>
      </c>
      <c r="F438" s="272">
        <v>23051</v>
      </c>
      <c r="G438" s="273">
        <v>398.8</v>
      </c>
      <c r="H438" s="272">
        <v>28115</v>
      </c>
      <c r="I438" s="273">
        <v>349.56</v>
      </c>
      <c r="J438" s="272">
        <v>10202</v>
      </c>
      <c r="K438" s="273">
        <v>224.34</v>
      </c>
      <c r="L438" s="272">
        <v>32335</v>
      </c>
      <c r="M438" s="273">
        <v>296.88</v>
      </c>
      <c r="N438" s="272">
        <v>10966</v>
      </c>
      <c r="O438" s="299">
        <v>410.69</v>
      </c>
    </row>
    <row r="439" spans="1:15" ht="21">
      <c r="A439" s="374"/>
      <c r="B439" s="375" t="s">
        <v>506</v>
      </c>
      <c r="C439" s="301" t="s">
        <v>14</v>
      </c>
      <c r="D439" s="302">
        <v>139482</v>
      </c>
      <c r="E439" s="303">
        <v>421.46</v>
      </c>
      <c r="F439" s="302">
        <v>30220</v>
      </c>
      <c r="G439" s="303">
        <v>505.49</v>
      </c>
      <c r="H439" s="302">
        <v>39775</v>
      </c>
      <c r="I439" s="303">
        <v>468.46</v>
      </c>
      <c r="J439" s="302">
        <v>13206</v>
      </c>
      <c r="K439" s="303">
        <v>282.33</v>
      </c>
      <c r="L439" s="302">
        <v>42657</v>
      </c>
      <c r="M439" s="303">
        <v>388.85</v>
      </c>
      <c r="N439" s="302">
        <v>13624</v>
      </c>
      <c r="O439" s="304">
        <v>457.36</v>
      </c>
    </row>
    <row r="440" spans="1:15" ht="21">
      <c r="A440" s="40" t="s">
        <v>507</v>
      </c>
      <c r="B440" s="117" t="s">
        <v>1314</v>
      </c>
      <c r="C440" s="41" t="s">
        <v>12</v>
      </c>
      <c r="D440" s="26">
        <v>7742</v>
      </c>
      <c r="E440" s="27">
        <v>11.91</v>
      </c>
      <c r="F440" s="26">
        <v>1144</v>
      </c>
      <c r="G440" s="27">
        <v>9.73</v>
      </c>
      <c r="H440" s="26">
        <v>2274</v>
      </c>
      <c r="I440" s="27">
        <v>13.75</v>
      </c>
      <c r="J440" s="26">
        <v>778</v>
      </c>
      <c r="K440" s="27">
        <v>8.43</v>
      </c>
      <c r="L440" s="26">
        <v>1369</v>
      </c>
      <c r="M440" s="27">
        <v>6.26</v>
      </c>
      <c r="N440" s="26">
        <v>2177</v>
      </c>
      <c r="O440" s="27">
        <v>38.54</v>
      </c>
    </row>
    <row r="441" spans="1:15" ht="21">
      <c r="A441" s="40"/>
      <c r="B441" s="117" t="s">
        <v>509</v>
      </c>
      <c r="C441" s="41" t="s">
        <v>13</v>
      </c>
      <c r="D441" s="26">
        <v>4459</v>
      </c>
      <c r="E441" s="27">
        <v>13.96</v>
      </c>
      <c r="F441" s="26">
        <v>688</v>
      </c>
      <c r="G441" s="27">
        <v>11.9</v>
      </c>
      <c r="H441" s="26">
        <v>1300</v>
      </c>
      <c r="I441" s="27">
        <v>16.16</v>
      </c>
      <c r="J441" s="26">
        <v>431</v>
      </c>
      <c r="K441" s="27">
        <v>9.48</v>
      </c>
      <c r="L441" s="26">
        <v>796</v>
      </c>
      <c r="M441" s="27">
        <v>7.31</v>
      </c>
      <c r="N441" s="26">
        <v>1244</v>
      </c>
      <c r="O441" s="27">
        <v>46.59</v>
      </c>
    </row>
    <row r="442" spans="1:15" ht="21">
      <c r="A442" s="40"/>
      <c r="B442" s="117" t="s">
        <v>510</v>
      </c>
      <c r="C442" s="41" t="s">
        <v>14</v>
      </c>
      <c r="D442" s="26">
        <v>3283</v>
      </c>
      <c r="E442" s="27">
        <v>9.92</v>
      </c>
      <c r="F442" s="26">
        <v>456</v>
      </c>
      <c r="G442" s="27">
        <v>7.63</v>
      </c>
      <c r="H442" s="26">
        <v>974</v>
      </c>
      <c r="I442" s="27">
        <v>11.47</v>
      </c>
      <c r="J442" s="26">
        <v>347</v>
      </c>
      <c r="K442" s="27">
        <v>7.42</v>
      </c>
      <c r="L442" s="26">
        <v>573</v>
      </c>
      <c r="M442" s="27">
        <v>5.22</v>
      </c>
      <c r="N442" s="26">
        <v>933</v>
      </c>
      <c r="O442" s="27">
        <v>31.32</v>
      </c>
    </row>
    <row r="443" spans="1:15" ht="21">
      <c r="A443" s="378" t="s">
        <v>511</v>
      </c>
      <c r="B443" s="379" t="s">
        <v>512</v>
      </c>
      <c r="C443" s="294" t="s">
        <v>12</v>
      </c>
      <c r="D443" s="295">
        <v>20715</v>
      </c>
      <c r="E443" s="296">
        <v>31.86</v>
      </c>
      <c r="F443" s="295">
        <v>4047</v>
      </c>
      <c r="G443" s="296">
        <v>34.42</v>
      </c>
      <c r="H443" s="295">
        <v>4919</v>
      </c>
      <c r="I443" s="296">
        <v>29.75</v>
      </c>
      <c r="J443" s="295">
        <v>2366</v>
      </c>
      <c r="K443" s="296">
        <v>25.65</v>
      </c>
      <c r="L443" s="295">
        <v>5867</v>
      </c>
      <c r="M443" s="296">
        <v>26.84</v>
      </c>
      <c r="N443" s="295">
        <v>3516</v>
      </c>
      <c r="O443" s="297">
        <v>62.24</v>
      </c>
    </row>
    <row r="444" spans="1:15" ht="21">
      <c r="A444" s="373"/>
      <c r="B444" s="292" t="s">
        <v>513</v>
      </c>
      <c r="C444" s="271" t="s">
        <v>13</v>
      </c>
      <c r="D444" s="272">
        <v>9927</v>
      </c>
      <c r="E444" s="273">
        <v>31.09</v>
      </c>
      <c r="F444" s="272">
        <v>1860</v>
      </c>
      <c r="G444" s="273">
        <v>32.18</v>
      </c>
      <c r="H444" s="272">
        <v>2409</v>
      </c>
      <c r="I444" s="273">
        <v>29.95</v>
      </c>
      <c r="J444" s="272">
        <v>1214</v>
      </c>
      <c r="K444" s="273">
        <v>26.7</v>
      </c>
      <c r="L444" s="272">
        <v>2590</v>
      </c>
      <c r="M444" s="273">
        <v>23.78</v>
      </c>
      <c r="N444" s="272">
        <v>1854</v>
      </c>
      <c r="O444" s="299">
        <v>69.43</v>
      </c>
    </row>
    <row r="445" spans="1:15" ht="21">
      <c r="A445" s="373"/>
      <c r="B445" s="292"/>
      <c r="C445" s="271" t="s">
        <v>14</v>
      </c>
      <c r="D445" s="272">
        <v>10788</v>
      </c>
      <c r="E445" s="273">
        <v>32.6</v>
      </c>
      <c r="F445" s="272">
        <v>2187</v>
      </c>
      <c r="G445" s="273">
        <v>36.58</v>
      </c>
      <c r="H445" s="272">
        <v>2510</v>
      </c>
      <c r="I445" s="273">
        <v>29.56</v>
      </c>
      <c r="J445" s="272">
        <v>1152</v>
      </c>
      <c r="K445" s="273">
        <v>24.63</v>
      </c>
      <c r="L445" s="272">
        <v>3277</v>
      </c>
      <c r="M445" s="273">
        <v>29.87</v>
      </c>
      <c r="N445" s="272">
        <v>1662</v>
      </c>
      <c r="O445" s="299">
        <v>55.79</v>
      </c>
    </row>
    <row r="446" spans="1:15" ht="14.25">
      <c r="A446" s="416"/>
      <c r="B446" s="487"/>
      <c r="C446" s="419"/>
      <c r="D446" s="419"/>
      <c r="E446" s="419"/>
      <c r="F446" s="419"/>
      <c r="G446" s="419"/>
      <c r="H446" s="419"/>
      <c r="I446" s="419"/>
      <c r="J446" s="419"/>
      <c r="K446" s="419"/>
      <c r="L446" s="419"/>
      <c r="M446" s="419"/>
      <c r="N446" s="419"/>
      <c r="O446" s="420"/>
    </row>
    <row r="447" spans="1:15" ht="21">
      <c r="A447" s="40" t="s">
        <v>514</v>
      </c>
      <c r="B447" s="117" t="s">
        <v>515</v>
      </c>
      <c r="C447" s="41" t="s">
        <v>12</v>
      </c>
      <c r="D447" s="26">
        <v>2815</v>
      </c>
      <c r="E447" s="27">
        <v>4.33</v>
      </c>
      <c r="F447" s="26">
        <v>337</v>
      </c>
      <c r="G447" s="27">
        <v>2.87</v>
      </c>
      <c r="H447" s="26">
        <v>403</v>
      </c>
      <c r="I447" s="27">
        <v>2.44</v>
      </c>
      <c r="J447" s="26">
        <v>440</v>
      </c>
      <c r="K447" s="27">
        <v>4.77</v>
      </c>
      <c r="L447" s="26">
        <v>730</v>
      </c>
      <c r="M447" s="27">
        <v>3.34</v>
      </c>
      <c r="N447" s="26">
        <v>905</v>
      </c>
      <c r="O447" s="27">
        <v>16.02</v>
      </c>
    </row>
    <row r="448" spans="1:15" ht="21">
      <c r="A448" s="40"/>
      <c r="B448" s="117" t="s">
        <v>516</v>
      </c>
      <c r="C448" s="41" t="s">
        <v>13</v>
      </c>
      <c r="D448" s="26">
        <v>1317</v>
      </c>
      <c r="E448" s="27">
        <v>4.12</v>
      </c>
      <c r="F448" s="26">
        <v>161</v>
      </c>
      <c r="G448" s="27">
        <v>2.79</v>
      </c>
      <c r="H448" s="26">
        <v>179</v>
      </c>
      <c r="I448" s="27">
        <v>2.23</v>
      </c>
      <c r="J448" s="26">
        <v>201</v>
      </c>
      <c r="K448" s="27">
        <v>4.42</v>
      </c>
      <c r="L448" s="26">
        <v>328</v>
      </c>
      <c r="M448" s="27">
        <v>3.01</v>
      </c>
      <c r="N448" s="26">
        <v>448</v>
      </c>
      <c r="O448" s="27">
        <v>16.78</v>
      </c>
    </row>
    <row r="449" spans="1:15" ht="21">
      <c r="A449" s="40"/>
      <c r="B449" s="117"/>
      <c r="C449" s="41" t="s">
        <v>14</v>
      </c>
      <c r="D449" s="26">
        <v>1498</v>
      </c>
      <c r="E449" s="27">
        <v>4.53</v>
      </c>
      <c r="F449" s="26">
        <v>176</v>
      </c>
      <c r="G449" s="27">
        <v>2.94</v>
      </c>
      <c r="H449" s="26">
        <v>224</v>
      </c>
      <c r="I449" s="27">
        <v>2.64</v>
      </c>
      <c r="J449" s="26">
        <v>239</v>
      </c>
      <c r="K449" s="27">
        <v>5.11</v>
      </c>
      <c r="L449" s="26">
        <v>402</v>
      </c>
      <c r="M449" s="27">
        <v>3.66</v>
      </c>
      <c r="N449" s="26">
        <v>457</v>
      </c>
      <c r="O449" s="27">
        <v>15.34</v>
      </c>
    </row>
    <row r="450" spans="1:15" ht="21">
      <c r="A450" s="378" t="s">
        <v>517</v>
      </c>
      <c r="B450" s="379" t="s">
        <v>518</v>
      </c>
      <c r="C450" s="294" t="s">
        <v>12</v>
      </c>
      <c r="D450" s="295">
        <v>1531</v>
      </c>
      <c r="E450" s="296">
        <v>2.35</v>
      </c>
      <c r="F450" s="295">
        <v>234</v>
      </c>
      <c r="G450" s="296">
        <v>1.99</v>
      </c>
      <c r="H450" s="295">
        <v>380</v>
      </c>
      <c r="I450" s="296">
        <v>2.3</v>
      </c>
      <c r="J450" s="295">
        <v>175</v>
      </c>
      <c r="K450" s="296">
        <v>1.9</v>
      </c>
      <c r="L450" s="295">
        <v>420</v>
      </c>
      <c r="M450" s="296">
        <v>1.92</v>
      </c>
      <c r="N450" s="295">
        <v>322</v>
      </c>
      <c r="O450" s="297">
        <v>5.7</v>
      </c>
    </row>
    <row r="451" spans="1:15" ht="21">
      <c r="A451" s="373"/>
      <c r="B451" s="292" t="s">
        <v>1315</v>
      </c>
      <c r="C451" s="271" t="s">
        <v>13</v>
      </c>
      <c r="D451" s="272">
        <v>724</v>
      </c>
      <c r="E451" s="273">
        <v>2.27</v>
      </c>
      <c r="F451" s="272">
        <v>88</v>
      </c>
      <c r="G451" s="273">
        <v>1.52</v>
      </c>
      <c r="H451" s="272">
        <v>164</v>
      </c>
      <c r="I451" s="273">
        <v>2.04</v>
      </c>
      <c r="J451" s="272">
        <v>90</v>
      </c>
      <c r="K451" s="273">
        <v>1.98</v>
      </c>
      <c r="L451" s="272">
        <v>203</v>
      </c>
      <c r="M451" s="273">
        <v>1.86</v>
      </c>
      <c r="N451" s="272">
        <v>179</v>
      </c>
      <c r="O451" s="299">
        <v>6.7</v>
      </c>
    </row>
    <row r="452" spans="1:15" ht="21">
      <c r="A452" s="374"/>
      <c r="B452" s="375" t="s">
        <v>520</v>
      </c>
      <c r="C452" s="301" t="s">
        <v>14</v>
      </c>
      <c r="D452" s="302">
        <v>807</v>
      </c>
      <c r="E452" s="303">
        <v>2.44</v>
      </c>
      <c r="F452" s="302">
        <v>146</v>
      </c>
      <c r="G452" s="303">
        <v>2.44</v>
      </c>
      <c r="H452" s="302">
        <v>216</v>
      </c>
      <c r="I452" s="303">
        <v>2.54</v>
      </c>
      <c r="J452" s="302">
        <v>85</v>
      </c>
      <c r="K452" s="303">
        <v>1.82</v>
      </c>
      <c r="L452" s="302">
        <v>217</v>
      </c>
      <c r="M452" s="303">
        <v>1.98</v>
      </c>
      <c r="N452" s="302">
        <v>143</v>
      </c>
      <c r="O452" s="304">
        <v>4.8</v>
      </c>
    </row>
    <row r="453" spans="1:15" ht="21">
      <c r="A453" s="40" t="s">
        <v>521</v>
      </c>
      <c r="B453" s="117" t="s">
        <v>522</v>
      </c>
      <c r="C453" s="41" t="s">
        <v>12</v>
      </c>
      <c r="D453" s="26">
        <v>236227</v>
      </c>
      <c r="E453" s="27">
        <v>363.27</v>
      </c>
      <c r="F453" s="26">
        <v>51511</v>
      </c>
      <c r="G453" s="27">
        <v>438.08</v>
      </c>
      <c r="H453" s="26">
        <v>64497</v>
      </c>
      <c r="I453" s="27">
        <v>390.1</v>
      </c>
      <c r="J453" s="26">
        <v>22231</v>
      </c>
      <c r="K453" s="27">
        <v>240.99</v>
      </c>
      <c r="L453" s="26">
        <v>74889</v>
      </c>
      <c r="M453" s="27">
        <v>342.56</v>
      </c>
      <c r="N453" s="26">
        <v>23099</v>
      </c>
      <c r="O453" s="27">
        <v>408.91</v>
      </c>
    </row>
    <row r="454" spans="1:15" ht="21">
      <c r="A454" s="40"/>
      <c r="B454" s="117" t="s">
        <v>523</v>
      </c>
      <c r="C454" s="41" t="s">
        <v>13</v>
      </c>
      <c r="D454" s="26">
        <v>100634</v>
      </c>
      <c r="E454" s="27">
        <v>315.15</v>
      </c>
      <c r="F454" s="26">
        <v>22149</v>
      </c>
      <c r="G454" s="27">
        <v>383.2</v>
      </c>
      <c r="H454" s="26">
        <v>26394</v>
      </c>
      <c r="I454" s="27">
        <v>328.16</v>
      </c>
      <c r="J454" s="26">
        <v>9580</v>
      </c>
      <c r="K454" s="27">
        <v>210.66</v>
      </c>
      <c r="L454" s="26">
        <v>32317</v>
      </c>
      <c r="M454" s="27">
        <v>296.72</v>
      </c>
      <c r="N454" s="26">
        <v>10194</v>
      </c>
      <c r="O454" s="27">
        <v>381.77</v>
      </c>
    </row>
    <row r="455" spans="1:15" ht="21">
      <c r="A455" s="40"/>
      <c r="B455" s="117"/>
      <c r="C455" s="41" t="s">
        <v>14</v>
      </c>
      <c r="D455" s="26">
        <v>135593</v>
      </c>
      <c r="E455" s="27">
        <v>409.7</v>
      </c>
      <c r="F455" s="26">
        <v>29362</v>
      </c>
      <c r="G455" s="27">
        <v>491.14</v>
      </c>
      <c r="H455" s="26">
        <v>38103</v>
      </c>
      <c r="I455" s="27">
        <v>448.76</v>
      </c>
      <c r="J455" s="26">
        <v>12651</v>
      </c>
      <c r="K455" s="27">
        <v>270.47</v>
      </c>
      <c r="L455" s="26">
        <v>42572</v>
      </c>
      <c r="M455" s="27">
        <v>388.08</v>
      </c>
      <c r="N455" s="26">
        <v>12905</v>
      </c>
      <c r="O455" s="27">
        <v>433.23</v>
      </c>
    </row>
    <row r="456" spans="1:15" ht="21">
      <c r="A456" s="378" t="s">
        <v>524</v>
      </c>
      <c r="B456" s="379" t="s">
        <v>525</v>
      </c>
      <c r="C456" s="294" t="s">
        <v>12</v>
      </c>
      <c r="D456" s="295">
        <v>43087</v>
      </c>
      <c r="E456" s="296">
        <v>66.26</v>
      </c>
      <c r="F456" s="295">
        <v>6731</v>
      </c>
      <c r="G456" s="296">
        <v>57.24</v>
      </c>
      <c r="H456" s="295">
        <v>9240</v>
      </c>
      <c r="I456" s="296">
        <v>55.89</v>
      </c>
      <c r="J456" s="295">
        <v>4781</v>
      </c>
      <c r="K456" s="296">
        <v>51.83</v>
      </c>
      <c r="L456" s="295">
        <v>12013</v>
      </c>
      <c r="M456" s="296">
        <v>54.95</v>
      </c>
      <c r="N456" s="295">
        <v>10322</v>
      </c>
      <c r="O456" s="297">
        <v>182.72</v>
      </c>
    </row>
    <row r="457" spans="1:15" ht="21">
      <c r="A457" s="373"/>
      <c r="B457" s="292" t="s">
        <v>1316</v>
      </c>
      <c r="C457" s="271" t="s">
        <v>13</v>
      </c>
      <c r="D457" s="272">
        <v>20312</v>
      </c>
      <c r="E457" s="273">
        <v>63.61</v>
      </c>
      <c r="F457" s="272">
        <v>3179</v>
      </c>
      <c r="G457" s="273">
        <v>55</v>
      </c>
      <c r="H457" s="272">
        <v>4262</v>
      </c>
      <c r="I457" s="273">
        <v>52.99</v>
      </c>
      <c r="J457" s="272">
        <v>2308</v>
      </c>
      <c r="K457" s="273">
        <v>50.75</v>
      </c>
      <c r="L457" s="272">
        <v>5555</v>
      </c>
      <c r="M457" s="273">
        <v>51</v>
      </c>
      <c r="N457" s="272">
        <v>5008</v>
      </c>
      <c r="O457" s="299">
        <v>187.55</v>
      </c>
    </row>
    <row r="458" spans="1:15" ht="21">
      <c r="A458" s="373"/>
      <c r="B458" s="292" t="s">
        <v>1317</v>
      </c>
      <c r="C458" s="271" t="s">
        <v>14</v>
      </c>
      <c r="D458" s="272">
        <v>22775</v>
      </c>
      <c r="E458" s="273">
        <v>68.82</v>
      </c>
      <c r="F458" s="272">
        <v>3552</v>
      </c>
      <c r="G458" s="273">
        <v>59.41</v>
      </c>
      <c r="H458" s="272">
        <v>4978</v>
      </c>
      <c r="I458" s="273">
        <v>58.63</v>
      </c>
      <c r="J458" s="272">
        <v>2473</v>
      </c>
      <c r="K458" s="273">
        <v>52.87</v>
      </c>
      <c r="L458" s="272">
        <v>6458</v>
      </c>
      <c r="M458" s="273">
        <v>58.87</v>
      </c>
      <c r="N458" s="272">
        <v>5314</v>
      </c>
      <c r="O458" s="299">
        <v>178.39</v>
      </c>
    </row>
    <row r="459" spans="1:15" ht="21">
      <c r="A459" s="374"/>
      <c r="B459" s="375" t="s">
        <v>528</v>
      </c>
      <c r="C459" s="301"/>
      <c r="D459" s="302"/>
      <c r="E459" s="303"/>
      <c r="F459" s="302"/>
      <c r="G459" s="303"/>
      <c r="H459" s="302"/>
      <c r="I459" s="303"/>
      <c r="J459" s="302"/>
      <c r="K459" s="303"/>
      <c r="L459" s="302"/>
      <c r="M459" s="303"/>
      <c r="N459" s="302"/>
      <c r="O459" s="470"/>
    </row>
    <row r="460" spans="1:15" ht="21">
      <c r="A460" s="195" t="s">
        <v>529</v>
      </c>
      <c r="B460" s="195"/>
      <c r="C460" s="195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</row>
    <row r="461" spans="1:15" ht="21">
      <c r="A461" s="40" t="s">
        <v>530</v>
      </c>
      <c r="B461" s="117" t="s">
        <v>1318</v>
      </c>
      <c r="C461" s="41" t="s">
        <v>12</v>
      </c>
      <c r="D461" s="26">
        <v>8505</v>
      </c>
      <c r="E461" s="27">
        <v>13.08</v>
      </c>
      <c r="F461" s="26">
        <v>1630</v>
      </c>
      <c r="G461" s="27">
        <v>13.86</v>
      </c>
      <c r="H461" s="26">
        <v>1594</v>
      </c>
      <c r="I461" s="27">
        <v>9.64</v>
      </c>
      <c r="J461" s="26">
        <v>1814</v>
      </c>
      <c r="K461" s="27">
        <v>19.66</v>
      </c>
      <c r="L461" s="26">
        <v>2127</v>
      </c>
      <c r="M461" s="27">
        <v>9.73</v>
      </c>
      <c r="N461" s="26">
        <v>1340</v>
      </c>
      <c r="O461" s="27">
        <v>23.72</v>
      </c>
    </row>
    <row r="462" spans="1:15" ht="21">
      <c r="A462" s="40"/>
      <c r="B462" s="117" t="s">
        <v>1319</v>
      </c>
      <c r="C462" s="41" t="s">
        <v>13</v>
      </c>
      <c r="D462" s="26">
        <v>4302</v>
      </c>
      <c r="E462" s="27">
        <v>13.47</v>
      </c>
      <c r="F462" s="26">
        <v>843</v>
      </c>
      <c r="G462" s="27">
        <v>14.58</v>
      </c>
      <c r="H462" s="26">
        <v>835</v>
      </c>
      <c r="I462" s="27">
        <v>10.38</v>
      </c>
      <c r="J462" s="26">
        <v>901</v>
      </c>
      <c r="K462" s="27">
        <v>19.81</v>
      </c>
      <c r="L462" s="26">
        <v>1047</v>
      </c>
      <c r="M462" s="27">
        <v>9.61</v>
      </c>
      <c r="N462" s="26">
        <v>676</v>
      </c>
      <c r="O462" s="27">
        <v>25.32</v>
      </c>
    </row>
    <row r="463" spans="1:15" ht="21">
      <c r="A463" s="40"/>
      <c r="B463" s="117" t="s">
        <v>1320</v>
      </c>
      <c r="C463" s="41" t="s">
        <v>14</v>
      </c>
      <c r="D463" s="26">
        <v>4203</v>
      </c>
      <c r="E463" s="27">
        <v>12.7</v>
      </c>
      <c r="F463" s="26">
        <v>787</v>
      </c>
      <c r="G463" s="27">
        <v>13.16</v>
      </c>
      <c r="H463" s="26">
        <v>759</v>
      </c>
      <c r="I463" s="27">
        <v>8.94</v>
      </c>
      <c r="J463" s="26">
        <v>913</v>
      </c>
      <c r="K463" s="27">
        <v>19.52</v>
      </c>
      <c r="L463" s="26">
        <v>1080</v>
      </c>
      <c r="M463" s="27">
        <v>9.85</v>
      </c>
      <c r="N463" s="26">
        <v>664</v>
      </c>
      <c r="O463" s="27">
        <v>22.29</v>
      </c>
    </row>
    <row r="464" spans="1:15" ht="21">
      <c r="A464" s="371" t="s">
        <v>534</v>
      </c>
      <c r="B464" s="372" t="s">
        <v>535</v>
      </c>
      <c r="C464" s="348" t="s">
        <v>12</v>
      </c>
      <c r="D464" s="349">
        <v>3339</v>
      </c>
      <c r="E464" s="350">
        <v>5.13</v>
      </c>
      <c r="F464" s="349">
        <v>643</v>
      </c>
      <c r="G464" s="350">
        <v>5.47</v>
      </c>
      <c r="H464" s="349">
        <v>587</v>
      </c>
      <c r="I464" s="350">
        <v>3.55</v>
      </c>
      <c r="J464" s="349">
        <v>295</v>
      </c>
      <c r="K464" s="350">
        <v>3.2</v>
      </c>
      <c r="L464" s="349">
        <v>922</v>
      </c>
      <c r="M464" s="350">
        <v>4.22</v>
      </c>
      <c r="N464" s="349">
        <v>892</v>
      </c>
      <c r="O464" s="351">
        <v>15.79</v>
      </c>
    </row>
    <row r="465" spans="1:15" ht="21">
      <c r="A465" s="395"/>
      <c r="B465" s="290" t="s">
        <v>536</v>
      </c>
      <c r="C465" s="280" t="s">
        <v>13</v>
      </c>
      <c r="D465" s="283">
        <v>1820</v>
      </c>
      <c r="E465" s="286">
        <v>5.7</v>
      </c>
      <c r="F465" s="283">
        <v>417</v>
      </c>
      <c r="G465" s="286">
        <v>7.21</v>
      </c>
      <c r="H465" s="283">
        <v>302</v>
      </c>
      <c r="I465" s="286">
        <v>3.75</v>
      </c>
      <c r="J465" s="283">
        <v>134</v>
      </c>
      <c r="K465" s="286">
        <v>2.95</v>
      </c>
      <c r="L465" s="283">
        <v>524</v>
      </c>
      <c r="M465" s="286">
        <v>4.81</v>
      </c>
      <c r="N465" s="283">
        <v>443</v>
      </c>
      <c r="O465" s="330">
        <v>16.59</v>
      </c>
    </row>
    <row r="466" spans="1:15" ht="21">
      <c r="A466" s="396"/>
      <c r="B466" s="397"/>
      <c r="C466" s="332" t="s">
        <v>14</v>
      </c>
      <c r="D466" s="335">
        <v>1519</v>
      </c>
      <c r="E466" s="346">
        <v>4.59</v>
      </c>
      <c r="F466" s="335">
        <v>226</v>
      </c>
      <c r="G466" s="346">
        <v>3.78</v>
      </c>
      <c r="H466" s="335">
        <v>285</v>
      </c>
      <c r="I466" s="346">
        <v>3.36</v>
      </c>
      <c r="J466" s="335">
        <v>161</v>
      </c>
      <c r="K466" s="346">
        <v>3.44</v>
      </c>
      <c r="L466" s="335">
        <v>398</v>
      </c>
      <c r="M466" s="346">
        <v>3.63</v>
      </c>
      <c r="N466" s="335">
        <v>449</v>
      </c>
      <c r="O466" s="336">
        <v>15.07</v>
      </c>
    </row>
    <row r="467" spans="1:15" ht="21">
      <c r="A467" s="105" t="s">
        <v>537</v>
      </c>
      <c r="B467" s="115" t="s">
        <v>1321</v>
      </c>
      <c r="C467" s="84" t="s">
        <v>12</v>
      </c>
      <c r="D467" s="76">
        <v>28145</v>
      </c>
      <c r="E467" s="77">
        <v>43.28</v>
      </c>
      <c r="F467" s="76">
        <v>4870</v>
      </c>
      <c r="G467" s="77">
        <v>41.42</v>
      </c>
      <c r="H467" s="76">
        <v>6554</v>
      </c>
      <c r="I467" s="77">
        <v>39.64</v>
      </c>
      <c r="J467" s="76">
        <v>5800</v>
      </c>
      <c r="K467" s="77">
        <v>62.87</v>
      </c>
      <c r="L467" s="76">
        <v>9465</v>
      </c>
      <c r="M467" s="77">
        <v>43.3</v>
      </c>
      <c r="N467" s="76">
        <v>1456</v>
      </c>
      <c r="O467" s="77">
        <v>25.77</v>
      </c>
    </row>
    <row r="468" spans="1:15" ht="21">
      <c r="A468" s="105"/>
      <c r="B468" s="115" t="s">
        <v>539</v>
      </c>
      <c r="C468" s="84" t="s">
        <v>13</v>
      </c>
      <c r="D468" s="76">
        <v>8669</v>
      </c>
      <c r="E468" s="77">
        <v>27.15</v>
      </c>
      <c r="F468" s="76">
        <v>1550</v>
      </c>
      <c r="G468" s="77">
        <v>26.82</v>
      </c>
      <c r="H468" s="76">
        <v>1901</v>
      </c>
      <c r="I468" s="77">
        <v>23.64</v>
      </c>
      <c r="J468" s="76">
        <v>1734</v>
      </c>
      <c r="K468" s="77">
        <v>38.13</v>
      </c>
      <c r="L468" s="76">
        <v>2948</v>
      </c>
      <c r="M468" s="77">
        <v>27.07</v>
      </c>
      <c r="N468" s="76">
        <v>536</v>
      </c>
      <c r="O468" s="77">
        <v>20.07</v>
      </c>
    </row>
    <row r="469" spans="1:15" ht="21.75" thickBot="1">
      <c r="A469" s="390"/>
      <c r="B469" s="116" t="s">
        <v>540</v>
      </c>
      <c r="C469" s="221" t="s">
        <v>14</v>
      </c>
      <c r="D469" s="244">
        <v>19476</v>
      </c>
      <c r="E469" s="245">
        <v>58.85</v>
      </c>
      <c r="F469" s="244">
        <v>3320</v>
      </c>
      <c r="G469" s="245">
        <v>55.53</v>
      </c>
      <c r="H469" s="244">
        <v>4653</v>
      </c>
      <c r="I469" s="245">
        <v>54.8</v>
      </c>
      <c r="J469" s="244">
        <v>4066</v>
      </c>
      <c r="K469" s="245">
        <v>86.93</v>
      </c>
      <c r="L469" s="244">
        <v>6517</v>
      </c>
      <c r="M469" s="245">
        <v>59.41</v>
      </c>
      <c r="N469" s="244">
        <v>920</v>
      </c>
      <c r="O469" s="245">
        <v>30.88</v>
      </c>
    </row>
    <row r="470" spans="1:15" ht="21">
      <c r="A470" s="213" t="s">
        <v>541</v>
      </c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5"/>
    </row>
    <row r="471" spans="1:15" ht="21">
      <c r="A471" s="378" t="s">
        <v>542</v>
      </c>
      <c r="B471" s="379" t="s">
        <v>1322</v>
      </c>
      <c r="C471" s="294" t="s">
        <v>12</v>
      </c>
      <c r="D471" s="295">
        <v>590</v>
      </c>
      <c r="E471" s="296">
        <v>0.91</v>
      </c>
      <c r="F471" s="295">
        <v>98</v>
      </c>
      <c r="G471" s="296">
        <v>0.83</v>
      </c>
      <c r="H471" s="295">
        <v>107</v>
      </c>
      <c r="I471" s="296">
        <v>0.65</v>
      </c>
      <c r="J471" s="295">
        <v>130</v>
      </c>
      <c r="K471" s="296">
        <v>1.41</v>
      </c>
      <c r="L471" s="295">
        <v>200</v>
      </c>
      <c r="M471" s="296">
        <v>0.91</v>
      </c>
      <c r="N471" s="295">
        <v>55</v>
      </c>
      <c r="O471" s="297">
        <v>0.97</v>
      </c>
    </row>
    <row r="472" spans="1:15" ht="21">
      <c r="A472" s="373"/>
      <c r="B472" s="292" t="s">
        <v>544</v>
      </c>
      <c r="C472" s="271" t="s">
        <v>13</v>
      </c>
      <c r="D472" s="272">
        <v>285</v>
      </c>
      <c r="E472" s="273">
        <v>0.89</v>
      </c>
      <c r="F472" s="272">
        <v>48</v>
      </c>
      <c r="G472" s="273">
        <v>0.83</v>
      </c>
      <c r="H472" s="272">
        <v>51</v>
      </c>
      <c r="I472" s="273">
        <v>0.63</v>
      </c>
      <c r="J472" s="272">
        <v>58</v>
      </c>
      <c r="K472" s="273">
        <v>1.28</v>
      </c>
      <c r="L472" s="272">
        <v>103</v>
      </c>
      <c r="M472" s="273">
        <v>0.95</v>
      </c>
      <c r="N472" s="272">
        <v>25</v>
      </c>
      <c r="O472" s="299">
        <v>0.94</v>
      </c>
    </row>
    <row r="473" spans="1:15" ht="21">
      <c r="A473" s="374"/>
      <c r="B473" s="375"/>
      <c r="C473" s="301" t="s">
        <v>14</v>
      </c>
      <c r="D473" s="302">
        <v>305</v>
      </c>
      <c r="E473" s="303">
        <v>0.92</v>
      </c>
      <c r="F473" s="302">
        <v>50</v>
      </c>
      <c r="G473" s="303">
        <v>0.84</v>
      </c>
      <c r="H473" s="302">
        <v>56</v>
      </c>
      <c r="I473" s="303">
        <v>0.66</v>
      </c>
      <c r="J473" s="302">
        <v>72</v>
      </c>
      <c r="K473" s="303">
        <v>1.54</v>
      </c>
      <c r="L473" s="302">
        <v>97</v>
      </c>
      <c r="M473" s="303">
        <v>0.88</v>
      </c>
      <c r="N473" s="302">
        <v>30</v>
      </c>
      <c r="O473" s="304">
        <v>1.01</v>
      </c>
    </row>
    <row r="474" spans="1:15" ht="21">
      <c r="A474" s="216" t="s">
        <v>545</v>
      </c>
      <c r="B474" s="217" t="s">
        <v>1323</v>
      </c>
      <c r="C474" s="41" t="s">
        <v>12</v>
      </c>
      <c r="D474" s="26">
        <v>26850</v>
      </c>
      <c r="E474" s="27">
        <v>41.29</v>
      </c>
      <c r="F474" s="26">
        <v>6019</v>
      </c>
      <c r="G474" s="27">
        <v>51.19</v>
      </c>
      <c r="H474" s="26">
        <v>4966</v>
      </c>
      <c r="I474" s="27">
        <v>30.04</v>
      </c>
      <c r="J474" s="26">
        <v>2635</v>
      </c>
      <c r="K474" s="27">
        <v>28.56</v>
      </c>
      <c r="L474" s="26">
        <v>10054</v>
      </c>
      <c r="M474" s="27">
        <v>45.99</v>
      </c>
      <c r="N474" s="26">
        <v>3176</v>
      </c>
      <c r="O474" s="27">
        <v>56.22</v>
      </c>
    </row>
    <row r="475" spans="1:15" ht="21">
      <c r="A475" s="216"/>
      <c r="B475" s="123" t="s">
        <v>547</v>
      </c>
      <c r="C475" s="41" t="s">
        <v>13</v>
      </c>
      <c r="D475" s="26">
        <v>10533</v>
      </c>
      <c r="E475" s="27">
        <v>32.99</v>
      </c>
      <c r="F475" s="26">
        <v>2252</v>
      </c>
      <c r="G475" s="27">
        <v>38.96</v>
      </c>
      <c r="H475" s="26">
        <v>1844</v>
      </c>
      <c r="I475" s="27">
        <v>22.93</v>
      </c>
      <c r="J475" s="26">
        <v>952</v>
      </c>
      <c r="K475" s="27">
        <v>20.93</v>
      </c>
      <c r="L475" s="26">
        <v>4191</v>
      </c>
      <c r="M475" s="27">
        <v>38.48</v>
      </c>
      <c r="N475" s="26">
        <v>1294</v>
      </c>
      <c r="O475" s="27">
        <v>48.46</v>
      </c>
    </row>
    <row r="476" spans="1:15" ht="21">
      <c r="A476" s="216"/>
      <c r="B476" s="217" t="s">
        <v>548</v>
      </c>
      <c r="C476" s="41" t="s">
        <v>14</v>
      </c>
      <c r="D476" s="26">
        <v>16317</v>
      </c>
      <c r="E476" s="27">
        <v>49.3</v>
      </c>
      <c r="F476" s="26">
        <v>3767</v>
      </c>
      <c r="G476" s="27">
        <v>63.01</v>
      </c>
      <c r="H476" s="26">
        <v>3122</v>
      </c>
      <c r="I476" s="27">
        <v>36.77</v>
      </c>
      <c r="J476" s="26">
        <v>1683</v>
      </c>
      <c r="K476" s="27">
        <v>35.98</v>
      </c>
      <c r="L476" s="26">
        <v>5863</v>
      </c>
      <c r="M476" s="27">
        <v>53.45</v>
      </c>
      <c r="N476" s="26">
        <v>1882</v>
      </c>
      <c r="O476" s="27">
        <v>63.18</v>
      </c>
    </row>
    <row r="477" spans="1:15" ht="21">
      <c r="A477" s="378" t="s">
        <v>549</v>
      </c>
      <c r="B477" s="379" t="s">
        <v>1324</v>
      </c>
      <c r="C477" s="294" t="s">
        <v>12</v>
      </c>
      <c r="D477" s="295">
        <v>1224023</v>
      </c>
      <c r="E477" s="296">
        <v>1882.32</v>
      </c>
      <c r="F477" s="295">
        <v>245233</v>
      </c>
      <c r="G477" s="296">
        <v>2085.59</v>
      </c>
      <c r="H477" s="295">
        <v>324143</v>
      </c>
      <c r="I477" s="296">
        <v>1960.51</v>
      </c>
      <c r="J477" s="295">
        <v>158375</v>
      </c>
      <c r="K477" s="296">
        <v>1716.8</v>
      </c>
      <c r="L477" s="295">
        <v>371717</v>
      </c>
      <c r="M477" s="296">
        <v>1700.33</v>
      </c>
      <c r="N477" s="295">
        <v>124555</v>
      </c>
      <c r="O477" s="297">
        <v>2204.91</v>
      </c>
    </row>
    <row r="478" spans="1:15" ht="21">
      <c r="A478" s="373"/>
      <c r="B478" s="292" t="s">
        <v>551</v>
      </c>
      <c r="C478" s="271" t="s">
        <v>13</v>
      </c>
      <c r="D478" s="272">
        <v>522663</v>
      </c>
      <c r="E478" s="273">
        <v>1636.8</v>
      </c>
      <c r="F478" s="272">
        <v>106060</v>
      </c>
      <c r="G478" s="273">
        <v>1834.94</v>
      </c>
      <c r="H478" s="272">
        <v>134555</v>
      </c>
      <c r="I478" s="273">
        <v>1672.96</v>
      </c>
      <c r="J478" s="272">
        <v>68460</v>
      </c>
      <c r="K478" s="273">
        <v>1505.44</v>
      </c>
      <c r="L478" s="272">
        <v>155093</v>
      </c>
      <c r="M478" s="273">
        <v>1423.99</v>
      </c>
      <c r="N478" s="272">
        <v>58495</v>
      </c>
      <c r="O478" s="299">
        <v>2190.69</v>
      </c>
    </row>
    <row r="479" spans="1:15" ht="21">
      <c r="A479" s="374"/>
      <c r="B479" s="375"/>
      <c r="C479" s="301" t="s">
        <v>14</v>
      </c>
      <c r="D479" s="302">
        <v>701360</v>
      </c>
      <c r="E479" s="303">
        <v>2119.21</v>
      </c>
      <c r="F479" s="302">
        <v>139173</v>
      </c>
      <c r="G479" s="303">
        <v>2327.94</v>
      </c>
      <c r="H479" s="302">
        <v>189588</v>
      </c>
      <c r="I479" s="303">
        <v>2232.9</v>
      </c>
      <c r="J479" s="302">
        <v>89915</v>
      </c>
      <c r="K479" s="303">
        <v>1922.29</v>
      </c>
      <c r="L479" s="302">
        <v>216624</v>
      </c>
      <c r="M479" s="303">
        <v>1974.7</v>
      </c>
      <c r="N479" s="302">
        <v>66060</v>
      </c>
      <c r="O479" s="304">
        <v>2217.66</v>
      </c>
    </row>
    <row r="480" spans="1:15" ht="21">
      <c r="A480" s="216" t="s">
        <v>552</v>
      </c>
      <c r="B480" s="217" t="s">
        <v>553</v>
      </c>
      <c r="C480" s="41" t="s">
        <v>12</v>
      </c>
      <c r="D480" s="26">
        <v>12187</v>
      </c>
      <c r="E480" s="27">
        <v>18.74</v>
      </c>
      <c r="F480" s="26">
        <v>1667</v>
      </c>
      <c r="G480" s="27">
        <v>14.18</v>
      </c>
      <c r="H480" s="26">
        <v>2659</v>
      </c>
      <c r="I480" s="27">
        <v>16.08</v>
      </c>
      <c r="J480" s="26">
        <v>2752</v>
      </c>
      <c r="K480" s="27">
        <v>29.83</v>
      </c>
      <c r="L480" s="26">
        <v>3399</v>
      </c>
      <c r="M480" s="27">
        <v>15.55</v>
      </c>
      <c r="N480" s="26">
        <v>1710</v>
      </c>
      <c r="O480" s="27">
        <v>30.27</v>
      </c>
    </row>
    <row r="481" spans="1:15" ht="21">
      <c r="A481" s="216"/>
      <c r="B481" s="217" t="s">
        <v>554</v>
      </c>
      <c r="C481" s="41" t="s">
        <v>13</v>
      </c>
      <c r="D481" s="26">
        <v>5655</v>
      </c>
      <c r="E481" s="27">
        <v>17.71</v>
      </c>
      <c r="F481" s="26">
        <v>721</v>
      </c>
      <c r="G481" s="27">
        <v>12.47</v>
      </c>
      <c r="H481" s="26">
        <v>1207</v>
      </c>
      <c r="I481" s="27">
        <v>15.01</v>
      </c>
      <c r="J481" s="26">
        <v>1392</v>
      </c>
      <c r="K481" s="27">
        <v>30.61</v>
      </c>
      <c r="L481" s="26">
        <v>1518</v>
      </c>
      <c r="M481" s="27">
        <v>13.94</v>
      </c>
      <c r="N481" s="26">
        <v>817</v>
      </c>
      <c r="O481" s="27">
        <v>30.6</v>
      </c>
    </row>
    <row r="482" spans="1:15" ht="21">
      <c r="A482" s="216"/>
      <c r="B482" s="217"/>
      <c r="C482" s="41" t="s">
        <v>14</v>
      </c>
      <c r="D482" s="26">
        <v>6532</v>
      </c>
      <c r="E482" s="27">
        <v>19.74</v>
      </c>
      <c r="F482" s="26">
        <v>946</v>
      </c>
      <c r="G482" s="27">
        <v>15.82</v>
      </c>
      <c r="H482" s="26">
        <v>1452</v>
      </c>
      <c r="I482" s="27">
        <v>17.1</v>
      </c>
      <c r="J482" s="26">
        <v>1360</v>
      </c>
      <c r="K482" s="27">
        <v>29.08</v>
      </c>
      <c r="L482" s="26">
        <v>1881</v>
      </c>
      <c r="M482" s="27">
        <v>17.15</v>
      </c>
      <c r="N482" s="26">
        <v>893</v>
      </c>
      <c r="O482" s="27">
        <v>29.98</v>
      </c>
    </row>
    <row r="483" spans="1:15" ht="21">
      <c r="A483" s="378" t="s">
        <v>555</v>
      </c>
      <c r="B483" s="379" t="s">
        <v>556</v>
      </c>
      <c r="C483" s="294" t="s">
        <v>12</v>
      </c>
      <c r="D483" s="295">
        <v>81706</v>
      </c>
      <c r="E483" s="296">
        <v>125.65</v>
      </c>
      <c r="F483" s="295">
        <v>14989</v>
      </c>
      <c r="G483" s="296">
        <v>127.47</v>
      </c>
      <c r="H483" s="295">
        <v>24239</v>
      </c>
      <c r="I483" s="296">
        <v>146.6</v>
      </c>
      <c r="J483" s="295">
        <v>13810</v>
      </c>
      <c r="K483" s="296">
        <v>149.7</v>
      </c>
      <c r="L483" s="295">
        <v>20805</v>
      </c>
      <c r="M483" s="296">
        <v>95.17</v>
      </c>
      <c r="N483" s="295">
        <v>7863</v>
      </c>
      <c r="O483" s="297">
        <v>139.19</v>
      </c>
    </row>
    <row r="484" spans="1:15" ht="21">
      <c r="A484" s="373"/>
      <c r="B484" s="292" t="s">
        <v>557</v>
      </c>
      <c r="C484" s="271" t="s">
        <v>13</v>
      </c>
      <c r="D484" s="272">
        <v>47065</v>
      </c>
      <c r="E484" s="273">
        <v>147.39</v>
      </c>
      <c r="F484" s="272">
        <v>7608</v>
      </c>
      <c r="G484" s="273">
        <v>131.63</v>
      </c>
      <c r="H484" s="272">
        <v>13670</v>
      </c>
      <c r="I484" s="273">
        <v>169.96</v>
      </c>
      <c r="J484" s="272">
        <v>8985</v>
      </c>
      <c r="K484" s="273">
        <v>197.58</v>
      </c>
      <c r="L484" s="272">
        <v>11946</v>
      </c>
      <c r="M484" s="273">
        <v>109.68</v>
      </c>
      <c r="N484" s="272">
        <v>4856</v>
      </c>
      <c r="O484" s="299">
        <v>181.86</v>
      </c>
    </row>
    <row r="485" spans="1:15" ht="21">
      <c r="A485" s="374"/>
      <c r="B485" s="375"/>
      <c r="C485" s="301" t="s">
        <v>14</v>
      </c>
      <c r="D485" s="302">
        <v>34641</v>
      </c>
      <c r="E485" s="303">
        <v>104.67</v>
      </c>
      <c r="F485" s="302">
        <v>7381</v>
      </c>
      <c r="G485" s="303">
        <v>123.46</v>
      </c>
      <c r="H485" s="302">
        <v>10569</v>
      </c>
      <c r="I485" s="303">
        <v>124.48</v>
      </c>
      <c r="J485" s="302">
        <v>4825</v>
      </c>
      <c r="K485" s="303">
        <v>103.15</v>
      </c>
      <c r="L485" s="302">
        <v>8859</v>
      </c>
      <c r="M485" s="303">
        <v>80.76</v>
      </c>
      <c r="N485" s="302">
        <v>3007</v>
      </c>
      <c r="O485" s="304">
        <v>100.95</v>
      </c>
    </row>
    <row r="486" spans="1:15" ht="21">
      <c r="A486" s="216" t="s">
        <v>558</v>
      </c>
      <c r="B486" s="217" t="s">
        <v>559</v>
      </c>
      <c r="C486" s="41" t="s">
        <v>12</v>
      </c>
      <c r="D486" s="26">
        <v>244167</v>
      </c>
      <c r="E486" s="27">
        <v>375.48</v>
      </c>
      <c r="F486" s="26">
        <v>40806</v>
      </c>
      <c r="G486" s="27">
        <v>347.04</v>
      </c>
      <c r="H486" s="26">
        <v>75257</v>
      </c>
      <c r="I486" s="27">
        <v>455.18</v>
      </c>
      <c r="J486" s="26">
        <v>35792</v>
      </c>
      <c r="K486" s="27">
        <v>387.99</v>
      </c>
      <c r="L486" s="26">
        <v>56630</v>
      </c>
      <c r="M486" s="27">
        <v>259.04</v>
      </c>
      <c r="N486" s="26">
        <v>35682</v>
      </c>
      <c r="O486" s="27">
        <v>631.65</v>
      </c>
    </row>
    <row r="487" spans="1:15" ht="21">
      <c r="A487" s="216"/>
      <c r="B487" s="236" t="s">
        <v>560</v>
      </c>
      <c r="C487" s="41" t="s">
        <v>13</v>
      </c>
      <c r="D487" s="26">
        <v>135205</v>
      </c>
      <c r="E487" s="27">
        <v>423.41</v>
      </c>
      <c r="F487" s="26">
        <v>20211</v>
      </c>
      <c r="G487" s="27">
        <v>349.67</v>
      </c>
      <c r="H487" s="26">
        <v>39586</v>
      </c>
      <c r="I487" s="27">
        <v>492.18</v>
      </c>
      <c r="J487" s="26">
        <v>22403</v>
      </c>
      <c r="K487" s="27">
        <v>492.64</v>
      </c>
      <c r="L487" s="26">
        <v>31207</v>
      </c>
      <c r="M487" s="27">
        <v>286.53</v>
      </c>
      <c r="N487" s="26">
        <v>21798</v>
      </c>
      <c r="O487" s="27">
        <v>816.36</v>
      </c>
    </row>
    <row r="488" spans="1:15" ht="21">
      <c r="A488" s="216"/>
      <c r="B488" s="217" t="s">
        <v>561</v>
      </c>
      <c r="C488" s="41" t="s">
        <v>14</v>
      </c>
      <c r="D488" s="26">
        <v>108962</v>
      </c>
      <c r="E488" s="27">
        <v>329.24</v>
      </c>
      <c r="F488" s="26">
        <v>20595</v>
      </c>
      <c r="G488" s="27">
        <v>344.49</v>
      </c>
      <c r="H488" s="26">
        <v>35671</v>
      </c>
      <c r="I488" s="27">
        <v>420.12</v>
      </c>
      <c r="J488" s="26">
        <v>13389</v>
      </c>
      <c r="K488" s="27">
        <v>286.24</v>
      </c>
      <c r="L488" s="26">
        <v>25423</v>
      </c>
      <c r="M488" s="27">
        <v>231.75</v>
      </c>
      <c r="N488" s="26">
        <v>13884</v>
      </c>
      <c r="O488" s="27">
        <v>466.09</v>
      </c>
    </row>
    <row r="489" spans="1:15" ht="21">
      <c r="A489" s="378" t="s">
        <v>562</v>
      </c>
      <c r="B489" s="379" t="s">
        <v>563</v>
      </c>
      <c r="C489" s="294" t="s">
        <v>12</v>
      </c>
      <c r="D489" s="295">
        <v>5324</v>
      </c>
      <c r="E489" s="296">
        <v>8.19</v>
      </c>
      <c r="F489" s="295">
        <v>926</v>
      </c>
      <c r="G489" s="296">
        <v>7.88</v>
      </c>
      <c r="H489" s="295">
        <v>1154</v>
      </c>
      <c r="I489" s="296">
        <v>6.98</v>
      </c>
      <c r="J489" s="295">
        <v>723</v>
      </c>
      <c r="K489" s="296">
        <v>7.84</v>
      </c>
      <c r="L489" s="295">
        <v>1327</v>
      </c>
      <c r="M489" s="296">
        <v>6.07</v>
      </c>
      <c r="N489" s="295">
        <v>1194</v>
      </c>
      <c r="O489" s="297">
        <v>21.14</v>
      </c>
    </row>
    <row r="490" spans="1:15" ht="21">
      <c r="A490" s="373"/>
      <c r="B490" s="292" t="s">
        <v>564</v>
      </c>
      <c r="C490" s="271" t="s">
        <v>13</v>
      </c>
      <c r="D490" s="272">
        <v>1840</v>
      </c>
      <c r="E490" s="273">
        <v>5.76</v>
      </c>
      <c r="F490" s="272">
        <v>346</v>
      </c>
      <c r="G490" s="273">
        <v>5.99</v>
      </c>
      <c r="H490" s="272">
        <v>379</v>
      </c>
      <c r="I490" s="273">
        <v>4.71</v>
      </c>
      <c r="J490" s="272">
        <v>283</v>
      </c>
      <c r="K490" s="273">
        <v>6.22</v>
      </c>
      <c r="L490" s="272">
        <v>454</v>
      </c>
      <c r="M490" s="273">
        <v>4.17</v>
      </c>
      <c r="N490" s="272">
        <v>378</v>
      </c>
      <c r="O490" s="299">
        <v>14.16</v>
      </c>
    </row>
    <row r="491" spans="1:15" ht="21">
      <c r="A491" s="374"/>
      <c r="B491" s="375"/>
      <c r="C491" s="301" t="s">
        <v>14</v>
      </c>
      <c r="D491" s="302">
        <v>3484</v>
      </c>
      <c r="E491" s="303">
        <v>10.53</v>
      </c>
      <c r="F491" s="302">
        <v>580</v>
      </c>
      <c r="G491" s="303">
        <v>9.7</v>
      </c>
      <c r="H491" s="302">
        <v>775</v>
      </c>
      <c r="I491" s="303">
        <v>9.13</v>
      </c>
      <c r="J491" s="302">
        <v>440</v>
      </c>
      <c r="K491" s="303">
        <v>9.41</v>
      </c>
      <c r="L491" s="302">
        <v>873</v>
      </c>
      <c r="M491" s="303">
        <v>7.96</v>
      </c>
      <c r="N491" s="302">
        <v>816</v>
      </c>
      <c r="O491" s="304">
        <v>27.39</v>
      </c>
    </row>
    <row r="492" spans="1:15" ht="21">
      <c r="A492" s="127" t="s">
        <v>565</v>
      </c>
      <c r="B492" s="218" t="s">
        <v>1325</v>
      </c>
      <c r="C492" s="73" t="s">
        <v>12</v>
      </c>
      <c r="D492" s="82">
        <v>221395</v>
      </c>
      <c r="E492" s="83">
        <v>340.46</v>
      </c>
      <c r="F492" s="82">
        <v>46213</v>
      </c>
      <c r="G492" s="83">
        <v>393.02</v>
      </c>
      <c r="H492" s="82">
        <v>51492</v>
      </c>
      <c r="I492" s="83">
        <v>311.44</v>
      </c>
      <c r="J492" s="82">
        <v>22799</v>
      </c>
      <c r="K492" s="83">
        <v>247.14</v>
      </c>
      <c r="L492" s="82">
        <v>76741</v>
      </c>
      <c r="M492" s="83">
        <v>351.03</v>
      </c>
      <c r="N492" s="82">
        <v>24150</v>
      </c>
      <c r="O492" s="83">
        <v>427.51</v>
      </c>
    </row>
    <row r="493" spans="1:15" ht="21">
      <c r="A493" s="127"/>
      <c r="B493" s="218" t="s">
        <v>1326</v>
      </c>
      <c r="C493" s="73" t="s">
        <v>13</v>
      </c>
      <c r="D493" s="82">
        <v>105525</v>
      </c>
      <c r="E493" s="83">
        <v>330.47</v>
      </c>
      <c r="F493" s="82">
        <v>21686</v>
      </c>
      <c r="G493" s="83">
        <v>375.19</v>
      </c>
      <c r="H493" s="82">
        <v>23871</v>
      </c>
      <c r="I493" s="83">
        <v>296.8</v>
      </c>
      <c r="J493" s="82">
        <v>11002</v>
      </c>
      <c r="K493" s="83">
        <v>241.93</v>
      </c>
      <c r="L493" s="82">
        <v>36748</v>
      </c>
      <c r="M493" s="83">
        <v>337.4</v>
      </c>
      <c r="N493" s="82">
        <v>12218</v>
      </c>
      <c r="O493" s="83">
        <v>457.58</v>
      </c>
    </row>
    <row r="494" spans="1:15" ht="21">
      <c r="A494" s="127"/>
      <c r="B494" s="218" t="s">
        <v>1327</v>
      </c>
      <c r="C494" s="73" t="s">
        <v>14</v>
      </c>
      <c r="D494" s="82">
        <v>115870</v>
      </c>
      <c r="E494" s="83">
        <v>350.11</v>
      </c>
      <c r="F494" s="82">
        <v>24527</v>
      </c>
      <c r="G494" s="83">
        <v>410.26</v>
      </c>
      <c r="H494" s="82">
        <v>27621</v>
      </c>
      <c r="I494" s="83">
        <v>325.31</v>
      </c>
      <c r="J494" s="82">
        <v>11797</v>
      </c>
      <c r="K494" s="83">
        <v>252.21</v>
      </c>
      <c r="L494" s="82">
        <v>39993</v>
      </c>
      <c r="M494" s="83">
        <v>364.57</v>
      </c>
      <c r="N494" s="82">
        <v>11932</v>
      </c>
      <c r="O494" s="83">
        <v>400.56</v>
      </c>
    </row>
    <row r="495" spans="1:15" ht="21">
      <c r="A495" s="127"/>
      <c r="B495" s="218" t="s">
        <v>1328</v>
      </c>
      <c r="C495" s="73"/>
      <c r="D495" s="82"/>
      <c r="E495" s="83"/>
      <c r="F495" s="82"/>
      <c r="G495" s="83"/>
      <c r="H495" s="82"/>
      <c r="I495" s="83"/>
      <c r="J495" s="82"/>
      <c r="K495" s="83"/>
      <c r="L495" s="82"/>
      <c r="M495" s="83"/>
      <c r="N495" s="82"/>
      <c r="O495" s="83"/>
    </row>
    <row r="496" spans="1:15" ht="21">
      <c r="A496" s="488" t="s">
        <v>570</v>
      </c>
      <c r="B496" s="489" t="s">
        <v>571</v>
      </c>
      <c r="C496" s="357" t="s">
        <v>12</v>
      </c>
      <c r="D496" s="358">
        <v>189759</v>
      </c>
      <c r="E496" s="359">
        <v>291.81</v>
      </c>
      <c r="F496" s="358">
        <v>40597</v>
      </c>
      <c r="G496" s="359">
        <v>345.26</v>
      </c>
      <c r="H496" s="358">
        <v>53725</v>
      </c>
      <c r="I496" s="359">
        <v>324.95</v>
      </c>
      <c r="J496" s="358">
        <v>31907</v>
      </c>
      <c r="K496" s="359">
        <v>345.87</v>
      </c>
      <c r="L496" s="358">
        <v>47979</v>
      </c>
      <c r="M496" s="359">
        <v>219.47</v>
      </c>
      <c r="N496" s="358">
        <v>15551</v>
      </c>
      <c r="O496" s="360">
        <v>275.29</v>
      </c>
    </row>
    <row r="497" spans="1:15" ht="21">
      <c r="A497" s="422"/>
      <c r="B497" s="423" t="s">
        <v>572</v>
      </c>
      <c r="C497" s="287" t="s">
        <v>13</v>
      </c>
      <c r="D497" s="288">
        <v>82658</v>
      </c>
      <c r="E497" s="289">
        <v>258.86</v>
      </c>
      <c r="F497" s="288">
        <v>16949</v>
      </c>
      <c r="G497" s="289">
        <v>293.23</v>
      </c>
      <c r="H497" s="288">
        <v>22239</v>
      </c>
      <c r="I497" s="289">
        <v>276.5</v>
      </c>
      <c r="J497" s="288">
        <v>14342</v>
      </c>
      <c r="K497" s="289">
        <v>315.38</v>
      </c>
      <c r="L497" s="288">
        <v>21657</v>
      </c>
      <c r="M497" s="289">
        <v>198.84</v>
      </c>
      <c r="N497" s="288">
        <v>7471</v>
      </c>
      <c r="O497" s="352">
        <v>279.8</v>
      </c>
    </row>
    <row r="498" spans="1:15" ht="21">
      <c r="A498" s="490"/>
      <c r="B498" s="491"/>
      <c r="C498" s="353" t="s">
        <v>14</v>
      </c>
      <c r="D498" s="354">
        <v>107101</v>
      </c>
      <c r="E498" s="355">
        <v>323.61</v>
      </c>
      <c r="F498" s="354">
        <v>23648</v>
      </c>
      <c r="G498" s="355">
        <v>395.56</v>
      </c>
      <c r="H498" s="354">
        <v>31486</v>
      </c>
      <c r="I498" s="355">
        <v>370.83</v>
      </c>
      <c r="J498" s="354">
        <v>17565</v>
      </c>
      <c r="K498" s="355">
        <v>375.52</v>
      </c>
      <c r="L498" s="354">
        <v>26322</v>
      </c>
      <c r="M498" s="355">
        <v>239.95</v>
      </c>
      <c r="N498" s="354">
        <v>8080</v>
      </c>
      <c r="O498" s="356">
        <v>271.25</v>
      </c>
    </row>
    <row r="499" spans="1:15" ht="21">
      <c r="A499" s="127" t="s">
        <v>573</v>
      </c>
      <c r="B499" s="218" t="s">
        <v>1329</v>
      </c>
      <c r="C499" s="73" t="s">
        <v>12</v>
      </c>
      <c r="D499" s="82">
        <v>115382</v>
      </c>
      <c r="E499" s="83">
        <v>177.44</v>
      </c>
      <c r="F499" s="82">
        <v>22294</v>
      </c>
      <c r="G499" s="83">
        <v>189.6</v>
      </c>
      <c r="H499" s="82">
        <v>27477</v>
      </c>
      <c r="I499" s="83">
        <v>166.19</v>
      </c>
      <c r="J499" s="82">
        <v>13115</v>
      </c>
      <c r="K499" s="83">
        <v>142.17</v>
      </c>
      <c r="L499" s="82">
        <v>36098</v>
      </c>
      <c r="M499" s="83">
        <v>165.12</v>
      </c>
      <c r="N499" s="82">
        <v>16398</v>
      </c>
      <c r="O499" s="83">
        <v>290.28</v>
      </c>
    </row>
    <row r="500" spans="1:15" ht="21">
      <c r="A500" s="127"/>
      <c r="B500" s="122" t="s">
        <v>1330</v>
      </c>
      <c r="C500" s="73" t="s">
        <v>13</v>
      </c>
      <c r="D500" s="82">
        <v>55986</v>
      </c>
      <c r="E500" s="83">
        <v>175.33</v>
      </c>
      <c r="F500" s="82">
        <v>10909</v>
      </c>
      <c r="G500" s="83">
        <v>188.74</v>
      </c>
      <c r="H500" s="82">
        <v>12809</v>
      </c>
      <c r="I500" s="83">
        <v>159.26</v>
      </c>
      <c r="J500" s="82">
        <v>6128</v>
      </c>
      <c r="K500" s="83">
        <v>134.75</v>
      </c>
      <c r="L500" s="82">
        <v>17816</v>
      </c>
      <c r="M500" s="83">
        <v>163.58</v>
      </c>
      <c r="N500" s="82">
        <v>8324</v>
      </c>
      <c r="O500" s="83">
        <v>311.74</v>
      </c>
    </row>
    <row r="501" spans="1:15" ht="21">
      <c r="A501" s="127"/>
      <c r="B501" s="218" t="s">
        <v>1202</v>
      </c>
      <c r="C501" s="73" t="s">
        <v>14</v>
      </c>
      <c r="D501" s="82">
        <v>59396</v>
      </c>
      <c r="E501" s="83">
        <v>179.47</v>
      </c>
      <c r="F501" s="82">
        <v>11385</v>
      </c>
      <c r="G501" s="83">
        <v>190.44</v>
      </c>
      <c r="H501" s="82">
        <v>14668</v>
      </c>
      <c r="I501" s="83">
        <v>172.75</v>
      </c>
      <c r="J501" s="82">
        <v>6987</v>
      </c>
      <c r="K501" s="83">
        <v>149.37</v>
      </c>
      <c r="L501" s="82">
        <v>18282</v>
      </c>
      <c r="M501" s="83">
        <v>166.66</v>
      </c>
      <c r="N501" s="82">
        <v>8074</v>
      </c>
      <c r="O501" s="83">
        <v>271.05</v>
      </c>
    </row>
    <row r="502" spans="1:15" ht="21">
      <c r="A502" s="488" t="s">
        <v>574</v>
      </c>
      <c r="B502" s="489" t="s">
        <v>575</v>
      </c>
      <c r="C502" s="357" t="s">
        <v>12</v>
      </c>
      <c r="D502" s="358">
        <v>53414</v>
      </c>
      <c r="E502" s="359">
        <v>82.14</v>
      </c>
      <c r="F502" s="358">
        <v>12293</v>
      </c>
      <c r="G502" s="359">
        <v>104.55</v>
      </c>
      <c r="H502" s="358">
        <v>14176</v>
      </c>
      <c r="I502" s="359">
        <v>85.74</v>
      </c>
      <c r="J502" s="358">
        <v>6385</v>
      </c>
      <c r="K502" s="359">
        <v>69.21</v>
      </c>
      <c r="L502" s="358">
        <v>15365</v>
      </c>
      <c r="M502" s="359">
        <v>70.28</v>
      </c>
      <c r="N502" s="358">
        <v>5195</v>
      </c>
      <c r="O502" s="360">
        <v>91.96</v>
      </c>
    </row>
    <row r="503" spans="1:15" ht="21">
      <c r="A503" s="422"/>
      <c r="B503" s="423" t="s">
        <v>576</v>
      </c>
      <c r="C503" s="287" t="s">
        <v>13</v>
      </c>
      <c r="D503" s="288">
        <v>31623</v>
      </c>
      <c r="E503" s="289">
        <v>99.03</v>
      </c>
      <c r="F503" s="288">
        <v>7392</v>
      </c>
      <c r="G503" s="289">
        <v>127.89</v>
      </c>
      <c r="H503" s="288">
        <v>8277</v>
      </c>
      <c r="I503" s="289">
        <v>102.91</v>
      </c>
      <c r="J503" s="288">
        <v>3724</v>
      </c>
      <c r="K503" s="289">
        <v>81.89</v>
      </c>
      <c r="L503" s="288">
        <v>9211</v>
      </c>
      <c r="M503" s="289">
        <v>84.57</v>
      </c>
      <c r="N503" s="288">
        <v>3019</v>
      </c>
      <c r="O503" s="352">
        <v>113.06</v>
      </c>
    </row>
    <row r="504" spans="1:15" ht="21">
      <c r="A504" s="490"/>
      <c r="B504" s="491"/>
      <c r="C504" s="353" t="s">
        <v>14</v>
      </c>
      <c r="D504" s="354">
        <v>21791</v>
      </c>
      <c r="E504" s="355">
        <v>65.84</v>
      </c>
      <c r="F504" s="354">
        <v>4901</v>
      </c>
      <c r="G504" s="355">
        <v>81.98</v>
      </c>
      <c r="H504" s="354">
        <v>5899</v>
      </c>
      <c r="I504" s="355">
        <v>69.48</v>
      </c>
      <c r="J504" s="354">
        <v>2661</v>
      </c>
      <c r="K504" s="355">
        <v>56.89</v>
      </c>
      <c r="L504" s="354">
        <v>6154</v>
      </c>
      <c r="M504" s="355">
        <v>56.1</v>
      </c>
      <c r="N504" s="354">
        <v>2176</v>
      </c>
      <c r="O504" s="356">
        <v>73.05</v>
      </c>
    </row>
    <row r="505" spans="1:15" ht="21">
      <c r="A505" s="127" t="s">
        <v>577</v>
      </c>
      <c r="B505" s="218" t="s">
        <v>578</v>
      </c>
      <c r="C505" s="73" t="s">
        <v>12</v>
      </c>
      <c r="D505" s="82">
        <v>100364</v>
      </c>
      <c r="E505" s="83">
        <v>154.34</v>
      </c>
      <c r="F505" s="82">
        <v>18387</v>
      </c>
      <c r="G505" s="83">
        <v>156.37</v>
      </c>
      <c r="H505" s="82">
        <v>27705</v>
      </c>
      <c r="I505" s="83">
        <v>167.57</v>
      </c>
      <c r="J505" s="82">
        <v>13276</v>
      </c>
      <c r="K505" s="83">
        <v>143.91</v>
      </c>
      <c r="L505" s="82">
        <v>32440</v>
      </c>
      <c r="M505" s="83">
        <v>148.39</v>
      </c>
      <c r="N505" s="82">
        <v>8556</v>
      </c>
      <c r="O505" s="83">
        <v>151.46</v>
      </c>
    </row>
    <row r="506" spans="1:15" ht="21">
      <c r="A506" s="127"/>
      <c r="B506" s="218" t="s">
        <v>579</v>
      </c>
      <c r="C506" s="73" t="s">
        <v>13</v>
      </c>
      <c r="D506" s="82">
        <v>54358</v>
      </c>
      <c r="E506" s="83">
        <v>170.23</v>
      </c>
      <c r="F506" s="82">
        <v>9716</v>
      </c>
      <c r="G506" s="83">
        <v>168.1</v>
      </c>
      <c r="H506" s="82">
        <v>15005</v>
      </c>
      <c r="I506" s="83">
        <v>186.56</v>
      </c>
      <c r="J506" s="82">
        <v>7396</v>
      </c>
      <c r="K506" s="83">
        <v>162.64</v>
      </c>
      <c r="L506" s="82">
        <v>17543</v>
      </c>
      <c r="M506" s="83">
        <v>161.07</v>
      </c>
      <c r="N506" s="82">
        <v>4698</v>
      </c>
      <c r="O506" s="83">
        <v>175.94</v>
      </c>
    </row>
    <row r="507" spans="1:15" ht="21">
      <c r="A507" s="127"/>
      <c r="B507" s="218"/>
      <c r="C507" s="73" t="s">
        <v>14</v>
      </c>
      <c r="D507" s="82">
        <v>46006</v>
      </c>
      <c r="E507" s="83">
        <v>139.01</v>
      </c>
      <c r="F507" s="82">
        <v>8671</v>
      </c>
      <c r="G507" s="83">
        <v>145.04</v>
      </c>
      <c r="H507" s="82">
        <v>12700</v>
      </c>
      <c r="I507" s="83">
        <v>149.58</v>
      </c>
      <c r="J507" s="82">
        <v>5880</v>
      </c>
      <c r="K507" s="83">
        <v>125.71</v>
      </c>
      <c r="L507" s="82">
        <v>14897</v>
      </c>
      <c r="M507" s="83">
        <v>135.8</v>
      </c>
      <c r="N507" s="82">
        <v>3858</v>
      </c>
      <c r="O507" s="83">
        <v>129.51</v>
      </c>
    </row>
    <row r="508" spans="1:15" ht="21">
      <c r="A508" s="488" t="s">
        <v>580</v>
      </c>
      <c r="B508" s="489" t="s">
        <v>1331</v>
      </c>
      <c r="C508" s="357" t="s">
        <v>12</v>
      </c>
      <c r="D508" s="358">
        <v>20805</v>
      </c>
      <c r="E508" s="359">
        <v>31.99</v>
      </c>
      <c r="F508" s="358">
        <v>3872</v>
      </c>
      <c r="G508" s="359">
        <v>32.93</v>
      </c>
      <c r="H508" s="358">
        <v>3811</v>
      </c>
      <c r="I508" s="359">
        <v>23.05</v>
      </c>
      <c r="J508" s="358">
        <v>3599</v>
      </c>
      <c r="K508" s="359">
        <v>39.01</v>
      </c>
      <c r="L508" s="358">
        <v>8583</v>
      </c>
      <c r="M508" s="359">
        <v>39.26</v>
      </c>
      <c r="N508" s="358">
        <v>940</v>
      </c>
      <c r="O508" s="360">
        <v>16.64</v>
      </c>
    </row>
    <row r="509" spans="1:15" ht="21">
      <c r="A509" s="422"/>
      <c r="B509" s="423" t="s">
        <v>1332</v>
      </c>
      <c r="C509" s="287" t="s">
        <v>13</v>
      </c>
      <c r="D509" s="288">
        <v>11252</v>
      </c>
      <c r="E509" s="289">
        <v>35.24</v>
      </c>
      <c r="F509" s="288">
        <v>2116</v>
      </c>
      <c r="G509" s="289">
        <v>36.61</v>
      </c>
      <c r="H509" s="288">
        <v>2025</v>
      </c>
      <c r="I509" s="289">
        <v>25.18</v>
      </c>
      <c r="J509" s="288">
        <v>1938</v>
      </c>
      <c r="K509" s="289">
        <v>42.62</v>
      </c>
      <c r="L509" s="288">
        <v>4645</v>
      </c>
      <c r="M509" s="289">
        <v>42.65</v>
      </c>
      <c r="N509" s="288">
        <v>528</v>
      </c>
      <c r="O509" s="352">
        <v>19.77</v>
      </c>
    </row>
    <row r="510" spans="1:15" ht="21">
      <c r="A510" s="422"/>
      <c r="B510" s="423" t="s">
        <v>1333</v>
      </c>
      <c r="C510" s="287" t="s">
        <v>14</v>
      </c>
      <c r="D510" s="288">
        <v>9553</v>
      </c>
      <c r="E510" s="289">
        <v>28.87</v>
      </c>
      <c r="F510" s="288">
        <v>1756</v>
      </c>
      <c r="G510" s="289">
        <v>29.37</v>
      </c>
      <c r="H510" s="288">
        <v>1786</v>
      </c>
      <c r="I510" s="289">
        <v>21.03</v>
      </c>
      <c r="J510" s="288">
        <v>1661</v>
      </c>
      <c r="K510" s="289">
        <v>35.51</v>
      </c>
      <c r="L510" s="288">
        <v>3938</v>
      </c>
      <c r="M510" s="289">
        <v>35.9</v>
      </c>
      <c r="N510" s="288">
        <v>412</v>
      </c>
      <c r="O510" s="352">
        <v>13.83</v>
      </c>
    </row>
    <row r="511" spans="1:15" ht="21">
      <c r="A511" s="422"/>
      <c r="B511" s="423" t="s">
        <v>1334</v>
      </c>
      <c r="C511" s="287"/>
      <c r="D511" s="288"/>
      <c r="E511" s="289"/>
      <c r="F511" s="288"/>
      <c r="G511" s="289"/>
      <c r="H511" s="288"/>
      <c r="I511" s="289"/>
      <c r="J511" s="288"/>
      <c r="K511" s="289"/>
      <c r="L511" s="288"/>
      <c r="M511" s="289"/>
      <c r="N511" s="288"/>
      <c r="O511" s="352"/>
    </row>
    <row r="512" spans="1:15" ht="21">
      <c r="A512" s="490"/>
      <c r="B512" s="491" t="s">
        <v>1335</v>
      </c>
      <c r="C512" s="353"/>
      <c r="D512" s="354"/>
      <c r="E512" s="355"/>
      <c r="F512" s="354"/>
      <c r="G512" s="355"/>
      <c r="H512" s="354"/>
      <c r="I512" s="355"/>
      <c r="J512" s="354"/>
      <c r="K512" s="355"/>
      <c r="L512" s="354"/>
      <c r="M512" s="355"/>
      <c r="N512" s="354"/>
      <c r="O512" s="356"/>
    </row>
    <row r="513" spans="1:15" ht="21">
      <c r="A513" s="127" t="s">
        <v>585</v>
      </c>
      <c r="B513" s="218" t="s">
        <v>586</v>
      </c>
      <c r="C513" s="73" t="s">
        <v>12</v>
      </c>
      <c r="D513" s="82">
        <v>104941</v>
      </c>
      <c r="E513" s="83">
        <v>161.38</v>
      </c>
      <c r="F513" s="82">
        <v>20086</v>
      </c>
      <c r="G513" s="83">
        <v>170.82</v>
      </c>
      <c r="H513" s="82">
        <v>28352</v>
      </c>
      <c r="I513" s="83">
        <v>171.48</v>
      </c>
      <c r="J513" s="82">
        <v>14871</v>
      </c>
      <c r="K513" s="83">
        <v>161.2</v>
      </c>
      <c r="L513" s="82">
        <v>29051</v>
      </c>
      <c r="M513" s="83">
        <v>132.89</v>
      </c>
      <c r="N513" s="82">
        <v>12581</v>
      </c>
      <c r="O513" s="83">
        <v>222.71</v>
      </c>
    </row>
    <row r="514" spans="1:15" ht="21">
      <c r="A514" s="127"/>
      <c r="B514" s="122" t="s">
        <v>587</v>
      </c>
      <c r="C514" s="73" t="s">
        <v>13</v>
      </c>
      <c r="D514" s="82">
        <v>57621</v>
      </c>
      <c r="E514" s="83">
        <v>180.45</v>
      </c>
      <c r="F514" s="82">
        <v>10944</v>
      </c>
      <c r="G514" s="83">
        <v>189.34</v>
      </c>
      <c r="H514" s="82">
        <v>15291</v>
      </c>
      <c r="I514" s="83">
        <v>190.12</v>
      </c>
      <c r="J514" s="82">
        <v>8314</v>
      </c>
      <c r="K514" s="83">
        <v>182.83</v>
      </c>
      <c r="L514" s="82">
        <v>16220</v>
      </c>
      <c r="M514" s="83">
        <v>148.92</v>
      </c>
      <c r="N514" s="82">
        <v>6852</v>
      </c>
      <c r="O514" s="83">
        <v>256.61</v>
      </c>
    </row>
    <row r="515" spans="1:15" ht="21">
      <c r="A515" s="127"/>
      <c r="B515" s="218" t="s">
        <v>588</v>
      </c>
      <c r="C515" s="73" t="s">
        <v>14</v>
      </c>
      <c r="D515" s="82">
        <v>47320</v>
      </c>
      <c r="E515" s="83">
        <v>142.98</v>
      </c>
      <c r="F515" s="82">
        <v>9142</v>
      </c>
      <c r="G515" s="83">
        <v>152.92</v>
      </c>
      <c r="H515" s="82">
        <v>13061</v>
      </c>
      <c r="I515" s="83">
        <v>153.83</v>
      </c>
      <c r="J515" s="82">
        <v>6557</v>
      </c>
      <c r="K515" s="83">
        <v>140.18</v>
      </c>
      <c r="L515" s="82">
        <v>12831</v>
      </c>
      <c r="M515" s="83">
        <v>116.96</v>
      </c>
      <c r="N515" s="82">
        <v>5729</v>
      </c>
      <c r="O515" s="83">
        <v>192.32</v>
      </c>
    </row>
    <row r="516" spans="1:15" ht="21">
      <c r="A516" s="378" t="s">
        <v>589</v>
      </c>
      <c r="B516" s="379" t="s">
        <v>590</v>
      </c>
      <c r="C516" s="294" t="s">
        <v>12</v>
      </c>
      <c r="D516" s="295">
        <v>2200</v>
      </c>
      <c r="E516" s="296">
        <v>3.38</v>
      </c>
      <c r="F516" s="295">
        <v>236</v>
      </c>
      <c r="G516" s="296">
        <v>2.01</v>
      </c>
      <c r="H516" s="295">
        <v>429</v>
      </c>
      <c r="I516" s="296">
        <v>2.59</v>
      </c>
      <c r="J516" s="295">
        <v>244</v>
      </c>
      <c r="K516" s="296">
        <v>2.64</v>
      </c>
      <c r="L516" s="295">
        <v>238</v>
      </c>
      <c r="M516" s="296">
        <v>1.09</v>
      </c>
      <c r="N516" s="295">
        <v>1053</v>
      </c>
      <c r="O516" s="297">
        <v>18.64</v>
      </c>
    </row>
    <row r="517" spans="1:15" ht="21">
      <c r="A517" s="373"/>
      <c r="B517" s="292" t="s">
        <v>591</v>
      </c>
      <c r="C517" s="271" t="s">
        <v>13</v>
      </c>
      <c r="D517" s="272">
        <v>1146</v>
      </c>
      <c r="E517" s="273">
        <v>3.59</v>
      </c>
      <c r="F517" s="272">
        <v>106</v>
      </c>
      <c r="G517" s="273">
        <v>1.83</v>
      </c>
      <c r="H517" s="272">
        <v>227</v>
      </c>
      <c r="I517" s="273">
        <v>2.82</v>
      </c>
      <c r="J517" s="272">
        <v>139</v>
      </c>
      <c r="K517" s="273">
        <v>3.06</v>
      </c>
      <c r="L517" s="272">
        <v>126</v>
      </c>
      <c r="M517" s="273">
        <v>1.16</v>
      </c>
      <c r="N517" s="272">
        <v>548</v>
      </c>
      <c r="O517" s="299">
        <v>20.52</v>
      </c>
    </row>
    <row r="518" spans="1:15" ht="21">
      <c r="A518" s="374"/>
      <c r="B518" s="375"/>
      <c r="C518" s="301" t="s">
        <v>14</v>
      </c>
      <c r="D518" s="302">
        <v>1054</v>
      </c>
      <c r="E518" s="303">
        <v>3.18</v>
      </c>
      <c r="F518" s="302">
        <v>130</v>
      </c>
      <c r="G518" s="303">
        <v>2.17</v>
      </c>
      <c r="H518" s="302">
        <v>202</v>
      </c>
      <c r="I518" s="303">
        <v>2.38</v>
      </c>
      <c r="J518" s="302">
        <v>105</v>
      </c>
      <c r="K518" s="303">
        <v>2.24</v>
      </c>
      <c r="L518" s="302">
        <v>112</v>
      </c>
      <c r="M518" s="303">
        <v>1.02</v>
      </c>
      <c r="N518" s="302">
        <v>505</v>
      </c>
      <c r="O518" s="304">
        <v>16.95</v>
      </c>
    </row>
    <row r="519" spans="1:15" ht="21">
      <c r="A519" s="40" t="s">
        <v>592</v>
      </c>
      <c r="B519" s="117" t="s">
        <v>1336</v>
      </c>
      <c r="C519" s="41" t="s">
        <v>12</v>
      </c>
      <c r="D519" s="26">
        <v>1915</v>
      </c>
      <c r="E519" s="27">
        <v>2.94</v>
      </c>
      <c r="F519" s="26">
        <v>299</v>
      </c>
      <c r="G519" s="27">
        <v>2.54</v>
      </c>
      <c r="H519" s="26">
        <v>488</v>
      </c>
      <c r="I519" s="27">
        <v>2.95</v>
      </c>
      <c r="J519" s="26">
        <v>384</v>
      </c>
      <c r="K519" s="27">
        <v>4.16</v>
      </c>
      <c r="L519" s="26">
        <v>338</v>
      </c>
      <c r="M519" s="27">
        <v>1.55</v>
      </c>
      <c r="N519" s="26">
        <v>406</v>
      </c>
      <c r="O519" s="27">
        <v>7.19</v>
      </c>
    </row>
    <row r="520" spans="1:15" ht="21">
      <c r="A520" s="40"/>
      <c r="B520" s="117" t="s">
        <v>595</v>
      </c>
      <c r="C520" s="41" t="s">
        <v>13</v>
      </c>
      <c r="D520" s="26">
        <v>1106</v>
      </c>
      <c r="E520" s="27">
        <v>3.46</v>
      </c>
      <c r="F520" s="26">
        <v>158</v>
      </c>
      <c r="G520" s="27">
        <v>2.73</v>
      </c>
      <c r="H520" s="26">
        <v>300</v>
      </c>
      <c r="I520" s="27">
        <v>3.73</v>
      </c>
      <c r="J520" s="26">
        <v>242</v>
      </c>
      <c r="K520" s="27">
        <v>5.32</v>
      </c>
      <c r="L520" s="26">
        <v>175</v>
      </c>
      <c r="M520" s="27">
        <v>1.61</v>
      </c>
      <c r="N520" s="26">
        <v>231</v>
      </c>
      <c r="O520" s="27">
        <v>8.65</v>
      </c>
    </row>
    <row r="521" spans="1:15" ht="21">
      <c r="A521" s="40"/>
      <c r="B521" s="117"/>
      <c r="C521" s="41" t="s">
        <v>14</v>
      </c>
      <c r="D521" s="26">
        <v>809</v>
      </c>
      <c r="E521" s="27">
        <v>2.44</v>
      </c>
      <c r="F521" s="26">
        <v>141</v>
      </c>
      <c r="G521" s="27">
        <v>2.36</v>
      </c>
      <c r="H521" s="26">
        <v>188</v>
      </c>
      <c r="I521" s="27">
        <v>2.21</v>
      </c>
      <c r="J521" s="26">
        <v>142</v>
      </c>
      <c r="K521" s="27">
        <v>3.04</v>
      </c>
      <c r="L521" s="26">
        <v>163</v>
      </c>
      <c r="M521" s="27">
        <v>1.49</v>
      </c>
      <c r="N521" s="26">
        <v>175</v>
      </c>
      <c r="O521" s="27">
        <v>5.87</v>
      </c>
    </row>
    <row r="522" spans="1:15" ht="21">
      <c r="A522" s="378" t="s">
        <v>596</v>
      </c>
      <c r="B522" s="379" t="s">
        <v>597</v>
      </c>
      <c r="C522" s="294" t="s">
        <v>12</v>
      </c>
      <c r="D522" s="295">
        <v>6320</v>
      </c>
      <c r="E522" s="296">
        <v>9.72</v>
      </c>
      <c r="F522" s="295">
        <v>1206</v>
      </c>
      <c r="G522" s="296">
        <v>10.26</v>
      </c>
      <c r="H522" s="295">
        <v>1494</v>
      </c>
      <c r="I522" s="296">
        <v>9.04</v>
      </c>
      <c r="J522" s="295">
        <v>824</v>
      </c>
      <c r="K522" s="296">
        <v>8.93</v>
      </c>
      <c r="L522" s="295">
        <v>1797</v>
      </c>
      <c r="M522" s="296">
        <v>8.22</v>
      </c>
      <c r="N522" s="295">
        <v>999</v>
      </c>
      <c r="O522" s="297">
        <v>17.68</v>
      </c>
    </row>
    <row r="523" spans="1:15" ht="21">
      <c r="A523" s="373"/>
      <c r="B523" s="292" t="s">
        <v>598</v>
      </c>
      <c r="C523" s="271" t="s">
        <v>13</v>
      </c>
      <c r="D523" s="272">
        <v>3535</v>
      </c>
      <c r="E523" s="273">
        <v>11.07</v>
      </c>
      <c r="F523" s="272">
        <v>629</v>
      </c>
      <c r="G523" s="273">
        <v>10.88</v>
      </c>
      <c r="H523" s="272">
        <v>828</v>
      </c>
      <c r="I523" s="273">
        <v>10.29</v>
      </c>
      <c r="J523" s="272">
        <v>493</v>
      </c>
      <c r="K523" s="273">
        <v>10.84</v>
      </c>
      <c r="L523" s="272">
        <v>991</v>
      </c>
      <c r="M523" s="273">
        <v>9.1</v>
      </c>
      <c r="N523" s="272">
        <v>594</v>
      </c>
      <c r="O523" s="299">
        <v>22.25</v>
      </c>
    </row>
    <row r="524" spans="1:15" ht="21">
      <c r="A524" s="374"/>
      <c r="B524" s="375"/>
      <c r="C524" s="301" t="s">
        <v>14</v>
      </c>
      <c r="D524" s="302">
        <v>2785</v>
      </c>
      <c r="E524" s="303">
        <v>8.42</v>
      </c>
      <c r="F524" s="302">
        <v>577</v>
      </c>
      <c r="G524" s="303">
        <v>9.65</v>
      </c>
      <c r="H524" s="302">
        <v>666</v>
      </c>
      <c r="I524" s="303">
        <v>7.84</v>
      </c>
      <c r="J524" s="302">
        <v>331</v>
      </c>
      <c r="K524" s="303">
        <v>7.08</v>
      </c>
      <c r="L524" s="302">
        <v>806</v>
      </c>
      <c r="M524" s="303">
        <v>7.35</v>
      </c>
      <c r="N524" s="302">
        <v>405</v>
      </c>
      <c r="O524" s="304">
        <v>13.6</v>
      </c>
    </row>
    <row r="525" spans="1:15" ht="21">
      <c r="A525" s="40" t="s">
        <v>599</v>
      </c>
      <c r="B525" s="117" t="s">
        <v>1337</v>
      </c>
      <c r="C525" s="41" t="s">
        <v>12</v>
      </c>
      <c r="D525" s="26">
        <v>15183</v>
      </c>
      <c r="E525" s="27">
        <v>23.35</v>
      </c>
      <c r="F525" s="26">
        <v>2951</v>
      </c>
      <c r="G525" s="27">
        <v>25.1</v>
      </c>
      <c r="H525" s="26">
        <v>2888</v>
      </c>
      <c r="I525" s="27">
        <v>17.47</v>
      </c>
      <c r="J525" s="26">
        <v>2174</v>
      </c>
      <c r="K525" s="27">
        <v>23.57</v>
      </c>
      <c r="L525" s="26">
        <v>4358</v>
      </c>
      <c r="M525" s="27">
        <v>19.93</v>
      </c>
      <c r="N525" s="26">
        <v>2812</v>
      </c>
      <c r="O525" s="27">
        <v>49.78</v>
      </c>
    </row>
    <row r="526" spans="1:15" ht="21">
      <c r="A526" s="40"/>
      <c r="B526" s="117" t="s">
        <v>1338</v>
      </c>
      <c r="C526" s="41" t="s">
        <v>13</v>
      </c>
      <c r="D526" s="26">
        <v>8957</v>
      </c>
      <c r="E526" s="27">
        <v>28.05</v>
      </c>
      <c r="F526" s="26">
        <v>1675</v>
      </c>
      <c r="G526" s="27">
        <v>28.98</v>
      </c>
      <c r="H526" s="26">
        <v>1636</v>
      </c>
      <c r="I526" s="27">
        <v>20.34</v>
      </c>
      <c r="J526" s="26">
        <v>1320</v>
      </c>
      <c r="K526" s="27">
        <v>29.03</v>
      </c>
      <c r="L526" s="26">
        <v>2533</v>
      </c>
      <c r="M526" s="27">
        <v>23.26</v>
      </c>
      <c r="N526" s="26">
        <v>1793</v>
      </c>
      <c r="O526" s="27">
        <v>67.15</v>
      </c>
    </row>
    <row r="527" spans="1:15" ht="21">
      <c r="A527" s="40"/>
      <c r="B527" s="117" t="s">
        <v>602</v>
      </c>
      <c r="C527" s="41" t="s">
        <v>14</v>
      </c>
      <c r="D527" s="26">
        <v>6226</v>
      </c>
      <c r="E527" s="27">
        <v>18.81</v>
      </c>
      <c r="F527" s="26">
        <v>1276</v>
      </c>
      <c r="G527" s="27">
        <v>21.34</v>
      </c>
      <c r="H527" s="26">
        <v>1252</v>
      </c>
      <c r="I527" s="27">
        <v>14.75</v>
      </c>
      <c r="J527" s="26">
        <v>854</v>
      </c>
      <c r="K527" s="27">
        <v>18.26</v>
      </c>
      <c r="L527" s="26">
        <v>1825</v>
      </c>
      <c r="M527" s="27">
        <v>16.64</v>
      </c>
      <c r="N527" s="26">
        <v>1019</v>
      </c>
      <c r="O527" s="27">
        <v>34.21</v>
      </c>
    </row>
    <row r="528" spans="1:15" ht="21">
      <c r="A528" s="40"/>
      <c r="B528" s="117" t="s">
        <v>603</v>
      </c>
      <c r="C528" s="41"/>
      <c r="D528" s="26"/>
      <c r="E528" s="27"/>
      <c r="F528" s="26"/>
      <c r="G528" s="27"/>
      <c r="H528" s="26"/>
      <c r="I528" s="27"/>
      <c r="J528" s="26"/>
      <c r="K528" s="27"/>
      <c r="L528" s="26"/>
      <c r="M528" s="27"/>
      <c r="N528" s="26"/>
      <c r="O528" s="27"/>
    </row>
    <row r="529" spans="1:15" ht="21">
      <c r="A529" s="378" t="s">
        <v>604</v>
      </c>
      <c r="B529" s="379" t="s">
        <v>1339</v>
      </c>
      <c r="C529" s="294" t="s">
        <v>12</v>
      </c>
      <c r="D529" s="295">
        <v>23095</v>
      </c>
      <c r="E529" s="296">
        <v>35.52</v>
      </c>
      <c r="F529" s="295">
        <v>4742</v>
      </c>
      <c r="G529" s="296">
        <v>40.33</v>
      </c>
      <c r="H529" s="295">
        <v>4814</v>
      </c>
      <c r="I529" s="296">
        <v>29.12</v>
      </c>
      <c r="J529" s="295">
        <v>2505</v>
      </c>
      <c r="K529" s="296">
        <v>27.15</v>
      </c>
      <c r="L529" s="295">
        <v>7407</v>
      </c>
      <c r="M529" s="296">
        <v>33.88</v>
      </c>
      <c r="N529" s="295">
        <v>3627</v>
      </c>
      <c r="O529" s="297">
        <v>64.21</v>
      </c>
    </row>
    <row r="530" spans="1:15" ht="21">
      <c r="A530" s="373"/>
      <c r="B530" s="292" t="s">
        <v>1340</v>
      </c>
      <c r="C530" s="271" t="s">
        <v>13</v>
      </c>
      <c r="D530" s="272">
        <v>9611</v>
      </c>
      <c r="E530" s="273">
        <v>30.1</v>
      </c>
      <c r="F530" s="272">
        <v>2086</v>
      </c>
      <c r="G530" s="273">
        <v>36.09</v>
      </c>
      <c r="H530" s="272">
        <v>1926</v>
      </c>
      <c r="I530" s="273">
        <v>23.95</v>
      </c>
      <c r="J530" s="272">
        <v>1041</v>
      </c>
      <c r="K530" s="273">
        <v>22.89</v>
      </c>
      <c r="L530" s="272">
        <v>3177</v>
      </c>
      <c r="M530" s="273">
        <v>29.17</v>
      </c>
      <c r="N530" s="272">
        <v>1381</v>
      </c>
      <c r="O530" s="299">
        <v>51.72</v>
      </c>
    </row>
    <row r="531" spans="1:15" ht="21">
      <c r="A531" s="373"/>
      <c r="B531" s="292" t="s">
        <v>607</v>
      </c>
      <c r="C531" s="271" t="s">
        <v>14</v>
      </c>
      <c r="D531" s="272">
        <v>13484</v>
      </c>
      <c r="E531" s="273">
        <v>40.74</v>
      </c>
      <c r="F531" s="272">
        <v>2656</v>
      </c>
      <c r="G531" s="273">
        <v>44.43</v>
      </c>
      <c r="H531" s="272">
        <v>2888</v>
      </c>
      <c r="I531" s="273">
        <v>34.01</v>
      </c>
      <c r="J531" s="272">
        <v>1464</v>
      </c>
      <c r="K531" s="273">
        <v>31.3</v>
      </c>
      <c r="L531" s="272">
        <v>4230</v>
      </c>
      <c r="M531" s="273">
        <v>38.56</v>
      </c>
      <c r="N531" s="272">
        <v>2246</v>
      </c>
      <c r="O531" s="299">
        <v>75.4</v>
      </c>
    </row>
    <row r="532" spans="1:15" ht="21">
      <c r="A532" s="374"/>
      <c r="B532" s="375" t="s">
        <v>608</v>
      </c>
      <c r="C532" s="301"/>
      <c r="D532" s="302"/>
      <c r="E532" s="303"/>
      <c r="F532" s="302"/>
      <c r="G532" s="303"/>
      <c r="H532" s="302"/>
      <c r="I532" s="303"/>
      <c r="J532" s="302"/>
      <c r="K532" s="303"/>
      <c r="L532" s="302"/>
      <c r="M532" s="303"/>
      <c r="N532" s="302"/>
      <c r="O532" s="304"/>
    </row>
    <row r="533" spans="1:15" ht="21">
      <c r="A533" s="40" t="s">
        <v>609</v>
      </c>
      <c r="B533" s="117" t="s">
        <v>1341</v>
      </c>
      <c r="C533" s="41" t="s">
        <v>12</v>
      </c>
      <c r="D533" s="26">
        <v>1547</v>
      </c>
      <c r="E533" s="27">
        <v>2.38</v>
      </c>
      <c r="F533" s="26">
        <v>224</v>
      </c>
      <c r="G533" s="27">
        <v>1.91</v>
      </c>
      <c r="H533" s="26">
        <v>469</v>
      </c>
      <c r="I533" s="27">
        <v>2.84</v>
      </c>
      <c r="J533" s="26">
        <v>222</v>
      </c>
      <c r="K533" s="27">
        <v>2.41</v>
      </c>
      <c r="L533" s="26">
        <v>266</v>
      </c>
      <c r="M533" s="27">
        <v>1.22</v>
      </c>
      <c r="N533" s="26">
        <v>366</v>
      </c>
      <c r="O533" s="27">
        <v>6.48</v>
      </c>
    </row>
    <row r="534" spans="1:15" ht="21">
      <c r="A534" s="40"/>
      <c r="B534" s="117" t="s">
        <v>612</v>
      </c>
      <c r="C534" s="41" t="s">
        <v>13</v>
      </c>
      <c r="D534" s="26">
        <v>649</v>
      </c>
      <c r="E534" s="27">
        <v>2.03</v>
      </c>
      <c r="F534" s="26">
        <v>103</v>
      </c>
      <c r="G534" s="27">
        <v>1.78</v>
      </c>
      <c r="H534" s="26">
        <v>200</v>
      </c>
      <c r="I534" s="27">
        <v>2.49</v>
      </c>
      <c r="J534" s="26">
        <v>76</v>
      </c>
      <c r="K534" s="27">
        <v>1.67</v>
      </c>
      <c r="L534" s="26">
        <v>128</v>
      </c>
      <c r="M534" s="27">
        <v>1.18</v>
      </c>
      <c r="N534" s="26">
        <v>142</v>
      </c>
      <c r="O534" s="27">
        <v>5.32</v>
      </c>
    </row>
    <row r="535" spans="1:15" ht="21">
      <c r="A535" s="40"/>
      <c r="B535" s="117"/>
      <c r="C535" s="41" t="s">
        <v>14</v>
      </c>
      <c r="D535" s="26">
        <v>898</v>
      </c>
      <c r="E535" s="27">
        <v>2.71</v>
      </c>
      <c r="F535" s="26">
        <v>121</v>
      </c>
      <c r="G535" s="27">
        <v>2.02</v>
      </c>
      <c r="H535" s="26">
        <v>269</v>
      </c>
      <c r="I535" s="27">
        <v>3.17</v>
      </c>
      <c r="J535" s="26">
        <v>146</v>
      </c>
      <c r="K535" s="27">
        <v>3.12</v>
      </c>
      <c r="L535" s="26">
        <v>138</v>
      </c>
      <c r="M535" s="27">
        <v>1.26</v>
      </c>
      <c r="N535" s="26">
        <v>224</v>
      </c>
      <c r="O535" s="27">
        <v>7.52</v>
      </c>
    </row>
    <row r="536" spans="1:15" ht="21">
      <c r="A536" s="378" t="s">
        <v>613</v>
      </c>
      <c r="B536" s="379" t="s">
        <v>614</v>
      </c>
      <c r="C536" s="294" t="s">
        <v>12</v>
      </c>
      <c r="D536" s="295">
        <v>19740</v>
      </c>
      <c r="E536" s="296">
        <v>30.36</v>
      </c>
      <c r="F536" s="295">
        <v>4394</v>
      </c>
      <c r="G536" s="296">
        <v>37.37</v>
      </c>
      <c r="H536" s="295">
        <v>4328</v>
      </c>
      <c r="I536" s="296">
        <v>26.18</v>
      </c>
      <c r="J536" s="295">
        <v>2756</v>
      </c>
      <c r="K536" s="296">
        <v>29.88</v>
      </c>
      <c r="L536" s="295">
        <v>6182</v>
      </c>
      <c r="M536" s="296">
        <v>28.28</v>
      </c>
      <c r="N536" s="295">
        <v>2080</v>
      </c>
      <c r="O536" s="297">
        <v>36.82</v>
      </c>
    </row>
    <row r="537" spans="1:15" ht="21">
      <c r="A537" s="373"/>
      <c r="B537" s="292" t="s">
        <v>615</v>
      </c>
      <c r="C537" s="271" t="s">
        <v>13</v>
      </c>
      <c r="D537" s="272">
        <v>11447</v>
      </c>
      <c r="E537" s="273">
        <v>35.85</v>
      </c>
      <c r="F537" s="272">
        <v>2644</v>
      </c>
      <c r="G537" s="273">
        <v>45.74</v>
      </c>
      <c r="H537" s="272">
        <v>2492</v>
      </c>
      <c r="I537" s="273">
        <v>30.98</v>
      </c>
      <c r="J537" s="272">
        <v>1635</v>
      </c>
      <c r="K537" s="273">
        <v>35.95</v>
      </c>
      <c r="L537" s="272">
        <v>3512</v>
      </c>
      <c r="M537" s="273">
        <v>32.25</v>
      </c>
      <c r="N537" s="272">
        <v>1164</v>
      </c>
      <c r="O537" s="299">
        <v>43.59</v>
      </c>
    </row>
    <row r="538" spans="1:15" ht="21">
      <c r="A538" s="374"/>
      <c r="B538" s="375"/>
      <c r="C538" s="301" t="s">
        <v>14</v>
      </c>
      <c r="D538" s="302">
        <v>8293</v>
      </c>
      <c r="E538" s="303">
        <v>25.06</v>
      </c>
      <c r="F538" s="302">
        <v>1750</v>
      </c>
      <c r="G538" s="303">
        <v>29.27</v>
      </c>
      <c r="H538" s="302">
        <v>1836</v>
      </c>
      <c r="I538" s="303">
        <v>21.62</v>
      </c>
      <c r="J538" s="302">
        <v>1121</v>
      </c>
      <c r="K538" s="303">
        <v>23.97</v>
      </c>
      <c r="L538" s="302">
        <v>2670</v>
      </c>
      <c r="M538" s="303">
        <v>24.34</v>
      </c>
      <c r="N538" s="302">
        <v>916</v>
      </c>
      <c r="O538" s="304">
        <v>30.75</v>
      </c>
    </row>
    <row r="539" spans="1:15" ht="21">
      <c r="A539" s="40" t="s">
        <v>616</v>
      </c>
      <c r="B539" s="117" t="s">
        <v>1342</v>
      </c>
      <c r="C539" s="41" t="s">
        <v>12</v>
      </c>
      <c r="D539" s="26">
        <v>48889</v>
      </c>
      <c r="E539" s="27">
        <v>75.18</v>
      </c>
      <c r="F539" s="26">
        <v>13691</v>
      </c>
      <c r="G539" s="27">
        <v>116.44</v>
      </c>
      <c r="H539" s="26">
        <v>11685</v>
      </c>
      <c r="I539" s="27">
        <v>70.67</v>
      </c>
      <c r="J539" s="26">
        <v>4687</v>
      </c>
      <c r="K539" s="27">
        <v>50.81</v>
      </c>
      <c r="L539" s="26">
        <v>14552</v>
      </c>
      <c r="M539" s="27">
        <v>66.56</v>
      </c>
      <c r="N539" s="26">
        <v>4274</v>
      </c>
      <c r="O539" s="27">
        <v>75.66</v>
      </c>
    </row>
    <row r="540" spans="1:15" ht="21">
      <c r="A540" s="40"/>
      <c r="B540" s="117" t="s">
        <v>1343</v>
      </c>
      <c r="C540" s="41" t="s">
        <v>13</v>
      </c>
      <c r="D540" s="26">
        <v>29489</v>
      </c>
      <c r="E540" s="27">
        <v>92.35</v>
      </c>
      <c r="F540" s="26">
        <v>8332</v>
      </c>
      <c r="G540" s="27">
        <v>144.15</v>
      </c>
      <c r="H540" s="26">
        <v>6897</v>
      </c>
      <c r="I540" s="27">
        <v>85.75</v>
      </c>
      <c r="J540" s="26">
        <v>2772</v>
      </c>
      <c r="K540" s="27">
        <v>60.96</v>
      </c>
      <c r="L540" s="26">
        <v>8917</v>
      </c>
      <c r="M540" s="27">
        <v>81.87</v>
      </c>
      <c r="N540" s="26">
        <v>2571</v>
      </c>
      <c r="O540" s="27">
        <v>96.29</v>
      </c>
    </row>
    <row r="541" spans="1:15" ht="21">
      <c r="A541" s="40"/>
      <c r="B541" s="117" t="s">
        <v>619</v>
      </c>
      <c r="C541" s="41" t="s">
        <v>14</v>
      </c>
      <c r="D541" s="26">
        <v>19400</v>
      </c>
      <c r="E541" s="37">
        <v>58.62</v>
      </c>
      <c r="F541" s="26">
        <v>5359</v>
      </c>
      <c r="G541" s="37">
        <v>89.64</v>
      </c>
      <c r="H541" s="26">
        <v>4788</v>
      </c>
      <c r="I541" s="37">
        <v>56.39</v>
      </c>
      <c r="J541" s="26">
        <v>1915</v>
      </c>
      <c r="K541" s="37">
        <v>40.94</v>
      </c>
      <c r="L541" s="26">
        <v>5635</v>
      </c>
      <c r="M541" s="37">
        <v>51.37</v>
      </c>
      <c r="N541" s="26">
        <v>1703</v>
      </c>
      <c r="O541" s="37">
        <v>57.17</v>
      </c>
    </row>
    <row r="542" spans="1:15" ht="21">
      <c r="A542" s="222" t="s">
        <v>620</v>
      </c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</row>
    <row r="543" spans="1:15" ht="21.75" thickBot="1">
      <c r="A543" s="492" t="s">
        <v>621</v>
      </c>
      <c r="B543" s="493" t="s">
        <v>1344</v>
      </c>
      <c r="C543" s="494" t="s">
        <v>12</v>
      </c>
      <c r="D543" s="495">
        <v>87888</v>
      </c>
      <c r="E543" s="496">
        <v>135.16</v>
      </c>
      <c r="F543" s="495">
        <v>19150</v>
      </c>
      <c r="G543" s="496">
        <v>162.86</v>
      </c>
      <c r="H543" s="495">
        <v>22754</v>
      </c>
      <c r="I543" s="496">
        <v>137.62</v>
      </c>
      <c r="J543" s="495">
        <v>16436</v>
      </c>
      <c r="K543" s="496">
        <v>178.17</v>
      </c>
      <c r="L543" s="495">
        <v>26481</v>
      </c>
      <c r="M543" s="496">
        <v>121.13</v>
      </c>
      <c r="N543" s="495">
        <v>3067</v>
      </c>
      <c r="O543" s="497">
        <v>54.29</v>
      </c>
    </row>
    <row r="544" spans="1:15" ht="21.75" thickBot="1">
      <c r="A544" s="498"/>
      <c r="B544" s="499" t="s">
        <v>1345</v>
      </c>
      <c r="C544" s="500" t="s">
        <v>13</v>
      </c>
      <c r="D544" s="501">
        <v>45415</v>
      </c>
      <c r="E544" s="502">
        <v>142.22</v>
      </c>
      <c r="F544" s="501">
        <v>9963</v>
      </c>
      <c r="G544" s="502">
        <v>172.37</v>
      </c>
      <c r="H544" s="501">
        <v>12042</v>
      </c>
      <c r="I544" s="502">
        <v>149.72</v>
      </c>
      <c r="J544" s="501">
        <v>8454</v>
      </c>
      <c r="K544" s="502">
        <v>185.9</v>
      </c>
      <c r="L544" s="501">
        <v>13389</v>
      </c>
      <c r="M544" s="502">
        <v>122.93</v>
      </c>
      <c r="N544" s="501">
        <v>1567</v>
      </c>
      <c r="O544" s="503">
        <v>58.69</v>
      </c>
    </row>
    <row r="545" spans="1:15" ht="21.75" thickBot="1">
      <c r="A545" s="498"/>
      <c r="B545" s="504" t="s">
        <v>1346</v>
      </c>
      <c r="C545" s="500" t="s">
        <v>14</v>
      </c>
      <c r="D545" s="501">
        <v>42473</v>
      </c>
      <c r="E545" s="502">
        <v>128.34</v>
      </c>
      <c r="F545" s="501">
        <v>9187</v>
      </c>
      <c r="G545" s="502">
        <v>153.67</v>
      </c>
      <c r="H545" s="501">
        <v>10712</v>
      </c>
      <c r="I545" s="502">
        <v>126.16</v>
      </c>
      <c r="J545" s="501">
        <v>7982</v>
      </c>
      <c r="K545" s="502">
        <v>170.65</v>
      </c>
      <c r="L545" s="501">
        <v>13092</v>
      </c>
      <c r="M545" s="502">
        <v>119.34</v>
      </c>
      <c r="N545" s="501">
        <v>1500</v>
      </c>
      <c r="O545" s="503">
        <v>50.36</v>
      </c>
    </row>
    <row r="546" spans="1:15" ht="21">
      <c r="A546" s="505"/>
      <c r="B546" s="506" t="s">
        <v>644</v>
      </c>
      <c r="C546" s="507"/>
      <c r="D546" s="507"/>
      <c r="E546" s="507"/>
      <c r="F546" s="507"/>
      <c r="G546" s="507"/>
      <c r="H546" s="507"/>
      <c r="I546" s="507"/>
      <c r="J546" s="507"/>
      <c r="K546" s="507"/>
      <c r="L546" s="507"/>
      <c r="M546" s="507"/>
      <c r="N546" s="507"/>
      <c r="O546" s="508"/>
    </row>
    <row r="547" spans="1:15" ht="21">
      <c r="A547" s="40" t="s">
        <v>626</v>
      </c>
      <c r="B547" s="117" t="s">
        <v>627</v>
      </c>
      <c r="C547" s="41" t="s">
        <v>12</v>
      </c>
      <c r="D547" s="26">
        <v>1068</v>
      </c>
      <c r="E547" s="27">
        <v>1.64</v>
      </c>
      <c r="F547" s="26">
        <v>187</v>
      </c>
      <c r="G547" s="27">
        <v>1.59</v>
      </c>
      <c r="H547" s="26">
        <v>220</v>
      </c>
      <c r="I547" s="27">
        <v>1.33</v>
      </c>
      <c r="J547" s="26">
        <v>106</v>
      </c>
      <c r="K547" s="27">
        <v>1.15</v>
      </c>
      <c r="L547" s="26">
        <v>430</v>
      </c>
      <c r="M547" s="27">
        <v>1.97</v>
      </c>
      <c r="N547" s="26">
        <v>125</v>
      </c>
      <c r="O547" s="27">
        <v>2.21</v>
      </c>
    </row>
    <row r="548" spans="1:15" ht="21">
      <c r="A548" s="40"/>
      <c r="B548" s="117" t="s">
        <v>1347</v>
      </c>
      <c r="C548" s="41" t="s">
        <v>13</v>
      </c>
      <c r="D548" s="26">
        <v>594</v>
      </c>
      <c r="E548" s="27">
        <v>1.86</v>
      </c>
      <c r="F548" s="26">
        <v>99</v>
      </c>
      <c r="G548" s="27">
        <v>1.71</v>
      </c>
      <c r="H548" s="26">
        <v>129</v>
      </c>
      <c r="I548" s="27">
        <v>1.6</v>
      </c>
      <c r="J548" s="26">
        <v>71</v>
      </c>
      <c r="K548" s="27">
        <v>1.56</v>
      </c>
      <c r="L548" s="26">
        <v>230</v>
      </c>
      <c r="M548" s="27">
        <v>2.11</v>
      </c>
      <c r="N548" s="26">
        <v>65</v>
      </c>
      <c r="O548" s="27">
        <v>2.43</v>
      </c>
    </row>
    <row r="549" spans="1:15" ht="21">
      <c r="A549" s="40"/>
      <c r="B549" s="117" t="s">
        <v>625</v>
      </c>
      <c r="C549" s="41" t="s">
        <v>14</v>
      </c>
      <c r="D549" s="26">
        <v>474</v>
      </c>
      <c r="E549" s="27">
        <v>1.43</v>
      </c>
      <c r="F549" s="26">
        <v>88</v>
      </c>
      <c r="G549" s="27">
        <v>1.47</v>
      </c>
      <c r="H549" s="26">
        <v>91</v>
      </c>
      <c r="I549" s="27">
        <v>1.07</v>
      </c>
      <c r="J549" s="26">
        <v>35</v>
      </c>
      <c r="K549" s="27">
        <v>0.75</v>
      </c>
      <c r="L549" s="26">
        <v>200</v>
      </c>
      <c r="M549" s="27">
        <v>1.82</v>
      </c>
      <c r="N549" s="26">
        <v>60</v>
      </c>
      <c r="O549" s="27">
        <v>2.01</v>
      </c>
    </row>
    <row r="550" spans="1:15" ht="21.75" thickBot="1">
      <c r="A550" s="492" t="s">
        <v>629</v>
      </c>
      <c r="B550" s="493" t="s">
        <v>1348</v>
      </c>
      <c r="C550" s="494" t="s">
        <v>12</v>
      </c>
      <c r="D550" s="495">
        <v>76250</v>
      </c>
      <c r="E550" s="496">
        <v>117.26</v>
      </c>
      <c r="F550" s="495">
        <v>12957</v>
      </c>
      <c r="G550" s="496">
        <v>110.19</v>
      </c>
      <c r="H550" s="495">
        <v>18504</v>
      </c>
      <c r="I550" s="496">
        <v>111.92</v>
      </c>
      <c r="J550" s="495">
        <v>14783</v>
      </c>
      <c r="K550" s="496">
        <v>160.25</v>
      </c>
      <c r="L550" s="495">
        <v>25387</v>
      </c>
      <c r="M550" s="496">
        <v>116.13</v>
      </c>
      <c r="N550" s="495">
        <v>4619</v>
      </c>
      <c r="O550" s="497">
        <v>81.77</v>
      </c>
    </row>
    <row r="551" spans="1:15" ht="21.75" thickBot="1">
      <c r="A551" s="498"/>
      <c r="B551" s="504" t="s">
        <v>1349</v>
      </c>
      <c r="C551" s="500" t="s">
        <v>13</v>
      </c>
      <c r="D551" s="501">
        <v>40162</v>
      </c>
      <c r="E551" s="502">
        <v>125.77</v>
      </c>
      <c r="F551" s="501">
        <v>6951</v>
      </c>
      <c r="G551" s="502">
        <v>120.26</v>
      </c>
      <c r="H551" s="501">
        <v>9947</v>
      </c>
      <c r="I551" s="502">
        <v>123.67</v>
      </c>
      <c r="J551" s="501">
        <v>7408</v>
      </c>
      <c r="K551" s="502">
        <v>162.9</v>
      </c>
      <c r="L551" s="501">
        <v>13301</v>
      </c>
      <c r="M551" s="502">
        <v>122.12</v>
      </c>
      <c r="N551" s="501">
        <v>2555</v>
      </c>
      <c r="O551" s="503">
        <v>95.69</v>
      </c>
    </row>
    <row r="552" spans="1:15" ht="21.75" thickBot="1">
      <c r="A552" s="498"/>
      <c r="B552" s="504" t="s">
        <v>1350</v>
      </c>
      <c r="C552" s="500" t="s">
        <v>14</v>
      </c>
      <c r="D552" s="501">
        <v>36088</v>
      </c>
      <c r="E552" s="502">
        <v>109.04</v>
      </c>
      <c r="F552" s="501">
        <v>6006</v>
      </c>
      <c r="G552" s="502">
        <v>100.46</v>
      </c>
      <c r="H552" s="501">
        <v>8557</v>
      </c>
      <c r="I552" s="502">
        <v>100.78</v>
      </c>
      <c r="J552" s="501">
        <v>7375</v>
      </c>
      <c r="K552" s="502">
        <v>157.67</v>
      </c>
      <c r="L552" s="501">
        <v>12086</v>
      </c>
      <c r="M552" s="502">
        <v>110.17</v>
      </c>
      <c r="N552" s="501">
        <v>2064</v>
      </c>
      <c r="O552" s="503">
        <v>69.29</v>
      </c>
    </row>
    <row r="553" spans="1:15" ht="21">
      <c r="A553" s="509"/>
      <c r="B553" s="510" t="s">
        <v>1351</v>
      </c>
      <c r="C553" s="511"/>
      <c r="D553" s="512"/>
      <c r="E553" s="513"/>
      <c r="F553" s="512"/>
      <c r="G553" s="513"/>
      <c r="H553" s="512"/>
      <c r="I553" s="513"/>
      <c r="J553" s="512"/>
      <c r="K553" s="513"/>
      <c r="L553" s="512"/>
      <c r="M553" s="513"/>
      <c r="N553" s="512"/>
      <c r="O553" s="514"/>
    </row>
    <row r="554" spans="1:15" ht="21">
      <c r="A554" s="40" t="s">
        <v>634</v>
      </c>
      <c r="B554" s="117" t="s">
        <v>1352</v>
      </c>
      <c r="C554" s="41" t="s">
        <v>12</v>
      </c>
      <c r="D554" s="26">
        <v>28322</v>
      </c>
      <c r="E554" s="27">
        <v>43.55</v>
      </c>
      <c r="F554" s="26">
        <v>6751</v>
      </c>
      <c r="G554" s="27">
        <v>57.41</v>
      </c>
      <c r="H554" s="26">
        <v>7377</v>
      </c>
      <c r="I554" s="27">
        <v>44.62</v>
      </c>
      <c r="J554" s="26">
        <v>3137</v>
      </c>
      <c r="K554" s="27">
        <v>34.01</v>
      </c>
      <c r="L554" s="26">
        <v>8450</v>
      </c>
      <c r="M554" s="27">
        <v>38.65</v>
      </c>
      <c r="N554" s="26">
        <v>2607</v>
      </c>
      <c r="O554" s="27">
        <v>46.15</v>
      </c>
    </row>
    <row r="555" spans="1:15" ht="21">
      <c r="A555" s="40"/>
      <c r="B555" s="117" t="s">
        <v>636</v>
      </c>
      <c r="C555" s="41" t="s">
        <v>13</v>
      </c>
      <c r="D555" s="26">
        <v>14633</v>
      </c>
      <c r="E555" s="27">
        <v>45.83</v>
      </c>
      <c r="F555" s="26">
        <v>3591</v>
      </c>
      <c r="G555" s="27">
        <v>62.13</v>
      </c>
      <c r="H555" s="26">
        <v>3951</v>
      </c>
      <c r="I555" s="27">
        <v>49.12</v>
      </c>
      <c r="J555" s="26">
        <v>1559</v>
      </c>
      <c r="K555" s="27">
        <v>34.28</v>
      </c>
      <c r="L555" s="26">
        <v>4205</v>
      </c>
      <c r="M555" s="27">
        <v>38.61</v>
      </c>
      <c r="N555" s="26">
        <v>1327</v>
      </c>
      <c r="O555" s="27">
        <v>49.7</v>
      </c>
    </row>
    <row r="556" spans="1:15" ht="21">
      <c r="A556" s="40"/>
      <c r="B556" s="117"/>
      <c r="C556" s="41" t="s">
        <v>14</v>
      </c>
      <c r="D556" s="26">
        <v>13689</v>
      </c>
      <c r="E556" s="27">
        <v>41.36</v>
      </c>
      <c r="F556" s="26">
        <v>3160</v>
      </c>
      <c r="G556" s="27">
        <v>52.86</v>
      </c>
      <c r="H556" s="26">
        <v>3426</v>
      </c>
      <c r="I556" s="27">
        <v>40.35</v>
      </c>
      <c r="J556" s="26">
        <v>1578</v>
      </c>
      <c r="K556" s="27">
        <v>33.74</v>
      </c>
      <c r="L556" s="26">
        <v>4245</v>
      </c>
      <c r="M556" s="27">
        <v>38.7</v>
      </c>
      <c r="N556" s="26">
        <v>1280</v>
      </c>
      <c r="O556" s="27">
        <v>42.97</v>
      </c>
    </row>
    <row r="557" spans="1:15" ht="21.75" thickBot="1">
      <c r="A557" s="492" t="s">
        <v>637</v>
      </c>
      <c r="B557" s="493" t="s">
        <v>638</v>
      </c>
      <c r="C557" s="494" t="s">
        <v>12</v>
      </c>
      <c r="D557" s="495">
        <v>456776</v>
      </c>
      <c r="E557" s="496">
        <v>702.44</v>
      </c>
      <c r="F557" s="495">
        <v>81839</v>
      </c>
      <c r="G557" s="496">
        <v>696</v>
      </c>
      <c r="H557" s="495">
        <v>105341</v>
      </c>
      <c r="I557" s="496">
        <v>637.13</v>
      </c>
      <c r="J557" s="495">
        <v>68904</v>
      </c>
      <c r="K557" s="496">
        <v>746.93</v>
      </c>
      <c r="L557" s="495">
        <v>173782</v>
      </c>
      <c r="M557" s="496">
        <v>794.93</v>
      </c>
      <c r="N557" s="495">
        <v>26910</v>
      </c>
      <c r="O557" s="497">
        <v>476.37</v>
      </c>
    </row>
    <row r="558" spans="1:15" ht="21.75" thickBot="1">
      <c r="A558" s="498"/>
      <c r="B558" s="504" t="s">
        <v>639</v>
      </c>
      <c r="C558" s="500" t="s">
        <v>13</v>
      </c>
      <c r="D558" s="501">
        <v>255676</v>
      </c>
      <c r="E558" s="502">
        <v>800.69</v>
      </c>
      <c r="F558" s="501">
        <v>46022</v>
      </c>
      <c r="G558" s="502">
        <v>796.22</v>
      </c>
      <c r="H558" s="501">
        <v>58859</v>
      </c>
      <c r="I558" s="502">
        <v>731.81</v>
      </c>
      <c r="J558" s="501">
        <v>39201</v>
      </c>
      <c r="K558" s="502">
        <v>862.03</v>
      </c>
      <c r="L558" s="501">
        <v>96332</v>
      </c>
      <c r="M558" s="502">
        <v>884.47</v>
      </c>
      <c r="N558" s="501">
        <v>15262</v>
      </c>
      <c r="O558" s="503">
        <v>571.58</v>
      </c>
    </row>
    <row r="559" spans="1:15" ht="21">
      <c r="A559" s="509"/>
      <c r="B559" s="510"/>
      <c r="C559" s="511" t="s">
        <v>14</v>
      </c>
      <c r="D559" s="512">
        <v>201100</v>
      </c>
      <c r="E559" s="513">
        <v>607.64</v>
      </c>
      <c r="F559" s="512">
        <v>35817</v>
      </c>
      <c r="G559" s="513">
        <v>599.11</v>
      </c>
      <c r="H559" s="512">
        <v>46482</v>
      </c>
      <c r="I559" s="513">
        <v>547.45</v>
      </c>
      <c r="J559" s="512">
        <v>29703</v>
      </c>
      <c r="K559" s="513">
        <v>635.02</v>
      </c>
      <c r="L559" s="512">
        <v>77450</v>
      </c>
      <c r="M559" s="513">
        <v>706.02</v>
      </c>
      <c r="N559" s="512">
        <v>11648</v>
      </c>
      <c r="O559" s="514">
        <v>391.03</v>
      </c>
    </row>
    <row r="560" spans="1:15" ht="21">
      <c r="A560" s="40" t="s">
        <v>640</v>
      </c>
      <c r="B560" s="117" t="s">
        <v>641</v>
      </c>
      <c r="C560" s="41" t="s">
        <v>12</v>
      </c>
      <c r="D560" s="26">
        <v>177511</v>
      </c>
      <c r="E560" s="27">
        <v>272.98</v>
      </c>
      <c r="F560" s="26">
        <v>32428</v>
      </c>
      <c r="G560" s="27">
        <v>275.79</v>
      </c>
      <c r="H560" s="26">
        <v>39636</v>
      </c>
      <c r="I560" s="27">
        <v>239.73</v>
      </c>
      <c r="J560" s="26">
        <v>34819</v>
      </c>
      <c r="K560" s="27">
        <v>377.44</v>
      </c>
      <c r="L560" s="26">
        <v>64120</v>
      </c>
      <c r="M560" s="27">
        <v>293.3</v>
      </c>
      <c r="N560" s="26">
        <v>6508</v>
      </c>
      <c r="O560" s="27">
        <v>115.21</v>
      </c>
    </row>
    <row r="561" spans="1:15" ht="21">
      <c r="A561" s="40"/>
      <c r="B561" s="117" t="s">
        <v>1353</v>
      </c>
      <c r="C561" s="41" t="s">
        <v>13</v>
      </c>
      <c r="D561" s="26">
        <v>98204</v>
      </c>
      <c r="E561" s="27">
        <v>307.54</v>
      </c>
      <c r="F561" s="26">
        <v>18015</v>
      </c>
      <c r="G561" s="27">
        <v>311.68</v>
      </c>
      <c r="H561" s="26">
        <v>21643</v>
      </c>
      <c r="I561" s="27">
        <v>269.09</v>
      </c>
      <c r="J561" s="26">
        <v>19584</v>
      </c>
      <c r="K561" s="27">
        <v>430.65</v>
      </c>
      <c r="L561" s="26">
        <v>35405</v>
      </c>
      <c r="M561" s="27">
        <v>325.07</v>
      </c>
      <c r="N561" s="26">
        <v>3557</v>
      </c>
      <c r="O561" s="27">
        <v>133.21</v>
      </c>
    </row>
    <row r="562" spans="1:15" ht="21">
      <c r="A562" s="40"/>
      <c r="B562" s="117" t="s">
        <v>1354</v>
      </c>
      <c r="C562" s="41" t="s">
        <v>14</v>
      </c>
      <c r="D562" s="26">
        <v>79307</v>
      </c>
      <c r="E562" s="27">
        <v>239.63</v>
      </c>
      <c r="F562" s="26">
        <v>14413</v>
      </c>
      <c r="G562" s="27">
        <v>241.09</v>
      </c>
      <c r="H562" s="26">
        <v>17993</v>
      </c>
      <c r="I562" s="27">
        <v>211.92</v>
      </c>
      <c r="J562" s="26">
        <v>15235</v>
      </c>
      <c r="K562" s="27">
        <v>325.71</v>
      </c>
      <c r="L562" s="26">
        <v>28715</v>
      </c>
      <c r="M562" s="27">
        <v>261.76</v>
      </c>
      <c r="N562" s="26">
        <v>2951</v>
      </c>
      <c r="O562" s="27">
        <v>99.07</v>
      </c>
    </row>
    <row r="563" spans="1:15" ht="21">
      <c r="A563" s="40"/>
      <c r="B563" s="118" t="s">
        <v>1355</v>
      </c>
      <c r="C563" s="118"/>
      <c r="D563" s="235"/>
      <c r="E563" s="236"/>
      <c r="F563" s="235"/>
      <c r="G563" s="236"/>
      <c r="H563" s="235"/>
      <c r="I563" s="236"/>
      <c r="J563" s="235"/>
      <c r="K563" s="236"/>
      <c r="L563" s="235"/>
      <c r="M563" s="236"/>
      <c r="N563" s="235"/>
      <c r="O563" s="236"/>
    </row>
    <row r="564" spans="1:15" ht="21.75" thickBot="1">
      <c r="A564" s="492" t="s">
        <v>645</v>
      </c>
      <c r="B564" s="493" t="s">
        <v>646</v>
      </c>
      <c r="C564" s="494" t="s">
        <v>12</v>
      </c>
      <c r="D564" s="495">
        <v>5989</v>
      </c>
      <c r="E564" s="496">
        <v>9.21</v>
      </c>
      <c r="F564" s="495">
        <v>1138</v>
      </c>
      <c r="G564" s="496">
        <v>9.68</v>
      </c>
      <c r="H564" s="495">
        <v>1309</v>
      </c>
      <c r="I564" s="496">
        <v>7.92</v>
      </c>
      <c r="J564" s="495">
        <v>594</v>
      </c>
      <c r="K564" s="496">
        <v>6.44</v>
      </c>
      <c r="L564" s="495">
        <v>1802</v>
      </c>
      <c r="M564" s="496">
        <v>8.24</v>
      </c>
      <c r="N564" s="495">
        <v>1146</v>
      </c>
      <c r="O564" s="497">
        <v>20.29</v>
      </c>
    </row>
    <row r="565" spans="1:15" ht="21.75" thickBot="1">
      <c r="A565" s="498"/>
      <c r="B565" s="504" t="s">
        <v>647</v>
      </c>
      <c r="C565" s="500" t="s">
        <v>13</v>
      </c>
      <c r="D565" s="501">
        <v>3149</v>
      </c>
      <c r="E565" s="502">
        <v>9.86</v>
      </c>
      <c r="F565" s="501">
        <v>591</v>
      </c>
      <c r="G565" s="502">
        <v>10.22</v>
      </c>
      <c r="H565" s="501">
        <v>697</v>
      </c>
      <c r="I565" s="502">
        <v>8.67</v>
      </c>
      <c r="J565" s="501">
        <v>312</v>
      </c>
      <c r="K565" s="502">
        <v>6.86</v>
      </c>
      <c r="L565" s="501">
        <v>950</v>
      </c>
      <c r="M565" s="502">
        <v>8.72</v>
      </c>
      <c r="N565" s="501">
        <v>599</v>
      </c>
      <c r="O565" s="503">
        <v>22.43</v>
      </c>
    </row>
    <row r="566" spans="1:15" ht="21">
      <c r="A566" s="509"/>
      <c r="B566" s="510"/>
      <c r="C566" s="511" t="s">
        <v>14</v>
      </c>
      <c r="D566" s="512">
        <v>2840</v>
      </c>
      <c r="E566" s="513">
        <v>8.58</v>
      </c>
      <c r="F566" s="512">
        <v>547</v>
      </c>
      <c r="G566" s="513">
        <v>9.15</v>
      </c>
      <c r="H566" s="512">
        <v>612</v>
      </c>
      <c r="I566" s="513">
        <v>7.21</v>
      </c>
      <c r="J566" s="512">
        <v>282</v>
      </c>
      <c r="K566" s="513">
        <v>6.03</v>
      </c>
      <c r="L566" s="512">
        <v>852</v>
      </c>
      <c r="M566" s="513">
        <v>7.77</v>
      </c>
      <c r="N566" s="512">
        <v>547</v>
      </c>
      <c r="O566" s="514">
        <v>18.36</v>
      </c>
    </row>
    <row r="567" spans="1:15" ht="21">
      <c r="A567" s="40" t="s">
        <v>648</v>
      </c>
      <c r="B567" s="117" t="s">
        <v>649</v>
      </c>
      <c r="C567" s="41" t="s">
        <v>12</v>
      </c>
      <c r="D567" s="26">
        <v>14226</v>
      </c>
      <c r="E567" s="27">
        <v>21.88</v>
      </c>
      <c r="F567" s="26">
        <v>2531</v>
      </c>
      <c r="G567" s="27">
        <v>21.53</v>
      </c>
      <c r="H567" s="26">
        <v>3987</v>
      </c>
      <c r="I567" s="27">
        <v>24.11</v>
      </c>
      <c r="J567" s="26">
        <v>1687</v>
      </c>
      <c r="K567" s="27">
        <v>18.29</v>
      </c>
      <c r="L567" s="26">
        <v>3163</v>
      </c>
      <c r="M567" s="27">
        <v>14.47</v>
      </c>
      <c r="N567" s="26">
        <v>2858</v>
      </c>
      <c r="O567" s="27">
        <v>50.59</v>
      </c>
    </row>
    <row r="568" spans="1:15" ht="21">
      <c r="A568" s="40"/>
      <c r="B568" s="117" t="s">
        <v>650</v>
      </c>
      <c r="C568" s="41" t="s">
        <v>13</v>
      </c>
      <c r="D568" s="26">
        <v>7731</v>
      </c>
      <c r="E568" s="27">
        <v>24.21</v>
      </c>
      <c r="F568" s="26">
        <v>1396</v>
      </c>
      <c r="G568" s="27">
        <v>24.15</v>
      </c>
      <c r="H568" s="26">
        <v>2110</v>
      </c>
      <c r="I568" s="27">
        <v>26.23</v>
      </c>
      <c r="J568" s="26">
        <v>869</v>
      </c>
      <c r="K568" s="27">
        <v>19.11</v>
      </c>
      <c r="L568" s="26">
        <v>1722</v>
      </c>
      <c r="M568" s="27">
        <v>15.81</v>
      </c>
      <c r="N568" s="26">
        <v>1634</v>
      </c>
      <c r="O568" s="27">
        <v>61.19</v>
      </c>
    </row>
    <row r="569" spans="1:15" ht="21">
      <c r="A569" s="107"/>
      <c r="B569" s="119" t="s">
        <v>651</v>
      </c>
      <c r="C569" s="108" t="s">
        <v>14</v>
      </c>
      <c r="D569" s="36">
        <v>6495</v>
      </c>
      <c r="E569" s="37">
        <v>19.63</v>
      </c>
      <c r="F569" s="36">
        <v>1135</v>
      </c>
      <c r="G569" s="37">
        <v>18.99</v>
      </c>
      <c r="H569" s="36">
        <v>1877</v>
      </c>
      <c r="I569" s="37">
        <v>22.11</v>
      </c>
      <c r="J569" s="36">
        <v>818</v>
      </c>
      <c r="K569" s="37">
        <v>17.49</v>
      </c>
      <c r="L569" s="36">
        <v>1441</v>
      </c>
      <c r="M569" s="37">
        <v>13.14</v>
      </c>
      <c r="N569" s="36">
        <v>1224</v>
      </c>
      <c r="O569" s="37">
        <v>41.09</v>
      </c>
    </row>
    <row r="570" spans="1:15" ht="14.25">
      <c r="A570" s="380"/>
      <c r="B570" s="381"/>
      <c r="C570" s="380"/>
      <c r="D570" s="380"/>
      <c r="E570" s="380"/>
      <c r="F570" s="380"/>
      <c r="G570" s="380"/>
      <c r="H570" s="380"/>
      <c r="I570" s="380"/>
      <c r="J570" s="380"/>
      <c r="K570" s="380"/>
      <c r="L570" s="380"/>
      <c r="M570" s="380"/>
      <c r="N570" s="380"/>
      <c r="O570" s="380"/>
    </row>
    <row r="571" spans="1:15" ht="21.75" thickBot="1">
      <c r="A571" s="515" t="s">
        <v>652</v>
      </c>
      <c r="B571" s="516" t="s">
        <v>1356</v>
      </c>
      <c r="C571" s="517" t="s">
        <v>12</v>
      </c>
      <c r="D571" s="518">
        <v>9292</v>
      </c>
      <c r="E571" s="519">
        <v>14.29</v>
      </c>
      <c r="F571" s="518">
        <v>1626</v>
      </c>
      <c r="G571" s="519">
        <v>13.83</v>
      </c>
      <c r="H571" s="518">
        <v>1961</v>
      </c>
      <c r="I571" s="519">
        <v>11.86</v>
      </c>
      <c r="J571" s="518">
        <v>1352</v>
      </c>
      <c r="K571" s="519">
        <v>14.66</v>
      </c>
      <c r="L571" s="518">
        <v>2743</v>
      </c>
      <c r="M571" s="519">
        <v>12.55</v>
      </c>
      <c r="N571" s="518">
        <v>1610</v>
      </c>
      <c r="O571" s="520">
        <v>28.5</v>
      </c>
    </row>
    <row r="572" spans="1:15" ht="21.75" thickBot="1">
      <c r="A572" s="521"/>
      <c r="B572" s="522" t="s">
        <v>654</v>
      </c>
      <c r="C572" s="523" t="s">
        <v>13</v>
      </c>
      <c r="D572" s="524">
        <v>5105</v>
      </c>
      <c r="E572" s="525">
        <v>15.99</v>
      </c>
      <c r="F572" s="524">
        <v>941</v>
      </c>
      <c r="G572" s="525">
        <v>16.28</v>
      </c>
      <c r="H572" s="524">
        <v>1138</v>
      </c>
      <c r="I572" s="525">
        <v>14.15</v>
      </c>
      <c r="J572" s="524">
        <v>678</v>
      </c>
      <c r="K572" s="525">
        <v>14.91</v>
      </c>
      <c r="L572" s="524">
        <v>1377</v>
      </c>
      <c r="M572" s="525">
        <v>12.64</v>
      </c>
      <c r="N572" s="524">
        <v>971</v>
      </c>
      <c r="O572" s="526">
        <v>36.36</v>
      </c>
    </row>
    <row r="573" spans="1:15" ht="21">
      <c r="A573" s="527"/>
      <c r="B573" s="528" t="s">
        <v>1357</v>
      </c>
      <c r="C573" s="529" t="s">
        <v>14</v>
      </c>
      <c r="D573" s="530">
        <v>4187</v>
      </c>
      <c r="E573" s="531">
        <v>12.65</v>
      </c>
      <c r="F573" s="530">
        <v>685</v>
      </c>
      <c r="G573" s="531">
        <v>11.46</v>
      </c>
      <c r="H573" s="530">
        <v>823</v>
      </c>
      <c r="I573" s="531">
        <v>9.69</v>
      </c>
      <c r="J573" s="530">
        <v>674</v>
      </c>
      <c r="K573" s="531">
        <v>14.41</v>
      </c>
      <c r="L573" s="530">
        <v>1366</v>
      </c>
      <c r="M573" s="531">
        <v>12.45</v>
      </c>
      <c r="N573" s="530">
        <v>639</v>
      </c>
      <c r="O573" s="532">
        <v>21.45</v>
      </c>
    </row>
    <row r="574" spans="1:15" ht="21">
      <c r="A574" s="128" t="s">
        <v>657</v>
      </c>
      <c r="B574" s="72" t="s">
        <v>1358</v>
      </c>
      <c r="C574" s="84" t="s">
        <v>12</v>
      </c>
      <c r="D574" s="71">
        <v>7781</v>
      </c>
      <c r="E574" s="58">
        <v>11.97</v>
      </c>
      <c r="F574" s="71">
        <v>1413</v>
      </c>
      <c r="G574" s="58">
        <v>12.02</v>
      </c>
      <c r="H574" s="71">
        <v>1347</v>
      </c>
      <c r="I574" s="58">
        <v>8.15</v>
      </c>
      <c r="J574" s="71">
        <v>1087</v>
      </c>
      <c r="K574" s="58">
        <v>11.78</v>
      </c>
      <c r="L574" s="71">
        <v>2271</v>
      </c>
      <c r="M574" s="58">
        <v>10.39</v>
      </c>
      <c r="N574" s="71">
        <v>1663</v>
      </c>
      <c r="O574" s="58">
        <v>29.44</v>
      </c>
    </row>
    <row r="575" spans="1:15" ht="21">
      <c r="A575" s="128"/>
      <c r="B575" s="72" t="s">
        <v>1359</v>
      </c>
      <c r="C575" s="84" t="s">
        <v>13</v>
      </c>
      <c r="D575" s="71">
        <v>4482</v>
      </c>
      <c r="E575" s="58">
        <v>14.04</v>
      </c>
      <c r="F575" s="71">
        <v>780</v>
      </c>
      <c r="G575" s="58">
        <v>13.49</v>
      </c>
      <c r="H575" s="71">
        <v>800</v>
      </c>
      <c r="I575" s="58">
        <v>9.95</v>
      </c>
      <c r="J575" s="71">
        <v>629</v>
      </c>
      <c r="K575" s="58">
        <v>13.83</v>
      </c>
      <c r="L575" s="71">
        <v>1337</v>
      </c>
      <c r="M575" s="58">
        <v>12.28</v>
      </c>
      <c r="N575" s="71">
        <v>936</v>
      </c>
      <c r="O575" s="58">
        <v>35.05</v>
      </c>
    </row>
    <row r="576" spans="1:15" ht="21">
      <c r="A576" s="128"/>
      <c r="B576" s="72" t="s">
        <v>660</v>
      </c>
      <c r="C576" s="84" t="s">
        <v>14</v>
      </c>
      <c r="D576" s="71">
        <v>3299</v>
      </c>
      <c r="E576" s="58">
        <v>9.97</v>
      </c>
      <c r="F576" s="71">
        <v>633</v>
      </c>
      <c r="G576" s="58">
        <v>10.59</v>
      </c>
      <c r="H576" s="71">
        <v>547</v>
      </c>
      <c r="I576" s="58">
        <v>6.44</v>
      </c>
      <c r="J576" s="71">
        <v>458</v>
      </c>
      <c r="K576" s="58">
        <v>9.79</v>
      </c>
      <c r="L576" s="71">
        <v>934</v>
      </c>
      <c r="M576" s="58">
        <v>8.51</v>
      </c>
      <c r="N576" s="71">
        <v>727</v>
      </c>
      <c r="O576" s="58">
        <v>24.41</v>
      </c>
    </row>
    <row r="577" spans="1:15" ht="21.75" thickBot="1">
      <c r="A577" s="515" t="s">
        <v>661</v>
      </c>
      <c r="B577" s="516" t="s">
        <v>1360</v>
      </c>
      <c r="C577" s="517" t="s">
        <v>12</v>
      </c>
      <c r="D577" s="518">
        <v>249742</v>
      </c>
      <c r="E577" s="519">
        <v>384.06</v>
      </c>
      <c r="F577" s="518">
        <v>72312</v>
      </c>
      <c r="G577" s="519">
        <v>614.98</v>
      </c>
      <c r="H577" s="518">
        <v>53310</v>
      </c>
      <c r="I577" s="519">
        <v>322.43</v>
      </c>
      <c r="J577" s="518">
        <v>48429</v>
      </c>
      <c r="K577" s="519">
        <v>524.97</v>
      </c>
      <c r="L577" s="518">
        <v>65857</v>
      </c>
      <c r="M577" s="519">
        <v>301.25</v>
      </c>
      <c r="N577" s="518">
        <v>9834</v>
      </c>
      <c r="O577" s="520">
        <v>174.08</v>
      </c>
    </row>
    <row r="578" spans="1:15" ht="21.75" thickBot="1">
      <c r="A578" s="521"/>
      <c r="B578" s="522" t="s">
        <v>1361</v>
      </c>
      <c r="C578" s="523" t="s">
        <v>13</v>
      </c>
      <c r="D578" s="524">
        <v>182007</v>
      </c>
      <c r="E578" s="525">
        <v>569.98</v>
      </c>
      <c r="F578" s="524">
        <v>45238</v>
      </c>
      <c r="G578" s="525">
        <v>782.66</v>
      </c>
      <c r="H578" s="524">
        <v>40951</v>
      </c>
      <c r="I578" s="525">
        <v>509.16</v>
      </c>
      <c r="J578" s="524">
        <v>36553</v>
      </c>
      <c r="K578" s="525">
        <v>803.8</v>
      </c>
      <c r="L578" s="524">
        <v>51723</v>
      </c>
      <c r="M578" s="525">
        <v>474.89</v>
      </c>
      <c r="N578" s="524">
        <v>7542</v>
      </c>
      <c r="O578" s="526">
        <v>282.45</v>
      </c>
    </row>
    <row r="579" spans="1:15" ht="21.75" thickBot="1">
      <c r="A579" s="521"/>
      <c r="B579" s="522" t="s">
        <v>665</v>
      </c>
      <c r="C579" s="523" t="s">
        <v>14</v>
      </c>
      <c r="D579" s="524">
        <v>67735</v>
      </c>
      <c r="E579" s="525">
        <v>204.67</v>
      </c>
      <c r="F579" s="524">
        <v>27074</v>
      </c>
      <c r="G579" s="525">
        <v>452.87</v>
      </c>
      <c r="H579" s="524">
        <v>12359</v>
      </c>
      <c r="I579" s="525">
        <v>145.56</v>
      </c>
      <c r="J579" s="524">
        <v>11876</v>
      </c>
      <c r="K579" s="525">
        <v>253.9</v>
      </c>
      <c r="L579" s="524">
        <v>14134</v>
      </c>
      <c r="M579" s="525">
        <v>128.84</v>
      </c>
      <c r="N579" s="524">
        <v>2292</v>
      </c>
      <c r="O579" s="526">
        <v>76.94</v>
      </c>
    </row>
    <row r="580" spans="1:15" ht="21">
      <c r="A580" s="527"/>
      <c r="B580" s="528" t="s">
        <v>666</v>
      </c>
      <c r="C580" s="529"/>
      <c r="D580" s="530"/>
      <c r="E580" s="531"/>
      <c r="F580" s="530"/>
      <c r="G580" s="531"/>
      <c r="H580" s="530"/>
      <c r="I580" s="531"/>
      <c r="J580" s="530"/>
      <c r="K580" s="531"/>
      <c r="L580" s="530"/>
      <c r="M580" s="531"/>
      <c r="N580" s="530"/>
      <c r="O580" s="532"/>
    </row>
    <row r="581" spans="1:15" ht="21">
      <c r="A581" s="128" t="s">
        <v>667</v>
      </c>
      <c r="B581" s="72" t="s">
        <v>668</v>
      </c>
      <c r="C581" s="84" t="s">
        <v>12</v>
      </c>
      <c r="D581" s="71">
        <v>115577</v>
      </c>
      <c r="E581" s="58">
        <v>177.74</v>
      </c>
      <c r="F581" s="71">
        <v>15610</v>
      </c>
      <c r="G581" s="58">
        <v>132.76</v>
      </c>
      <c r="H581" s="71">
        <v>28295</v>
      </c>
      <c r="I581" s="58">
        <v>171.14</v>
      </c>
      <c r="J581" s="71">
        <v>22178</v>
      </c>
      <c r="K581" s="58">
        <v>240.41</v>
      </c>
      <c r="L581" s="71">
        <v>41652</v>
      </c>
      <c r="M581" s="58">
        <v>190.53</v>
      </c>
      <c r="N581" s="71">
        <v>7842</v>
      </c>
      <c r="O581" s="58">
        <v>138.82</v>
      </c>
    </row>
    <row r="582" spans="1:15" ht="21">
      <c r="A582" s="128"/>
      <c r="B582" s="72" t="s">
        <v>669</v>
      </c>
      <c r="C582" s="84" t="s">
        <v>13</v>
      </c>
      <c r="D582" s="71">
        <v>44574</v>
      </c>
      <c r="E582" s="58">
        <v>139.59</v>
      </c>
      <c r="F582" s="71">
        <v>6106</v>
      </c>
      <c r="G582" s="58">
        <v>105.64</v>
      </c>
      <c r="H582" s="71">
        <v>10687</v>
      </c>
      <c r="I582" s="58">
        <v>132.87</v>
      </c>
      <c r="J582" s="71">
        <v>8152</v>
      </c>
      <c r="K582" s="58">
        <v>179.26</v>
      </c>
      <c r="L582" s="71">
        <v>16405</v>
      </c>
      <c r="M582" s="58">
        <v>150.62</v>
      </c>
      <c r="N582" s="71">
        <v>3224</v>
      </c>
      <c r="O582" s="58">
        <v>120.74</v>
      </c>
    </row>
    <row r="583" spans="1:15" ht="21">
      <c r="A583" s="128"/>
      <c r="B583" s="72"/>
      <c r="C583" s="84" t="s">
        <v>14</v>
      </c>
      <c r="D583" s="71">
        <v>71003</v>
      </c>
      <c r="E583" s="58">
        <v>214.54</v>
      </c>
      <c r="F583" s="71">
        <v>9504</v>
      </c>
      <c r="G583" s="58">
        <v>158.97</v>
      </c>
      <c r="H583" s="71">
        <v>17608</v>
      </c>
      <c r="I583" s="58">
        <v>207.38</v>
      </c>
      <c r="J583" s="71">
        <v>14026</v>
      </c>
      <c r="K583" s="58">
        <v>299.86</v>
      </c>
      <c r="L583" s="71">
        <v>25247</v>
      </c>
      <c r="M583" s="58">
        <v>230.15</v>
      </c>
      <c r="N583" s="71">
        <v>4618</v>
      </c>
      <c r="O583" s="58">
        <v>155.03</v>
      </c>
    </row>
    <row r="584" spans="1:15" ht="21.75" thickBot="1">
      <c r="A584" s="515" t="s">
        <v>670</v>
      </c>
      <c r="B584" s="516" t="s">
        <v>671</v>
      </c>
      <c r="C584" s="517" t="s">
        <v>12</v>
      </c>
      <c r="D584" s="518">
        <v>13781</v>
      </c>
      <c r="E584" s="519">
        <v>21.19</v>
      </c>
      <c r="F584" s="518">
        <v>2398</v>
      </c>
      <c r="G584" s="519">
        <v>20.39</v>
      </c>
      <c r="H584" s="518">
        <v>2633</v>
      </c>
      <c r="I584" s="519">
        <v>15.93</v>
      </c>
      <c r="J584" s="518">
        <v>1754</v>
      </c>
      <c r="K584" s="519">
        <v>19.01</v>
      </c>
      <c r="L584" s="518">
        <v>5961</v>
      </c>
      <c r="M584" s="519">
        <v>27.27</v>
      </c>
      <c r="N584" s="518">
        <v>1035</v>
      </c>
      <c r="O584" s="520">
        <v>18.32</v>
      </c>
    </row>
    <row r="585" spans="1:15" ht="21.75" thickBot="1">
      <c r="A585" s="521"/>
      <c r="B585" s="522" t="s">
        <v>672</v>
      </c>
      <c r="C585" s="523" t="s">
        <v>13</v>
      </c>
      <c r="D585" s="524">
        <v>6579</v>
      </c>
      <c r="E585" s="525">
        <v>20.6</v>
      </c>
      <c r="F585" s="524">
        <v>1235</v>
      </c>
      <c r="G585" s="525">
        <v>21.37</v>
      </c>
      <c r="H585" s="524">
        <v>1223</v>
      </c>
      <c r="I585" s="525">
        <v>15.21</v>
      </c>
      <c r="J585" s="524">
        <v>743</v>
      </c>
      <c r="K585" s="525">
        <v>16.34</v>
      </c>
      <c r="L585" s="524">
        <v>2847</v>
      </c>
      <c r="M585" s="525">
        <v>26.14</v>
      </c>
      <c r="N585" s="524">
        <v>531</v>
      </c>
      <c r="O585" s="526">
        <v>19.89</v>
      </c>
    </row>
    <row r="586" spans="1:15" ht="21">
      <c r="A586" s="527"/>
      <c r="B586" s="528"/>
      <c r="C586" s="529" t="s">
        <v>14</v>
      </c>
      <c r="D586" s="530">
        <v>7202</v>
      </c>
      <c r="E586" s="531">
        <v>21.76</v>
      </c>
      <c r="F586" s="530">
        <v>1163</v>
      </c>
      <c r="G586" s="531">
        <v>19.45</v>
      </c>
      <c r="H586" s="530">
        <v>1410</v>
      </c>
      <c r="I586" s="531">
        <v>16.61</v>
      </c>
      <c r="J586" s="530">
        <v>1011</v>
      </c>
      <c r="K586" s="531">
        <v>21.61</v>
      </c>
      <c r="L586" s="530">
        <v>3114</v>
      </c>
      <c r="M586" s="531">
        <v>28.39</v>
      </c>
      <c r="N586" s="530">
        <v>504</v>
      </c>
      <c r="O586" s="532">
        <v>16.92</v>
      </c>
    </row>
    <row r="587" spans="1:15" ht="21">
      <c r="A587" s="128" t="s">
        <v>673</v>
      </c>
      <c r="B587" s="72" t="s">
        <v>674</v>
      </c>
      <c r="C587" s="84" t="s">
        <v>12</v>
      </c>
      <c r="D587" s="71">
        <v>242</v>
      </c>
      <c r="E587" s="58">
        <v>0.37</v>
      </c>
      <c r="F587" s="71">
        <v>23</v>
      </c>
      <c r="G587" s="58">
        <v>0.2</v>
      </c>
      <c r="H587" s="71">
        <v>39</v>
      </c>
      <c r="I587" s="58">
        <v>0.24</v>
      </c>
      <c r="J587" s="71">
        <v>34</v>
      </c>
      <c r="K587" s="58">
        <v>0.37</v>
      </c>
      <c r="L587" s="71">
        <v>132</v>
      </c>
      <c r="M587" s="58">
        <v>0.6</v>
      </c>
      <c r="N587" s="71">
        <v>14</v>
      </c>
      <c r="O587" s="58">
        <v>0.25</v>
      </c>
    </row>
    <row r="588" spans="1:15" ht="21">
      <c r="A588" s="128"/>
      <c r="B588" s="72" t="s">
        <v>675</v>
      </c>
      <c r="C588" s="84" t="s">
        <v>13</v>
      </c>
      <c r="D588" s="71">
        <v>185</v>
      </c>
      <c r="E588" s="58">
        <v>0.58</v>
      </c>
      <c r="F588" s="71">
        <v>15</v>
      </c>
      <c r="G588" s="58">
        <v>0.26</v>
      </c>
      <c r="H588" s="71">
        <v>23</v>
      </c>
      <c r="I588" s="58">
        <v>0.29</v>
      </c>
      <c r="J588" s="71">
        <v>25</v>
      </c>
      <c r="K588" s="58">
        <v>0.55</v>
      </c>
      <c r="L588" s="71">
        <v>113</v>
      </c>
      <c r="M588" s="58">
        <v>1.04</v>
      </c>
      <c r="N588" s="71">
        <v>9</v>
      </c>
      <c r="O588" s="58">
        <v>0.34</v>
      </c>
    </row>
    <row r="589" spans="1:15" ht="21">
      <c r="A589" s="128"/>
      <c r="B589" s="72"/>
      <c r="C589" s="84" t="s">
        <v>14</v>
      </c>
      <c r="D589" s="71">
        <v>57</v>
      </c>
      <c r="E589" s="58">
        <v>0.17</v>
      </c>
      <c r="F589" s="71">
        <v>8</v>
      </c>
      <c r="G589" s="58">
        <v>0.13</v>
      </c>
      <c r="H589" s="71">
        <v>16</v>
      </c>
      <c r="I589" s="58">
        <v>0.19</v>
      </c>
      <c r="J589" s="71">
        <v>9</v>
      </c>
      <c r="K589" s="58">
        <v>0.19</v>
      </c>
      <c r="L589" s="71">
        <v>19</v>
      </c>
      <c r="M589" s="58">
        <v>0.17</v>
      </c>
      <c r="N589" s="71">
        <v>5</v>
      </c>
      <c r="O589" s="58">
        <v>0.17</v>
      </c>
    </row>
    <row r="590" spans="1:15" ht="21.75" thickBot="1">
      <c r="A590" s="515" t="s">
        <v>676</v>
      </c>
      <c r="B590" s="516" t="s">
        <v>1362</v>
      </c>
      <c r="C590" s="517" t="s">
        <v>12</v>
      </c>
      <c r="D590" s="518">
        <v>322170</v>
      </c>
      <c r="E590" s="519">
        <v>495.44</v>
      </c>
      <c r="F590" s="518">
        <v>65270</v>
      </c>
      <c r="G590" s="519">
        <v>555.09</v>
      </c>
      <c r="H590" s="518">
        <v>69713</v>
      </c>
      <c r="I590" s="519">
        <v>421.65</v>
      </c>
      <c r="J590" s="518">
        <v>43015</v>
      </c>
      <c r="K590" s="519">
        <v>466.29</v>
      </c>
      <c r="L590" s="518">
        <v>117750</v>
      </c>
      <c r="M590" s="519">
        <v>538.62</v>
      </c>
      <c r="N590" s="518">
        <v>26422</v>
      </c>
      <c r="O590" s="520">
        <v>467.73</v>
      </c>
    </row>
    <row r="591" spans="1:15" ht="21.75" thickBot="1">
      <c r="A591" s="521"/>
      <c r="B591" s="522" t="s">
        <v>1363</v>
      </c>
      <c r="C591" s="523" t="s">
        <v>13</v>
      </c>
      <c r="D591" s="524">
        <v>187661</v>
      </c>
      <c r="E591" s="525">
        <v>587.69</v>
      </c>
      <c r="F591" s="524">
        <v>37905</v>
      </c>
      <c r="G591" s="525">
        <v>655.79</v>
      </c>
      <c r="H591" s="524">
        <v>39812</v>
      </c>
      <c r="I591" s="525">
        <v>494.99</v>
      </c>
      <c r="J591" s="524">
        <v>25487</v>
      </c>
      <c r="K591" s="525">
        <v>560.46</v>
      </c>
      <c r="L591" s="524">
        <v>69902</v>
      </c>
      <c r="M591" s="525">
        <v>641.81</v>
      </c>
      <c r="N591" s="524">
        <v>14555</v>
      </c>
      <c r="O591" s="526">
        <v>545.1</v>
      </c>
    </row>
    <row r="592" spans="1:15" ht="21">
      <c r="A592" s="527"/>
      <c r="B592" s="528" t="s">
        <v>679</v>
      </c>
      <c r="C592" s="529" t="s">
        <v>14</v>
      </c>
      <c r="D592" s="530">
        <v>134509</v>
      </c>
      <c r="E592" s="531">
        <v>406.43</v>
      </c>
      <c r="F592" s="530">
        <v>27365</v>
      </c>
      <c r="G592" s="531">
        <v>457.73</v>
      </c>
      <c r="H592" s="530">
        <v>29901</v>
      </c>
      <c r="I592" s="531">
        <v>352.16</v>
      </c>
      <c r="J592" s="530">
        <v>17528</v>
      </c>
      <c r="K592" s="531">
        <v>374.73</v>
      </c>
      <c r="L592" s="530">
        <v>47848</v>
      </c>
      <c r="M592" s="531">
        <v>436.17</v>
      </c>
      <c r="N592" s="530">
        <v>11867</v>
      </c>
      <c r="O592" s="532">
        <v>398.38</v>
      </c>
    </row>
    <row r="593" spans="1:15" ht="21">
      <c r="A593" s="195" t="s">
        <v>680</v>
      </c>
      <c r="B593" s="195"/>
      <c r="C593" s="195"/>
      <c r="D593" s="195"/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</row>
    <row r="594" spans="1:15" ht="21">
      <c r="A594" s="128" t="s">
        <v>681</v>
      </c>
      <c r="B594" s="72" t="s">
        <v>682</v>
      </c>
      <c r="C594" s="84" t="s">
        <v>12</v>
      </c>
      <c r="D594" s="71">
        <v>8180</v>
      </c>
      <c r="E594" s="58">
        <v>12.58</v>
      </c>
      <c r="F594" s="71">
        <v>1521</v>
      </c>
      <c r="G594" s="58">
        <v>12.94</v>
      </c>
      <c r="H594" s="71">
        <v>1926</v>
      </c>
      <c r="I594" s="58">
        <v>11.65</v>
      </c>
      <c r="J594" s="71">
        <v>1182</v>
      </c>
      <c r="K594" s="58">
        <v>12.81</v>
      </c>
      <c r="L594" s="71">
        <v>2071</v>
      </c>
      <c r="M594" s="58">
        <v>9.47</v>
      </c>
      <c r="N594" s="71">
        <v>1480</v>
      </c>
      <c r="O594" s="58">
        <v>26.2</v>
      </c>
    </row>
    <row r="595" spans="1:15" ht="21">
      <c r="A595" s="128"/>
      <c r="B595" s="72" t="s">
        <v>683</v>
      </c>
      <c r="C595" s="84" t="s">
        <v>13</v>
      </c>
      <c r="D595" s="71">
        <v>4486</v>
      </c>
      <c r="E595" s="58">
        <v>14.05</v>
      </c>
      <c r="F595" s="71">
        <v>870</v>
      </c>
      <c r="G595" s="58">
        <v>15.05</v>
      </c>
      <c r="H595" s="71">
        <v>1085</v>
      </c>
      <c r="I595" s="58">
        <v>13.49</v>
      </c>
      <c r="J595" s="71">
        <v>660</v>
      </c>
      <c r="K595" s="58">
        <v>14.51</v>
      </c>
      <c r="L595" s="71">
        <v>1049</v>
      </c>
      <c r="M595" s="58">
        <v>9.63</v>
      </c>
      <c r="N595" s="71">
        <v>822</v>
      </c>
      <c r="O595" s="58">
        <v>30.78</v>
      </c>
    </row>
    <row r="596" spans="1:15" ht="21">
      <c r="A596" s="128"/>
      <c r="B596" s="72"/>
      <c r="C596" s="84" t="s">
        <v>14</v>
      </c>
      <c r="D596" s="71">
        <v>3694</v>
      </c>
      <c r="E596" s="58">
        <v>11.16</v>
      </c>
      <c r="F596" s="71">
        <v>651</v>
      </c>
      <c r="G596" s="58">
        <v>10.89</v>
      </c>
      <c r="H596" s="71">
        <v>841</v>
      </c>
      <c r="I596" s="58">
        <v>9.91</v>
      </c>
      <c r="J596" s="71">
        <v>522</v>
      </c>
      <c r="K596" s="58">
        <v>11.16</v>
      </c>
      <c r="L596" s="71">
        <v>1022</v>
      </c>
      <c r="M596" s="58">
        <v>9.32</v>
      </c>
      <c r="N596" s="71">
        <v>658</v>
      </c>
      <c r="O596" s="58">
        <v>22.09</v>
      </c>
    </row>
    <row r="597" spans="1:15" ht="15" thickBot="1">
      <c r="A597" s="533"/>
      <c r="B597" s="534"/>
      <c r="C597" s="535"/>
      <c r="D597" s="535"/>
      <c r="E597" s="535"/>
      <c r="F597" s="535"/>
      <c r="G597" s="535"/>
      <c r="H597" s="535"/>
      <c r="I597" s="535"/>
      <c r="J597" s="535"/>
      <c r="K597" s="535"/>
      <c r="L597" s="535"/>
      <c r="M597" s="535"/>
      <c r="N597" s="535"/>
      <c r="O597" s="536"/>
    </row>
    <row r="598" spans="1:15" ht="21.75" thickBot="1">
      <c r="A598" s="498" t="s">
        <v>684</v>
      </c>
      <c r="B598" s="504" t="s">
        <v>1364</v>
      </c>
      <c r="C598" s="537" t="s">
        <v>12</v>
      </c>
      <c r="D598" s="501">
        <v>18153</v>
      </c>
      <c r="E598" s="502">
        <v>27.92</v>
      </c>
      <c r="F598" s="501">
        <v>4309</v>
      </c>
      <c r="G598" s="502">
        <v>36.65</v>
      </c>
      <c r="H598" s="501">
        <v>3065</v>
      </c>
      <c r="I598" s="502">
        <v>18.54</v>
      </c>
      <c r="J598" s="501">
        <v>2141</v>
      </c>
      <c r="K598" s="502">
        <v>23.21</v>
      </c>
      <c r="L598" s="501">
        <v>6368</v>
      </c>
      <c r="M598" s="502">
        <v>29.13</v>
      </c>
      <c r="N598" s="501">
        <v>2270</v>
      </c>
      <c r="O598" s="503">
        <v>40.18</v>
      </c>
    </row>
    <row r="599" spans="1:15" ht="21.75" thickBot="1">
      <c r="A599" s="498"/>
      <c r="B599" s="504" t="s">
        <v>1365</v>
      </c>
      <c r="C599" s="537" t="s">
        <v>13</v>
      </c>
      <c r="D599" s="501">
        <v>9925</v>
      </c>
      <c r="E599" s="502">
        <v>31.08</v>
      </c>
      <c r="F599" s="501">
        <v>2389</v>
      </c>
      <c r="G599" s="502">
        <v>41.33</v>
      </c>
      <c r="H599" s="501">
        <v>1661</v>
      </c>
      <c r="I599" s="502">
        <v>20.65</v>
      </c>
      <c r="J599" s="501">
        <v>1231</v>
      </c>
      <c r="K599" s="502">
        <v>27.07</v>
      </c>
      <c r="L599" s="501">
        <v>3316</v>
      </c>
      <c r="M599" s="502">
        <v>30.45</v>
      </c>
      <c r="N599" s="501">
        <v>1328</v>
      </c>
      <c r="O599" s="503">
        <v>49.73</v>
      </c>
    </row>
    <row r="600" spans="1:15" ht="21">
      <c r="A600" s="509"/>
      <c r="B600" s="510" t="s">
        <v>688</v>
      </c>
      <c r="C600" s="538" t="s">
        <v>14</v>
      </c>
      <c r="D600" s="512">
        <v>8228</v>
      </c>
      <c r="E600" s="513">
        <v>24.86</v>
      </c>
      <c r="F600" s="512">
        <v>1920</v>
      </c>
      <c r="G600" s="513">
        <v>32.12</v>
      </c>
      <c r="H600" s="512">
        <v>1404</v>
      </c>
      <c r="I600" s="513">
        <v>16.54</v>
      </c>
      <c r="J600" s="512">
        <v>910</v>
      </c>
      <c r="K600" s="513">
        <v>19.45</v>
      </c>
      <c r="L600" s="512">
        <v>3052</v>
      </c>
      <c r="M600" s="513">
        <v>27.82</v>
      </c>
      <c r="N600" s="512">
        <v>942</v>
      </c>
      <c r="O600" s="514">
        <v>31.62</v>
      </c>
    </row>
    <row r="601" spans="1:15" ht="21">
      <c r="A601" s="40" t="s">
        <v>689</v>
      </c>
      <c r="B601" s="117" t="s">
        <v>1366</v>
      </c>
      <c r="C601" s="73" t="s">
        <v>12</v>
      </c>
      <c r="D601" s="26">
        <v>20119</v>
      </c>
      <c r="E601" s="27">
        <v>30.94</v>
      </c>
      <c r="F601" s="26">
        <v>3745</v>
      </c>
      <c r="G601" s="27">
        <v>31.85</v>
      </c>
      <c r="H601" s="26">
        <v>3727</v>
      </c>
      <c r="I601" s="27">
        <v>22.54</v>
      </c>
      <c r="J601" s="26">
        <v>2386</v>
      </c>
      <c r="K601" s="27">
        <v>25.86</v>
      </c>
      <c r="L601" s="26">
        <v>8538</v>
      </c>
      <c r="M601" s="27">
        <v>39.06</v>
      </c>
      <c r="N601" s="26">
        <v>1723</v>
      </c>
      <c r="O601" s="27">
        <v>30.5</v>
      </c>
    </row>
    <row r="602" spans="1:15" ht="21">
      <c r="A602" s="40"/>
      <c r="B602" s="218" t="s">
        <v>1367</v>
      </c>
      <c r="C602" s="73" t="s">
        <v>13</v>
      </c>
      <c r="D602" s="26">
        <v>10215</v>
      </c>
      <c r="E602" s="27">
        <v>31.99</v>
      </c>
      <c r="F602" s="26">
        <v>1886</v>
      </c>
      <c r="G602" s="27">
        <v>32.63</v>
      </c>
      <c r="H602" s="26">
        <v>1905</v>
      </c>
      <c r="I602" s="27">
        <v>23.69</v>
      </c>
      <c r="J602" s="26">
        <v>1280</v>
      </c>
      <c r="K602" s="27">
        <v>28.15</v>
      </c>
      <c r="L602" s="26">
        <v>4240</v>
      </c>
      <c r="M602" s="27">
        <v>38.93</v>
      </c>
      <c r="N602" s="26">
        <v>904</v>
      </c>
      <c r="O602" s="27">
        <v>33.86</v>
      </c>
    </row>
    <row r="603" spans="1:15" ht="21">
      <c r="A603" s="40"/>
      <c r="B603" s="391" t="s">
        <v>1368</v>
      </c>
      <c r="C603" s="73" t="s">
        <v>14</v>
      </c>
      <c r="D603" s="26">
        <v>9904</v>
      </c>
      <c r="E603" s="27">
        <v>29.93</v>
      </c>
      <c r="F603" s="26">
        <v>1859</v>
      </c>
      <c r="G603" s="27">
        <v>31.1</v>
      </c>
      <c r="H603" s="26">
        <v>1822</v>
      </c>
      <c r="I603" s="27">
        <v>21.46</v>
      </c>
      <c r="J603" s="26">
        <v>1106</v>
      </c>
      <c r="K603" s="27">
        <v>23.65</v>
      </c>
      <c r="L603" s="26">
        <v>4298</v>
      </c>
      <c r="M603" s="27">
        <v>39.18</v>
      </c>
      <c r="N603" s="26">
        <v>819</v>
      </c>
      <c r="O603" s="27">
        <v>27.49</v>
      </c>
    </row>
    <row r="604" spans="1:15" ht="21.75" thickBot="1">
      <c r="A604" s="492" t="s">
        <v>694</v>
      </c>
      <c r="B604" s="493" t="s">
        <v>695</v>
      </c>
      <c r="C604" s="539" t="s">
        <v>12</v>
      </c>
      <c r="D604" s="495">
        <v>42875</v>
      </c>
      <c r="E604" s="496">
        <v>65.93</v>
      </c>
      <c r="F604" s="495">
        <v>10574</v>
      </c>
      <c r="G604" s="496">
        <v>89.93</v>
      </c>
      <c r="H604" s="495">
        <v>11624</v>
      </c>
      <c r="I604" s="496">
        <v>70.31</v>
      </c>
      <c r="J604" s="495">
        <v>4127</v>
      </c>
      <c r="K604" s="496">
        <v>44.74</v>
      </c>
      <c r="L604" s="495">
        <v>12916</v>
      </c>
      <c r="M604" s="496">
        <v>59.08</v>
      </c>
      <c r="N604" s="495">
        <v>3634</v>
      </c>
      <c r="O604" s="497">
        <v>64.33</v>
      </c>
    </row>
    <row r="605" spans="1:15" ht="21.75" thickBot="1">
      <c r="A605" s="498"/>
      <c r="B605" s="504" t="s">
        <v>696</v>
      </c>
      <c r="C605" s="537" t="s">
        <v>13</v>
      </c>
      <c r="D605" s="501">
        <v>27381</v>
      </c>
      <c r="E605" s="502">
        <v>85.75</v>
      </c>
      <c r="F605" s="501">
        <v>6648</v>
      </c>
      <c r="G605" s="502">
        <v>115.02</v>
      </c>
      <c r="H605" s="501">
        <v>7179</v>
      </c>
      <c r="I605" s="502">
        <v>89.26</v>
      </c>
      <c r="J605" s="501">
        <v>2383</v>
      </c>
      <c r="K605" s="502">
        <v>52.4</v>
      </c>
      <c r="L605" s="501">
        <v>8834</v>
      </c>
      <c r="M605" s="502">
        <v>81.11</v>
      </c>
      <c r="N605" s="501">
        <v>2337</v>
      </c>
      <c r="O605" s="503">
        <v>87.52</v>
      </c>
    </row>
    <row r="606" spans="1:15" ht="21">
      <c r="A606" s="509"/>
      <c r="B606" s="510"/>
      <c r="C606" s="538" t="s">
        <v>14</v>
      </c>
      <c r="D606" s="512">
        <v>15494</v>
      </c>
      <c r="E606" s="513">
        <v>46.82</v>
      </c>
      <c r="F606" s="512">
        <v>3926</v>
      </c>
      <c r="G606" s="513">
        <v>65.67</v>
      </c>
      <c r="H606" s="512">
        <v>4445</v>
      </c>
      <c r="I606" s="513">
        <v>52.35</v>
      </c>
      <c r="J606" s="512">
        <v>1744</v>
      </c>
      <c r="K606" s="513">
        <v>37.28</v>
      </c>
      <c r="L606" s="512">
        <v>4082</v>
      </c>
      <c r="M606" s="513">
        <v>37.21</v>
      </c>
      <c r="N606" s="512">
        <v>1297</v>
      </c>
      <c r="O606" s="514">
        <v>43.54</v>
      </c>
    </row>
    <row r="607" spans="1:15" ht="21">
      <c r="A607" s="40" t="s">
        <v>697</v>
      </c>
      <c r="B607" s="117" t="s">
        <v>698</v>
      </c>
      <c r="C607" s="73" t="s">
        <v>12</v>
      </c>
      <c r="D607" s="26">
        <v>85932</v>
      </c>
      <c r="E607" s="27">
        <v>132.15</v>
      </c>
      <c r="F607" s="26">
        <v>14871</v>
      </c>
      <c r="G607" s="27">
        <v>126.47</v>
      </c>
      <c r="H607" s="26">
        <v>21268</v>
      </c>
      <c r="I607" s="27">
        <v>128.64</v>
      </c>
      <c r="J607" s="26">
        <v>13706</v>
      </c>
      <c r="K607" s="27">
        <v>148.57</v>
      </c>
      <c r="L607" s="26">
        <v>30181</v>
      </c>
      <c r="M607" s="27">
        <v>138.06</v>
      </c>
      <c r="N607" s="26">
        <v>5906</v>
      </c>
      <c r="O607" s="27">
        <v>104.55</v>
      </c>
    </row>
    <row r="608" spans="1:15" ht="21">
      <c r="A608" s="40"/>
      <c r="B608" s="117" t="s">
        <v>699</v>
      </c>
      <c r="C608" s="73" t="s">
        <v>13</v>
      </c>
      <c r="D608" s="26">
        <v>45548</v>
      </c>
      <c r="E608" s="27">
        <v>142.64</v>
      </c>
      <c r="F608" s="26">
        <v>8045</v>
      </c>
      <c r="G608" s="27">
        <v>139.19</v>
      </c>
      <c r="H608" s="26">
        <v>11004</v>
      </c>
      <c r="I608" s="27">
        <v>136.82</v>
      </c>
      <c r="J608" s="26">
        <v>6749</v>
      </c>
      <c r="K608" s="27">
        <v>148.41</v>
      </c>
      <c r="L608" s="26">
        <v>16612</v>
      </c>
      <c r="M608" s="27">
        <v>152.52</v>
      </c>
      <c r="N608" s="26">
        <v>3138</v>
      </c>
      <c r="O608" s="27">
        <v>117.52</v>
      </c>
    </row>
    <row r="609" spans="1:15" ht="21">
      <c r="A609" s="40"/>
      <c r="B609" s="117"/>
      <c r="C609" s="73" t="s">
        <v>14</v>
      </c>
      <c r="D609" s="26">
        <v>40384</v>
      </c>
      <c r="E609" s="27">
        <v>122.02</v>
      </c>
      <c r="F609" s="26">
        <v>6826</v>
      </c>
      <c r="G609" s="27">
        <v>114.18</v>
      </c>
      <c r="H609" s="26">
        <v>10264</v>
      </c>
      <c r="I609" s="27">
        <v>120.89</v>
      </c>
      <c r="J609" s="26">
        <v>6957</v>
      </c>
      <c r="K609" s="27">
        <v>148.73</v>
      </c>
      <c r="L609" s="26">
        <v>13569</v>
      </c>
      <c r="M609" s="27">
        <v>123.69</v>
      </c>
      <c r="N609" s="26">
        <v>2768</v>
      </c>
      <c r="O609" s="27">
        <v>92.92</v>
      </c>
    </row>
    <row r="610" spans="1:15" ht="21.75" thickBot="1">
      <c r="A610" s="492" t="s">
        <v>700</v>
      </c>
      <c r="B610" s="493" t="s">
        <v>1369</v>
      </c>
      <c r="C610" s="539" t="s">
        <v>12</v>
      </c>
      <c r="D610" s="495">
        <v>172594</v>
      </c>
      <c r="E610" s="496">
        <v>265.42</v>
      </c>
      <c r="F610" s="495">
        <v>32745</v>
      </c>
      <c r="G610" s="496">
        <v>278.48</v>
      </c>
      <c r="H610" s="495">
        <v>31793</v>
      </c>
      <c r="I610" s="496">
        <v>192.29</v>
      </c>
      <c r="J610" s="495">
        <v>33582</v>
      </c>
      <c r="K610" s="496">
        <v>364.03</v>
      </c>
      <c r="L610" s="495">
        <v>68038</v>
      </c>
      <c r="M610" s="496">
        <v>311.22</v>
      </c>
      <c r="N610" s="495">
        <v>6436</v>
      </c>
      <c r="O610" s="497">
        <v>113.93</v>
      </c>
    </row>
    <row r="611" spans="1:15" ht="21.75" thickBot="1">
      <c r="A611" s="498"/>
      <c r="B611" s="504" t="s">
        <v>1370</v>
      </c>
      <c r="C611" s="537" t="s">
        <v>13</v>
      </c>
      <c r="D611" s="501">
        <v>74413</v>
      </c>
      <c r="E611" s="502">
        <v>233.04</v>
      </c>
      <c r="F611" s="501">
        <v>14034</v>
      </c>
      <c r="G611" s="502">
        <v>242.8</v>
      </c>
      <c r="H611" s="501">
        <v>13653</v>
      </c>
      <c r="I611" s="502">
        <v>169.75</v>
      </c>
      <c r="J611" s="501">
        <v>13921</v>
      </c>
      <c r="K611" s="502">
        <v>306.12</v>
      </c>
      <c r="L611" s="501">
        <v>29698</v>
      </c>
      <c r="M611" s="502">
        <v>272.67</v>
      </c>
      <c r="N611" s="501">
        <v>3107</v>
      </c>
      <c r="O611" s="503">
        <v>116.36</v>
      </c>
    </row>
    <row r="612" spans="1:15" ht="21">
      <c r="A612" s="509"/>
      <c r="B612" s="510" t="s">
        <v>704</v>
      </c>
      <c r="C612" s="538" t="s">
        <v>14</v>
      </c>
      <c r="D612" s="512">
        <v>98181</v>
      </c>
      <c r="E612" s="513">
        <v>296.66</v>
      </c>
      <c r="F612" s="512">
        <v>18711</v>
      </c>
      <c r="G612" s="513">
        <v>312.98</v>
      </c>
      <c r="H612" s="512">
        <v>18140</v>
      </c>
      <c r="I612" s="513">
        <v>213.65</v>
      </c>
      <c r="J612" s="512">
        <v>19661</v>
      </c>
      <c r="K612" s="513">
        <v>420.33</v>
      </c>
      <c r="L612" s="512">
        <v>38340</v>
      </c>
      <c r="M612" s="513">
        <v>349.5</v>
      </c>
      <c r="N612" s="512">
        <v>3329</v>
      </c>
      <c r="O612" s="514">
        <v>111.76</v>
      </c>
    </row>
    <row r="613" spans="1:15" ht="21">
      <c r="A613" s="40" t="s">
        <v>705</v>
      </c>
      <c r="B613" s="117" t="s">
        <v>1371</v>
      </c>
      <c r="C613" s="73" t="s">
        <v>12</v>
      </c>
      <c r="D613" s="26">
        <v>96502</v>
      </c>
      <c r="E613" s="27">
        <v>148.4</v>
      </c>
      <c r="F613" s="26">
        <v>20542</v>
      </c>
      <c r="G613" s="27">
        <v>174.7</v>
      </c>
      <c r="H613" s="26">
        <v>20357</v>
      </c>
      <c r="I613" s="27">
        <v>123.13</v>
      </c>
      <c r="J613" s="26">
        <v>12527</v>
      </c>
      <c r="K613" s="27">
        <v>135.79</v>
      </c>
      <c r="L613" s="26">
        <v>37106</v>
      </c>
      <c r="M613" s="27">
        <v>169.73</v>
      </c>
      <c r="N613" s="26">
        <v>5970</v>
      </c>
      <c r="O613" s="27">
        <v>105.68</v>
      </c>
    </row>
    <row r="614" spans="1:15" ht="21">
      <c r="A614" s="40"/>
      <c r="B614" s="117" t="s">
        <v>707</v>
      </c>
      <c r="C614" s="73" t="s">
        <v>13</v>
      </c>
      <c r="D614" s="26">
        <v>45323</v>
      </c>
      <c r="E614" s="27">
        <v>141.94</v>
      </c>
      <c r="F614" s="26">
        <v>9765</v>
      </c>
      <c r="G614" s="27">
        <v>168.94</v>
      </c>
      <c r="H614" s="26">
        <v>10037</v>
      </c>
      <c r="I614" s="27">
        <v>124.79</v>
      </c>
      <c r="J614" s="26">
        <v>6088</v>
      </c>
      <c r="K614" s="27">
        <v>133.88</v>
      </c>
      <c r="L614" s="26">
        <v>16344</v>
      </c>
      <c r="M614" s="27">
        <v>150.06</v>
      </c>
      <c r="N614" s="26">
        <v>3089</v>
      </c>
      <c r="O614" s="27">
        <v>115.69</v>
      </c>
    </row>
    <row r="615" spans="1:15" ht="21">
      <c r="A615" s="40"/>
      <c r="B615" s="117"/>
      <c r="C615" s="73" t="s">
        <v>14</v>
      </c>
      <c r="D615" s="26">
        <v>51179</v>
      </c>
      <c r="E615" s="27">
        <v>154.64</v>
      </c>
      <c r="F615" s="26">
        <v>10777</v>
      </c>
      <c r="G615" s="27">
        <v>180.27</v>
      </c>
      <c r="H615" s="26">
        <v>10320</v>
      </c>
      <c r="I615" s="27">
        <v>121.55</v>
      </c>
      <c r="J615" s="26">
        <v>6439</v>
      </c>
      <c r="K615" s="27">
        <v>137.66</v>
      </c>
      <c r="L615" s="26">
        <v>20762</v>
      </c>
      <c r="M615" s="27">
        <v>189.26</v>
      </c>
      <c r="N615" s="26">
        <v>2881</v>
      </c>
      <c r="O615" s="27">
        <v>96.72</v>
      </c>
    </row>
    <row r="616" spans="1:15" ht="21.75" thickBot="1">
      <c r="A616" s="492" t="s">
        <v>708</v>
      </c>
      <c r="B616" s="493" t="s">
        <v>709</v>
      </c>
      <c r="C616" s="539" t="s">
        <v>12</v>
      </c>
      <c r="D616" s="495">
        <v>34146</v>
      </c>
      <c r="E616" s="496">
        <v>52.51</v>
      </c>
      <c r="F616" s="495">
        <v>7624</v>
      </c>
      <c r="G616" s="496">
        <v>64.84</v>
      </c>
      <c r="H616" s="495">
        <v>7615</v>
      </c>
      <c r="I616" s="496">
        <v>46.06</v>
      </c>
      <c r="J616" s="495">
        <v>5186</v>
      </c>
      <c r="K616" s="496">
        <v>56.22</v>
      </c>
      <c r="L616" s="495">
        <v>10606</v>
      </c>
      <c r="M616" s="496">
        <v>48.51</v>
      </c>
      <c r="N616" s="495">
        <v>3115</v>
      </c>
      <c r="O616" s="497">
        <v>55.14</v>
      </c>
    </row>
    <row r="617" spans="1:15" ht="21.75" thickBot="1">
      <c r="A617" s="498"/>
      <c r="B617" s="504" t="s">
        <v>710</v>
      </c>
      <c r="C617" s="537" t="s">
        <v>13</v>
      </c>
      <c r="D617" s="501">
        <v>32222</v>
      </c>
      <c r="E617" s="502">
        <v>100.91</v>
      </c>
      <c r="F617" s="501">
        <v>7219</v>
      </c>
      <c r="G617" s="502">
        <v>124.9</v>
      </c>
      <c r="H617" s="501">
        <v>7212</v>
      </c>
      <c r="I617" s="502">
        <v>89.67</v>
      </c>
      <c r="J617" s="501">
        <v>4840</v>
      </c>
      <c r="K617" s="502">
        <v>106.43</v>
      </c>
      <c r="L617" s="501">
        <v>10072</v>
      </c>
      <c r="M617" s="502">
        <v>92.48</v>
      </c>
      <c r="N617" s="501">
        <v>2879</v>
      </c>
      <c r="O617" s="503">
        <v>107.82</v>
      </c>
    </row>
    <row r="618" spans="1:15" ht="21">
      <c r="A618" s="509"/>
      <c r="B618" s="510"/>
      <c r="C618" s="538" t="s">
        <v>14</v>
      </c>
      <c r="D618" s="512">
        <v>1924</v>
      </c>
      <c r="E618" s="513">
        <v>5.81</v>
      </c>
      <c r="F618" s="512">
        <v>405</v>
      </c>
      <c r="G618" s="513">
        <v>6.77</v>
      </c>
      <c r="H618" s="512">
        <v>403</v>
      </c>
      <c r="I618" s="513">
        <v>4.75</v>
      </c>
      <c r="J618" s="512">
        <v>346</v>
      </c>
      <c r="K618" s="513">
        <v>7.4</v>
      </c>
      <c r="L618" s="512">
        <v>534</v>
      </c>
      <c r="M618" s="513">
        <v>4.87</v>
      </c>
      <c r="N618" s="512">
        <v>236</v>
      </c>
      <c r="O618" s="514">
        <v>7.92</v>
      </c>
    </row>
    <row r="619" spans="1:15" ht="21">
      <c r="A619" s="40" t="s">
        <v>711</v>
      </c>
      <c r="B619" s="117" t="s">
        <v>712</v>
      </c>
      <c r="C619" s="73" t="s">
        <v>12</v>
      </c>
      <c r="D619" s="26">
        <v>5911</v>
      </c>
      <c r="E619" s="27">
        <v>9.09</v>
      </c>
      <c r="F619" s="26">
        <v>1087</v>
      </c>
      <c r="G619" s="27">
        <v>9.24</v>
      </c>
      <c r="H619" s="26">
        <v>1638</v>
      </c>
      <c r="I619" s="27">
        <v>9.91</v>
      </c>
      <c r="J619" s="26">
        <v>792</v>
      </c>
      <c r="K619" s="27">
        <v>8.59</v>
      </c>
      <c r="L619" s="26">
        <v>1321</v>
      </c>
      <c r="M619" s="27">
        <v>6.04</v>
      </c>
      <c r="N619" s="26">
        <v>1073</v>
      </c>
      <c r="O619" s="27">
        <v>18.99</v>
      </c>
    </row>
    <row r="620" spans="1:15" ht="21">
      <c r="A620" s="40"/>
      <c r="B620" s="117" t="s">
        <v>713</v>
      </c>
      <c r="C620" s="73" t="s">
        <v>13</v>
      </c>
      <c r="D620" s="26">
        <v>2671</v>
      </c>
      <c r="E620" s="27">
        <v>8.36</v>
      </c>
      <c r="F620" s="26">
        <v>468</v>
      </c>
      <c r="G620" s="27">
        <v>8.1</v>
      </c>
      <c r="H620" s="26">
        <v>718</v>
      </c>
      <c r="I620" s="27">
        <v>8.93</v>
      </c>
      <c r="J620" s="26">
        <v>340</v>
      </c>
      <c r="K620" s="27">
        <v>7.48</v>
      </c>
      <c r="L620" s="26">
        <v>670</v>
      </c>
      <c r="M620" s="27">
        <v>6.15</v>
      </c>
      <c r="N620" s="26">
        <v>475</v>
      </c>
      <c r="O620" s="27">
        <v>17.79</v>
      </c>
    </row>
    <row r="621" spans="1:15" ht="21">
      <c r="A621" s="107"/>
      <c r="B621" s="119"/>
      <c r="C621" s="243" t="s">
        <v>14</v>
      </c>
      <c r="D621" s="36">
        <v>3240</v>
      </c>
      <c r="E621" s="37">
        <v>9.79</v>
      </c>
      <c r="F621" s="36">
        <v>619</v>
      </c>
      <c r="G621" s="37">
        <v>10.35</v>
      </c>
      <c r="H621" s="36">
        <v>920</v>
      </c>
      <c r="I621" s="37">
        <v>10.84</v>
      </c>
      <c r="J621" s="36">
        <v>452</v>
      </c>
      <c r="K621" s="37">
        <v>9.66</v>
      </c>
      <c r="L621" s="36">
        <v>651</v>
      </c>
      <c r="M621" s="37">
        <v>5.93</v>
      </c>
      <c r="N621" s="36">
        <v>598</v>
      </c>
      <c r="O621" s="37">
        <v>20.08</v>
      </c>
    </row>
    <row r="622" spans="1:15" ht="14.25">
      <c r="A622" s="380"/>
      <c r="B622" s="381"/>
      <c r="C622" s="380"/>
      <c r="D622" s="380"/>
      <c r="E622" s="380"/>
      <c r="F622" s="380"/>
      <c r="G622" s="380"/>
      <c r="H622" s="380"/>
      <c r="I622" s="380"/>
      <c r="J622" s="380"/>
      <c r="K622" s="380"/>
      <c r="L622" s="380"/>
      <c r="M622" s="380"/>
      <c r="N622" s="380"/>
      <c r="O622" s="380"/>
    </row>
    <row r="623" spans="1:15" ht="21.75" thickBot="1">
      <c r="A623" s="492" t="s">
        <v>714</v>
      </c>
      <c r="B623" s="493" t="s">
        <v>715</v>
      </c>
      <c r="C623" s="517" t="s">
        <v>12</v>
      </c>
      <c r="D623" s="495">
        <v>1142</v>
      </c>
      <c r="E623" s="496">
        <v>1.76</v>
      </c>
      <c r="F623" s="495">
        <v>219</v>
      </c>
      <c r="G623" s="496">
        <v>1.86</v>
      </c>
      <c r="H623" s="495">
        <v>231</v>
      </c>
      <c r="I623" s="496">
        <v>1.4</v>
      </c>
      <c r="J623" s="495">
        <v>154</v>
      </c>
      <c r="K623" s="496">
        <v>1.67</v>
      </c>
      <c r="L623" s="495">
        <v>284</v>
      </c>
      <c r="M623" s="496">
        <v>1.3</v>
      </c>
      <c r="N623" s="495">
        <v>254</v>
      </c>
      <c r="O623" s="497">
        <v>4.5</v>
      </c>
    </row>
    <row r="624" spans="1:15" ht="21.75" thickBot="1">
      <c r="A624" s="498"/>
      <c r="B624" s="540" t="s">
        <v>1372</v>
      </c>
      <c r="C624" s="523" t="s">
        <v>13</v>
      </c>
      <c r="D624" s="501">
        <v>568</v>
      </c>
      <c r="E624" s="502">
        <v>1.78</v>
      </c>
      <c r="F624" s="501">
        <v>103</v>
      </c>
      <c r="G624" s="502">
        <v>1.78</v>
      </c>
      <c r="H624" s="501">
        <v>108</v>
      </c>
      <c r="I624" s="502">
        <v>1.34</v>
      </c>
      <c r="J624" s="501">
        <v>77</v>
      </c>
      <c r="K624" s="502">
        <v>1.69</v>
      </c>
      <c r="L624" s="501">
        <v>147</v>
      </c>
      <c r="M624" s="502">
        <v>1.35</v>
      </c>
      <c r="N624" s="501">
        <v>133</v>
      </c>
      <c r="O624" s="503">
        <v>4.98</v>
      </c>
    </row>
    <row r="625" spans="1:15" ht="21">
      <c r="A625" s="509"/>
      <c r="B625" s="510" t="s">
        <v>717</v>
      </c>
      <c r="C625" s="529" t="s">
        <v>14</v>
      </c>
      <c r="D625" s="512">
        <v>574</v>
      </c>
      <c r="E625" s="513">
        <v>1.73</v>
      </c>
      <c r="F625" s="512">
        <v>116</v>
      </c>
      <c r="G625" s="513">
        <v>1.94</v>
      </c>
      <c r="H625" s="512">
        <v>123</v>
      </c>
      <c r="I625" s="513">
        <v>1.45</v>
      </c>
      <c r="J625" s="512">
        <v>77</v>
      </c>
      <c r="K625" s="513">
        <v>1.65</v>
      </c>
      <c r="L625" s="512">
        <v>137</v>
      </c>
      <c r="M625" s="513">
        <v>1.25</v>
      </c>
      <c r="N625" s="512">
        <v>121</v>
      </c>
      <c r="O625" s="514">
        <v>4.06</v>
      </c>
    </row>
    <row r="626" spans="1:15" ht="21">
      <c r="A626" s="40" t="s">
        <v>718</v>
      </c>
      <c r="B626" s="117" t="s">
        <v>1373</v>
      </c>
      <c r="C626" s="84" t="s">
        <v>12</v>
      </c>
      <c r="D626" s="26">
        <v>38143</v>
      </c>
      <c r="E626" s="27">
        <v>58.66</v>
      </c>
      <c r="F626" s="26">
        <v>7711</v>
      </c>
      <c r="G626" s="27">
        <v>65.58</v>
      </c>
      <c r="H626" s="26">
        <v>7839</v>
      </c>
      <c r="I626" s="27">
        <v>47.41</v>
      </c>
      <c r="J626" s="26">
        <v>4534</v>
      </c>
      <c r="K626" s="27">
        <v>49.15</v>
      </c>
      <c r="L626" s="26">
        <v>14732</v>
      </c>
      <c r="M626" s="27">
        <v>67.39</v>
      </c>
      <c r="N626" s="26">
        <v>3327</v>
      </c>
      <c r="O626" s="27">
        <v>58.9</v>
      </c>
    </row>
    <row r="627" spans="1:15" ht="21">
      <c r="A627" s="40"/>
      <c r="B627" s="218" t="s">
        <v>1374</v>
      </c>
      <c r="C627" s="84" t="s">
        <v>13</v>
      </c>
      <c r="D627" s="26">
        <v>22642</v>
      </c>
      <c r="E627" s="27">
        <v>70.91</v>
      </c>
      <c r="F627" s="26">
        <v>4557</v>
      </c>
      <c r="G627" s="27">
        <v>78.84</v>
      </c>
      <c r="H627" s="26">
        <v>4623</v>
      </c>
      <c r="I627" s="27">
        <v>57.48</v>
      </c>
      <c r="J627" s="26">
        <v>2880</v>
      </c>
      <c r="K627" s="27">
        <v>63.33</v>
      </c>
      <c r="L627" s="26">
        <v>8818</v>
      </c>
      <c r="M627" s="27">
        <v>80.96</v>
      </c>
      <c r="N627" s="26">
        <v>1764</v>
      </c>
      <c r="O627" s="27">
        <v>66.06</v>
      </c>
    </row>
    <row r="628" spans="1:15" ht="21">
      <c r="A628" s="40"/>
      <c r="B628" s="117" t="s">
        <v>1375</v>
      </c>
      <c r="C628" s="84" t="s">
        <v>14</v>
      </c>
      <c r="D628" s="26">
        <v>15501</v>
      </c>
      <c r="E628" s="27">
        <v>46.84</v>
      </c>
      <c r="F628" s="26">
        <v>3154</v>
      </c>
      <c r="G628" s="27">
        <v>52.76</v>
      </c>
      <c r="H628" s="26">
        <v>3216</v>
      </c>
      <c r="I628" s="27">
        <v>37.88</v>
      </c>
      <c r="J628" s="26">
        <v>1654</v>
      </c>
      <c r="K628" s="27">
        <v>35.36</v>
      </c>
      <c r="L628" s="26">
        <v>5914</v>
      </c>
      <c r="M628" s="27">
        <v>53.91</v>
      </c>
      <c r="N628" s="26">
        <v>1563</v>
      </c>
      <c r="O628" s="27">
        <v>52.47</v>
      </c>
    </row>
    <row r="629" spans="1:15" ht="21.75" thickBot="1">
      <c r="A629" s="492" t="s">
        <v>723</v>
      </c>
      <c r="B629" s="493" t="s">
        <v>724</v>
      </c>
      <c r="C629" s="517" t="s">
        <v>12</v>
      </c>
      <c r="D629" s="495">
        <v>7321</v>
      </c>
      <c r="E629" s="496">
        <v>11.26</v>
      </c>
      <c r="F629" s="495">
        <v>1730</v>
      </c>
      <c r="G629" s="496">
        <v>14.71</v>
      </c>
      <c r="H629" s="495">
        <v>1863</v>
      </c>
      <c r="I629" s="496">
        <v>11.27</v>
      </c>
      <c r="J629" s="495">
        <v>715</v>
      </c>
      <c r="K629" s="496">
        <v>7.75</v>
      </c>
      <c r="L629" s="495">
        <v>1805</v>
      </c>
      <c r="M629" s="496">
        <v>8.26</v>
      </c>
      <c r="N629" s="495">
        <v>1208</v>
      </c>
      <c r="O629" s="497">
        <v>21.38</v>
      </c>
    </row>
    <row r="630" spans="1:15" ht="21.75" thickBot="1">
      <c r="A630" s="498"/>
      <c r="B630" s="504" t="s">
        <v>725</v>
      </c>
      <c r="C630" s="523" t="s">
        <v>13</v>
      </c>
      <c r="D630" s="501">
        <v>3600</v>
      </c>
      <c r="E630" s="502">
        <v>11.27</v>
      </c>
      <c r="F630" s="501">
        <v>820</v>
      </c>
      <c r="G630" s="502">
        <v>14.19</v>
      </c>
      <c r="H630" s="501">
        <v>916</v>
      </c>
      <c r="I630" s="502">
        <v>11.39</v>
      </c>
      <c r="J630" s="501">
        <v>364</v>
      </c>
      <c r="K630" s="502">
        <v>8</v>
      </c>
      <c r="L630" s="501">
        <v>901</v>
      </c>
      <c r="M630" s="502">
        <v>8.27</v>
      </c>
      <c r="N630" s="501">
        <v>599</v>
      </c>
      <c r="O630" s="503">
        <v>22.43</v>
      </c>
    </row>
    <row r="631" spans="1:15" ht="21">
      <c r="A631" s="509"/>
      <c r="B631" s="510"/>
      <c r="C631" s="529" t="s">
        <v>14</v>
      </c>
      <c r="D631" s="512">
        <v>3721</v>
      </c>
      <c r="E631" s="513">
        <v>11.24</v>
      </c>
      <c r="F631" s="512">
        <v>910</v>
      </c>
      <c r="G631" s="513">
        <v>15.22</v>
      </c>
      <c r="H631" s="512">
        <v>947</v>
      </c>
      <c r="I631" s="513">
        <v>11.15</v>
      </c>
      <c r="J631" s="512">
        <v>351</v>
      </c>
      <c r="K631" s="513">
        <v>7.5</v>
      </c>
      <c r="L631" s="512">
        <v>904</v>
      </c>
      <c r="M631" s="513">
        <v>8.24</v>
      </c>
      <c r="N631" s="512">
        <v>609</v>
      </c>
      <c r="O631" s="514">
        <v>20.44</v>
      </c>
    </row>
    <row r="632" spans="1:15" ht="21">
      <c r="A632" s="40" t="s">
        <v>726</v>
      </c>
      <c r="B632" s="117" t="s">
        <v>1376</v>
      </c>
      <c r="C632" s="84" t="s">
        <v>12</v>
      </c>
      <c r="D632" s="26">
        <v>108465</v>
      </c>
      <c r="E632" s="27">
        <v>166.8</v>
      </c>
      <c r="F632" s="26">
        <v>21883</v>
      </c>
      <c r="G632" s="27">
        <v>186.1</v>
      </c>
      <c r="H632" s="26">
        <v>25455</v>
      </c>
      <c r="I632" s="27">
        <v>153.96</v>
      </c>
      <c r="J632" s="26">
        <v>14682</v>
      </c>
      <c r="K632" s="27">
        <v>159.15</v>
      </c>
      <c r="L632" s="26">
        <v>34924</v>
      </c>
      <c r="M632" s="27">
        <v>159.75</v>
      </c>
      <c r="N632" s="26">
        <v>11521</v>
      </c>
      <c r="O632" s="27">
        <v>203.95</v>
      </c>
    </row>
    <row r="633" spans="1:15" ht="21">
      <c r="A633" s="40"/>
      <c r="B633" s="117" t="s">
        <v>1377</v>
      </c>
      <c r="C633" s="84" t="s">
        <v>13</v>
      </c>
      <c r="D633" s="26">
        <v>59255</v>
      </c>
      <c r="E633" s="27">
        <v>185.57</v>
      </c>
      <c r="F633" s="26">
        <v>12142</v>
      </c>
      <c r="G633" s="27">
        <v>210.07</v>
      </c>
      <c r="H633" s="26">
        <v>13454</v>
      </c>
      <c r="I633" s="27">
        <v>167.28</v>
      </c>
      <c r="J633" s="26">
        <v>8155</v>
      </c>
      <c r="K633" s="27">
        <v>179.33</v>
      </c>
      <c r="L633" s="26">
        <v>19260</v>
      </c>
      <c r="M633" s="27">
        <v>176.84</v>
      </c>
      <c r="N633" s="26">
        <v>6244</v>
      </c>
      <c r="O633" s="27">
        <v>233.84</v>
      </c>
    </row>
    <row r="634" spans="1:15" ht="21">
      <c r="A634" s="40"/>
      <c r="B634" s="117" t="s">
        <v>729</v>
      </c>
      <c r="C634" s="84" t="s">
        <v>14</v>
      </c>
      <c r="D634" s="26">
        <v>49210</v>
      </c>
      <c r="E634" s="27">
        <v>148.69</v>
      </c>
      <c r="F634" s="26">
        <v>9741</v>
      </c>
      <c r="G634" s="27">
        <v>162.94</v>
      </c>
      <c r="H634" s="26">
        <v>12001</v>
      </c>
      <c r="I634" s="27">
        <v>141.34</v>
      </c>
      <c r="J634" s="26">
        <v>6527</v>
      </c>
      <c r="K634" s="27">
        <v>139.54</v>
      </c>
      <c r="L634" s="26">
        <v>15664</v>
      </c>
      <c r="M634" s="27">
        <v>142.79</v>
      </c>
      <c r="N634" s="26">
        <v>5277</v>
      </c>
      <c r="O634" s="27">
        <v>177.15</v>
      </c>
    </row>
    <row r="635" spans="1:15" ht="21.75" thickBot="1">
      <c r="A635" s="492" t="s">
        <v>730</v>
      </c>
      <c r="B635" s="493" t="s">
        <v>731</v>
      </c>
      <c r="C635" s="517" t="s">
        <v>12</v>
      </c>
      <c r="D635" s="495">
        <v>56910</v>
      </c>
      <c r="E635" s="496">
        <v>87.52</v>
      </c>
      <c r="F635" s="495">
        <v>13089</v>
      </c>
      <c r="G635" s="496">
        <v>111.32</v>
      </c>
      <c r="H635" s="495">
        <v>14396</v>
      </c>
      <c r="I635" s="496">
        <v>87.07</v>
      </c>
      <c r="J635" s="495">
        <v>3581</v>
      </c>
      <c r="K635" s="496">
        <v>38.82</v>
      </c>
      <c r="L635" s="495">
        <v>21976</v>
      </c>
      <c r="M635" s="496">
        <v>100.52</v>
      </c>
      <c r="N635" s="495">
        <v>3868</v>
      </c>
      <c r="O635" s="497">
        <v>68.47</v>
      </c>
    </row>
    <row r="636" spans="1:15" ht="21.75" thickBot="1">
      <c r="A636" s="498"/>
      <c r="B636" s="504" t="s">
        <v>732</v>
      </c>
      <c r="C636" s="523" t="s">
        <v>13</v>
      </c>
      <c r="D636" s="501">
        <v>45404</v>
      </c>
      <c r="E636" s="502">
        <v>142.19</v>
      </c>
      <c r="F636" s="501">
        <v>10578</v>
      </c>
      <c r="G636" s="502">
        <v>183.01</v>
      </c>
      <c r="H636" s="501">
        <v>10761</v>
      </c>
      <c r="I636" s="502">
        <v>133.79</v>
      </c>
      <c r="J636" s="501">
        <v>3189</v>
      </c>
      <c r="K636" s="502">
        <v>70.13</v>
      </c>
      <c r="L636" s="501">
        <v>17705</v>
      </c>
      <c r="M636" s="502">
        <v>162.56</v>
      </c>
      <c r="N636" s="501">
        <v>3171</v>
      </c>
      <c r="O636" s="503">
        <v>118.76</v>
      </c>
    </row>
    <row r="637" spans="1:15" ht="21">
      <c r="A637" s="509"/>
      <c r="B637" s="510"/>
      <c r="C637" s="529" t="s">
        <v>14</v>
      </c>
      <c r="D637" s="512">
        <v>11506</v>
      </c>
      <c r="E637" s="513">
        <v>34.77</v>
      </c>
      <c r="F637" s="512">
        <v>2511</v>
      </c>
      <c r="G637" s="513">
        <v>42</v>
      </c>
      <c r="H637" s="512">
        <v>3635</v>
      </c>
      <c r="I637" s="513">
        <v>42.81</v>
      </c>
      <c r="J637" s="512">
        <v>392</v>
      </c>
      <c r="K637" s="513">
        <v>8.38</v>
      </c>
      <c r="L637" s="512">
        <v>4271</v>
      </c>
      <c r="M637" s="513">
        <v>38.93</v>
      </c>
      <c r="N637" s="512">
        <v>697</v>
      </c>
      <c r="O637" s="514">
        <v>23.4</v>
      </c>
    </row>
    <row r="638" spans="1:15" ht="21">
      <c r="A638" s="40" t="s">
        <v>733</v>
      </c>
      <c r="B638" s="117" t="s">
        <v>734</v>
      </c>
      <c r="C638" s="84" t="s">
        <v>12</v>
      </c>
      <c r="D638" s="26">
        <v>145094</v>
      </c>
      <c r="E638" s="27">
        <v>223.13</v>
      </c>
      <c r="F638" s="26">
        <v>29033</v>
      </c>
      <c r="G638" s="27">
        <v>246.91</v>
      </c>
      <c r="H638" s="26">
        <v>32496</v>
      </c>
      <c r="I638" s="27">
        <v>196.55</v>
      </c>
      <c r="J638" s="26">
        <v>14009</v>
      </c>
      <c r="K638" s="27">
        <v>151.86</v>
      </c>
      <c r="L638" s="26">
        <v>54296</v>
      </c>
      <c r="M638" s="27">
        <v>248.36</v>
      </c>
      <c r="N638" s="26">
        <v>15260</v>
      </c>
      <c r="O638" s="27">
        <v>270.14</v>
      </c>
    </row>
    <row r="639" spans="1:15" ht="21">
      <c r="A639" s="40"/>
      <c r="B639" s="117" t="s">
        <v>735</v>
      </c>
      <c r="C639" s="84" t="s">
        <v>13</v>
      </c>
      <c r="D639" s="26">
        <v>90230</v>
      </c>
      <c r="E639" s="27">
        <v>282.57</v>
      </c>
      <c r="F639" s="26">
        <v>18315</v>
      </c>
      <c r="G639" s="27">
        <v>316.87</v>
      </c>
      <c r="H639" s="26">
        <v>19167</v>
      </c>
      <c r="I639" s="27">
        <v>238.31</v>
      </c>
      <c r="J639" s="26">
        <v>8786</v>
      </c>
      <c r="K639" s="27">
        <v>193.2</v>
      </c>
      <c r="L639" s="26">
        <v>34759</v>
      </c>
      <c r="M639" s="27">
        <v>319.14</v>
      </c>
      <c r="N639" s="26">
        <v>9203</v>
      </c>
      <c r="O639" s="27">
        <v>344.66</v>
      </c>
    </row>
    <row r="640" spans="1:15" ht="21">
      <c r="A640" s="40"/>
      <c r="B640" s="117"/>
      <c r="C640" s="84" t="s">
        <v>14</v>
      </c>
      <c r="D640" s="26">
        <v>54864</v>
      </c>
      <c r="E640" s="27">
        <v>165.78</v>
      </c>
      <c r="F640" s="26">
        <v>10718</v>
      </c>
      <c r="G640" s="27">
        <v>179.28</v>
      </c>
      <c r="H640" s="26">
        <v>13329</v>
      </c>
      <c r="I640" s="27">
        <v>156.98</v>
      </c>
      <c r="J640" s="26">
        <v>5223</v>
      </c>
      <c r="K640" s="27">
        <v>111.66</v>
      </c>
      <c r="L640" s="26">
        <v>19537</v>
      </c>
      <c r="M640" s="27">
        <v>178.1</v>
      </c>
      <c r="N640" s="26">
        <v>6057</v>
      </c>
      <c r="O640" s="27">
        <v>203.34</v>
      </c>
    </row>
    <row r="641" spans="1:15" ht="21.75" thickBot="1">
      <c r="A641" s="492" t="s">
        <v>736</v>
      </c>
      <c r="B641" s="493" t="s">
        <v>1378</v>
      </c>
      <c r="C641" s="517" t="s">
        <v>12</v>
      </c>
      <c r="D641" s="495">
        <v>65536</v>
      </c>
      <c r="E641" s="496">
        <v>100.78</v>
      </c>
      <c r="F641" s="495">
        <v>12663</v>
      </c>
      <c r="G641" s="496">
        <v>107.69</v>
      </c>
      <c r="H641" s="495">
        <v>14061</v>
      </c>
      <c r="I641" s="496">
        <v>85.05</v>
      </c>
      <c r="J641" s="495">
        <v>5604</v>
      </c>
      <c r="K641" s="496">
        <v>60.75</v>
      </c>
      <c r="L641" s="495">
        <v>26051</v>
      </c>
      <c r="M641" s="496">
        <v>119.16</v>
      </c>
      <c r="N641" s="495">
        <v>7157</v>
      </c>
      <c r="O641" s="497">
        <v>126.7</v>
      </c>
    </row>
    <row r="642" spans="1:15" ht="21.75" thickBot="1">
      <c r="A642" s="498"/>
      <c r="B642" s="504" t="s">
        <v>739</v>
      </c>
      <c r="C642" s="523" t="s">
        <v>13</v>
      </c>
      <c r="D642" s="501">
        <v>26506</v>
      </c>
      <c r="E642" s="502">
        <v>83.01</v>
      </c>
      <c r="F642" s="501">
        <v>5024</v>
      </c>
      <c r="G642" s="502">
        <v>86.92</v>
      </c>
      <c r="H642" s="501">
        <v>5579</v>
      </c>
      <c r="I642" s="502">
        <v>69.37</v>
      </c>
      <c r="J642" s="501">
        <v>2061</v>
      </c>
      <c r="K642" s="502">
        <v>45.32</v>
      </c>
      <c r="L642" s="501">
        <v>10689</v>
      </c>
      <c r="M642" s="502">
        <v>98.14</v>
      </c>
      <c r="N642" s="501">
        <v>3153</v>
      </c>
      <c r="O642" s="503">
        <v>118.08</v>
      </c>
    </row>
    <row r="643" spans="1:15" ht="21">
      <c r="A643" s="509"/>
      <c r="B643" s="510"/>
      <c r="C643" s="529" t="s">
        <v>14</v>
      </c>
      <c r="D643" s="512">
        <v>39030</v>
      </c>
      <c r="E643" s="513">
        <v>117.93</v>
      </c>
      <c r="F643" s="512">
        <v>7639</v>
      </c>
      <c r="G643" s="513">
        <v>127.78</v>
      </c>
      <c r="H643" s="512">
        <v>8482</v>
      </c>
      <c r="I643" s="513">
        <v>99.9</v>
      </c>
      <c r="J643" s="512">
        <v>3543</v>
      </c>
      <c r="K643" s="513">
        <v>75.75</v>
      </c>
      <c r="L643" s="512">
        <v>15362</v>
      </c>
      <c r="M643" s="513">
        <v>140.04</v>
      </c>
      <c r="N643" s="512">
        <v>4004</v>
      </c>
      <c r="O643" s="514">
        <v>134.42</v>
      </c>
    </row>
    <row r="644" spans="1:15" ht="21">
      <c r="A644" s="40" t="s">
        <v>740</v>
      </c>
      <c r="B644" s="117" t="s">
        <v>741</v>
      </c>
      <c r="C644" s="84" t="s">
        <v>12</v>
      </c>
      <c r="D644" s="26">
        <v>19638</v>
      </c>
      <c r="E644" s="27">
        <v>30.2</v>
      </c>
      <c r="F644" s="26">
        <v>4317</v>
      </c>
      <c r="G644" s="27">
        <v>36.71</v>
      </c>
      <c r="H644" s="26">
        <v>5092</v>
      </c>
      <c r="I644" s="27">
        <v>30.8</v>
      </c>
      <c r="J644" s="26">
        <v>1955</v>
      </c>
      <c r="K644" s="27">
        <v>21.19</v>
      </c>
      <c r="L644" s="26">
        <v>6158</v>
      </c>
      <c r="M644" s="27">
        <v>28.17</v>
      </c>
      <c r="N644" s="26">
        <v>2116</v>
      </c>
      <c r="O644" s="27">
        <v>37.46</v>
      </c>
    </row>
    <row r="645" spans="1:15" ht="21">
      <c r="A645" s="40"/>
      <c r="B645" s="117" t="s">
        <v>742</v>
      </c>
      <c r="C645" s="84" t="s">
        <v>13</v>
      </c>
      <c r="D645" s="26">
        <v>14518</v>
      </c>
      <c r="E645" s="27">
        <v>45.47</v>
      </c>
      <c r="F645" s="26">
        <v>3298</v>
      </c>
      <c r="G645" s="27">
        <v>57.06</v>
      </c>
      <c r="H645" s="26">
        <v>3620</v>
      </c>
      <c r="I645" s="27">
        <v>45.01</v>
      </c>
      <c r="J645" s="26">
        <v>1336</v>
      </c>
      <c r="K645" s="27">
        <v>29.38</v>
      </c>
      <c r="L645" s="26">
        <v>4836</v>
      </c>
      <c r="M645" s="27">
        <v>44.4</v>
      </c>
      <c r="N645" s="26">
        <v>1428</v>
      </c>
      <c r="O645" s="27">
        <v>53.48</v>
      </c>
    </row>
    <row r="646" spans="1:15" ht="21">
      <c r="A646" s="40"/>
      <c r="B646" s="117" t="s">
        <v>1379</v>
      </c>
      <c r="C646" s="84" t="s">
        <v>14</v>
      </c>
      <c r="D646" s="26">
        <v>5120</v>
      </c>
      <c r="E646" s="27">
        <v>15.47</v>
      </c>
      <c r="F646" s="26">
        <v>1019</v>
      </c>
      <c r="G646" s="27">
        <v>17.04</v>
      </c>
      <c r="H646" s="26">
        <v>1472</v>
      </c>
      <c r="I646" s="27">
        <v>17.34</v>
      </c>
      <c r="J646" s="26">
        <v>619</v>
      </c>
      <c r="K646" s="27">
        <v>13.23</v>
      </c>
      <c r="L646" s="26">
        <v>1322</v>
      </c>
      <c r="M646" s="27">
        <v>12.05</v>
      </c>
      <c r="N646" s="26">
        <v>688</v>
      </c>
      <c r="O646" s="27">
        <v>23.1</v>
      </c>
    </row>
    <row r="647" spans="1:15" ht="21.75" thickBot="1">
      <c r="A647" s="492" t="s">
        <v>745</v>
      </c>
      <c r="B647" s="493" t="s">
        <v>1380</v>
      </c>
      <c r="C647" s="517" t="s">
        <v>12</v>
      </c>
      <c r="D647" s="495">
        <v>130734</v>
      </c>
      <c r="E647" s="496">
        <v>201.04</v>
      </c>
      <c r="F647" s="495">
        <v>29722</v>
      </c>
      <c r="G647" s="496">
        <v>252.77</v>
      </c>
      <c r="H647" s="495">
        <v>32537</v>
      </c>
      <c r="I647" s="496">
        <v>196.79</v>
      </c>
      <c r="J647" s="495">
        <v>13277</v>
      </c>
      <c r="K647" s="496">
        <v>143.92</v>
      </c>
      <c r="L647" s="495">
        <v>44212</v>
      </c>
      <c r="M647" s="496">
        <v>202.24</v>
      </c>
      <c r="N647" s="495">
        <v>10986</v>
      </c>
      <c r="O647" s="497">
        <v>194.48</v>
      </c>
    </row>
    <row r="648" spans="1:15" ht="21.75" thickBot="1">
      <c r="A648" s="498"/>
      <c r="B648" s="504" t="s">
        <v>1381</v>
      </c>
      <c r="C648" s="523" t="s">
        <v>13</v>
      </c>
      <c r="D648" s="501">
        <v>81479</v>
      </c>
      <c r="E648" s="502">
        <v>255.16</v>
      </c>
      <c r="F648" s="501">
        <v>18991</v>
      </c>
      <c r="G648" s="502">
        <v>328.56</v>
      </c>
      <c r="H648" s="501">
        <v>19528</v>
      </c>
      <c r="I648" s="502">
        <v>242.8</v>
      </c>
      <c r="J648" s="501">
        <v>8111</v>
      </c>
      <c r="K648" s="502">
        <v>178.36</v>
      </c>
      <c r="L648" s="501">
        <v>28564</v>
      </c>
      <c r="M648" s="502">
        <v>262.26</v>
      </c>
      <c r="N648" s="501">
        <v>6285</v>
      </c>
      <c r="O648" s="503">
        <v>235.38</v>
      </c>
    </row>
    <row r="649" spans="1:15" ht="21">
      <c r="A649" s="509"/>
      <c r="B649" s="510" t="s">
        <v>748</v>
      </c>
      <c r="C649" s="529" t="s">
        <v>14</v>
      </c>
      <c r="D649" s="512">
        <v>49255</v>
      </c>
      <c r="E649" s="513">
        <v>148.83</v>
      </c>
      <c r="F649" s="512">
        <v>10731</v>
      </c>
      <c r="G649" s="513">
        <v>179.5</v>
      </c>
      <c r="H649" s="512">
        <v>13009</v>
      </c>
      <c r="I649" s="513">
        <v>153.22</v>
      </c>
      <c r="J649" s="512">
        <v>5166</v>
      </c>
      <c r="K649" s="513">
        <v>110.44</v>
      </c>
      <c r="L649" s="512">
        <v>15648</v>
      </c>
      <c r="M649" s="513">
        <v>142.64</v>
      </c>
      <c r="N649" s="512">
        <v>4701</v>
      </c>
      <c r="O649" s="514">
        <v>157.81</v>
      </c>
    </row>
    <row r="650" spans="1:15" ht="21">
      <c r="A650" s="195" t="s">
        <v>749</v>
      </c>
      <c r="B650" s="195"/>
      <c r="C650" s="195"/>
      <c r="D650" s="195"/>
      <c r="E650" s="195"/>
      <c r="F650" s="195"/>
      <c r="G650" s="195"/>
      <c r="H650" s="195"/>
      <c r="I650" s="195"/>
      <c r="J650" s="195"/>
      <c r="K650" s="195"/>
      <c r="L650" s="195"/>
      <c r="M650" s="195"/>
      <c r="N650" s="195"/>
      <c r="O650" s="195"/>
    </row>
    <row r="651" spans="1:15" ht="21">
      <c r="A651" s="40" t="s">
        <v>750</v>
      </c>
      <c r="B651" s="117" t="s">
        <v>1382</v>
      </c>
      <c r="C651" s="41" t="s">
        <v>12</v>
      </c>
      <c r="D651" s="26">
        <v>152990</v>
      </c>
      <c r="E651" s="27">
        <v>235.27</v>
      </c>
      <c r="F651" s="26">
        <v>30292</v>
      </c>
      <c r="G651" s="27">
        <v>257.62</v>
      </c>
      <c r="H651" s="26">
        <v>33601</v>
      </c>
      <c r="I651" s="27">
        <v>203.23</v>
      </c>
      <c r="J651" s="26">
        <v>23190</v>
      </c>
      <c r="K651" s="27">
        <v>251.38</v>
      </c>
      <c r="L651" s="26">
        <v>59329</v>
      </c>
      <c r="M651" s="27">
        <v>271.39</v>
      </c>
      <c r="N651" s="26">
        <v>6578</v>
      </c>
      <c r="O651" s="27">
        <v>116.45</v>
      </c>
    </row>
    <row r="652" spans="1:15" ht="21">
      <c r="A652" s="40"/>
      <c r="B652" s="117" t="s">
        <v>1383</v>
      </c>
      <c r="C652" s="41" t="s">
        <v>13</v>
      </c>
      <c r="D652" s="26">
        <v>85665</v>
      </c>
      <c r="E652" s="27">
        <v>268.27</v>
      </c>
      <c r="F652" s="26">
        <v>17250</v>
      </c>
      <c r="G652" s="27">
        <v>298.44</v>
      </c>
      <c r="H652" s="26">
        <v>17907</v>
      </c>
      <c r="I652" s="27">
        <v>222.64</v>
      </c>
      <c r="J652" s="26">
        <v>12815</v>
      </c>
      <c r="K652" s="27">
        <v>281.8</v>
      </c>
      <c r="L652" s="26">
        <v>34196</v>
      </c>
      <c r="M652" s="27">
        <v>313.97</v>
      </c>
      <c r="N652" s="26">
        <v>3497</v>
      </c>
      <c r="O652" s="27">
        <v>130.97</v>
      </c>
    </row>
    <row r="653" spans="1:15" ht="21">
      <c r="A653" s="40"/>
      <c r="B653" s="117" t="s">
        <v>1384</v>
      </c>
      <c r="C653" s="41" t="s">
        <v>14</v>
      </c>
      <c r="D653" s="26">
        <v>67325</v>
      </c>
      <c r="E653" s="27">
        <v>203.43</v>
      </c>
      <c r="F653" s="26">
        <v>13042</v>
      </c>
      <c r="G653" s="27">
        <v>218.15</v>
      </c>
      <c r="H653" s="26">
        <v>15694</v>
      </c>
      <c r="I653" s="27">
        <v>184.84</v>
      </c>
      <c r="J653" s="26">
        <v>10375</v>
      </c>
      <c r="K653" s="27">
        <v>221.81</v>
      </c>
      <c r="L653" s="26">
        <v>25133</v>
      </c>
      <c r="M653" s="27">
        <v>229.11</v>
      </c>
      <c r="N653" s="26">
        <v>3081</v>
      </c>
      <c r="O653" s="27">
        <v>103.43</v>
      </c>
    </row>
    <row r="654" spans="1:15" ht="21.75" thickBot="1">
      <c r="A654" s="492" t="s">
        <v>755</v>
      </c>
      <c r="B654" s="493" t="s">
        <v>756</v>
      </c>
      <c r="C654" s="494" t="s">
        <v>12</v>
      </c>
      <c r="D654" s="495">
        <v>113283</v>
      </c>
      <c r="E654" s="496">
        <v>174.21</v>
      </c>
      <c r="F654" s="495">
        <v>23340</v>
      </c>
      <c r="G654" s="496">
        <v>198.5</v>
      </c>
      <c r="H654" s="495">
        <v>29033</v>
      </c>
      <c r="I654" s="496">
        <v>175.6</v>
      </c>
      <c r="J654" s="495">
        <v>14079</v>
      </c>
      <c r="K654" s="496">
        <v>152.62</v>
      </c>
      <c r="L654" s="495">
        <v>34681</v>
      </c>
      <c r="M654" s="496">
        <v>158.64</v>
      </c>
      <c r="N654" s="495">
        <v>12150</v>
      </c>
      <c r="O654" s="497">
        <v>215.08</v>
      </c>
    </row>
    <row r="655" spans="1:15" ht="21.75" thickBot="1">
      <c r="A655" s="498"/>
      <c r="B655" s="504" t="s">
        <v>757</v>
      </c>
      <c r="C655" s="500" t="s">
        <v>13</v>
      </c>
      <c r="D655" s="501">
        <v>60117</v>
      </c>
      <c r="E655" s="502">
        <v>188.27</v>
      </c>
      <c r="F655" s="501">
        <v>12423</v>
      </c>
      <c r="G655" s="502">
        <v>214.93</v>
      </c>
      <c r="H655" s="501">
        <v>15040</v>
      </c>
      <c r="I655" s="502">
        <v>187</v>
      </c>
      <c r="J655" s="501">
        <v>7553</v>
      </c>
      <c r="K655" s="502">
        <v>166.09</v>
      </c>
      <c r="L655" s="501">
        <v>18955</v>
      </c>
      <c r="M655" s="502">
        <v>174.04</v>
      </c>
      <c r="N655" s="501">
        <v>6146</v>
      </c>
      <c r="O655" s="503">
        <v>230.17</v>
      </c>
    </row>
    <row r="656" spans="1:15" ht="21">
      <c r="A656" s="509"/>
      <c r="B656" s="510" t="s">
        <v>758</v>
      </c>
      <c r="C656" s="511" t="s">
        <v>14</v>
      </c>
      <c r="D656" s="512">
        <v>53166</v>
      </c>
      <c r="E656" s="513">
        <v>160.65</v>
      </c>
      <c r="F656" s="512">
        <v>10917</v>
      </c>
      <c r="G656" s="513">
        <v>182.61</v>
      </c>
      <c r="H656" s="512">
        <v>13993</v>
      </c>
      <c r="I656" s="513">
        <v>164.8</v>
      </c>
      <c r="J656" s="512">
        <v>6526</v>
      </c>
      <c r="K656" s="513">
        <v>139.52</v>
      </c>
      <c r="L656" s="512">
        <v>15726</v>
      </c>
      <c r="M656" s="513">
        <v>143.36</v>
      </c>
      <c r="N656" s="512">
        <v>6004</v>
      </c>
      <c r="O656" s="514">
        <v>201.56</v>
      </c>
    </row>
    <row r="657" spans="1:15" ht="21">
      <c r="A657" s="223" t="s">
        <v>759</v>
      </c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</row>
    <row r="658" spans="1:15" ht="21">
      <c r="A658" s="40" t="s">
        <v>760</v>
      </c>
      <c r="B658" s="117" t="s">
        <v>1385</v>
      </c>
      <c r="C658" s="41" t="s">
        <v>12</v>
      </c>
      <c r="D658" s="26">
        <v>152164</v>
      </c>
      <c r="E658" s="27">
        <v>234</v>
      </c>
      <c r="F658" s="26">
        <v>39082</v>
      </c>
      <c r="G658" s="27">
        <v>332.37</v>
      </c>
      <c r="H658" s="26">
        <v>31466</v>
      </c>
      <c r="I658" s="27">
        <v>190.32</v>
      </c>
      <c r="J658" s="26">
        <v>14746</v>
      </c>
      <c r="K658" s="27">
        <v>159.85</v>
      </c>
      <c r="L658" s="26">
        <v>56320</v>
      </c>
      <c r="M658" s="27">
        <v>257.62</v>
      </c>
      <c r="N658" s="26">
        <v>10550</v>
      </c>
      <c r="O658" s="27">
        <v>186.76</v>
      </c>
    </row>
    <row r="659" spans="1:15" ht="21">
      <c r="A659" s="40"/>
      <c r="B659" s="117" t="s">
        <v>1386</v>
      </c>
      <c r="C659" s="41" t="s">
        <v>13</v>
      </c>
      <c r="D659" s="26">
        <v>98497</v>
      </c>
      <c r="E659" s="27">
        <v>308.46</v>
      </c>
      <c r="F659" s="26">
        <v>25195</v>
      </c>
      <c r="G659" s="27">
        <v>435.9</v>
      </c>
      <c r="H659" s="26">
        <v>20171</v>
      </c>
      <c r="I659" s="27">
        <v>250.79</v>
      </c>
      <c r="J659" s="26">
        <v>10390</v>
      </c>
      <c r="K659" s="27">
        <v>228.48</v>
      </c>
      <c r="L659" s="26">
        <v>35989</v>
      </c>
      <c r="M659" s="27">
        <v>330.43</v>
      </c>
      <c r="N659" s="26">
        <v>6752</v>
      </c>
      <c r="O659" s="27">
        <v>252.87</v>
      </c>
    </row>
    <row r="660" spans="1:15" ht="21">
      <c r="A660" s="40"/>
      <c r="B660" s="117" t="s">
        <v>764</v>
      </c>
      <c r="C660" s="41" t="s">
        <v>14</v>
      </c>
      <c r="D660" s="26">
        <v>53667</v>
      </c>
      <c r="E660" s="27">
        <v>162.16</v>
      </c>
      <c r="F660" s="26">
        <v>13887</v>
      </c>
      <c r="G660" s="27">
        <v>232.29</v>
      </c>
      <c r="H660" s="26">
        <v>11295</v>
      </c>
      <c r="I660" s="27">
        <v>133.03</v>
      </c>
      <c r="J660" s="26">
        <v>4356</v>
      </c>
      <c r="K660" s="27">
        <v>93.13</v>
      </c>
      <c r="L660" s="26">
        <v>20331</v>
      </c>
      <c r="M660" s="27">
        <v>185.33</v>
      </c>
      <c r="N660" s="26">
        <v>3798</v>
      </c>
      <c r="O660" s="27">
        <v>127.5</v>
      </c>
    </row>
    <row r="661" spans="1:15" ht="21.75" thickBot="1">
      <c r="A661" s="492" t="s">
        <v>765</v>
      </c>
      <c r="B661" s="493" t="s">
        <v>766</v>
      </c>
      <c r="C661" s="494" t="s">
        <v>12</v>
      </c>
      <c r="D661" s="495">
        <v>37132</v>
      </c>
      <c r="E661" s="496">
        <v>57.1</v>
      </c>
      <c r="F661" s="495">
        <v>9726</v>
      </c>
      <c r="G661" s="496">
        <v>82.72</v>
      </c>
      <c r="H661" s="495">
        <v>12037</v>
      </c>
      <c r="I661" s="496">
        <v>72.8</v>
      </c>
      <c r="J661" s="495">
        <v>2856</v>
      </c>
      <c r="K661" s="496">
        <v>30.96</v>
      </c>
      <c r="L661" s="495">
        <v>5390</v>
      </c>
      <c r="M661" s="496">
        <v>24.66</v>
      </c>
      <c r="N661" s="495">
        <v>7123</v>
      </c>
      <c r="O661" s="497">
        <v>126.09</v>
      </c>
    </row>
    <row r="662" spans="1:15" ht="21.75" thickBot="1">
      <c r="A662" s="498"/>
      <c r="B662" s="504" t="s">
        <v>767</v>
      </c>
      <c r="C662" s="500" t="s">
        <v>13</v>
      </c>
      <c r="D662" s="501">
        <v>8586</v>
      </c>
      <c r="E662" s="502">
        <v>26.89</v>
      </c>
      <c r="F662" s="501">
        <v>2557</v>
      </c>
      <c r="G662" s="502">
        <v>44.24</v>
      </c>
      <c r="H662" s="501">
        <v>2515</v>
      </c>
      <c r="I662" s="502">
        <v>31.27</v>
      </c>
      <c r="J662" s="501">
        <v>597</v>
      </c>
      <c r="K662" s="502">
        <v>13.13</v>
      </c>
      <c r="L662" s="501">
        <v>1446</v>
      </c>
      <c r="M662" s="502">
        <v>13.28</v>
      </c>
      <c r="N662" s="501">
        <v>1471</v>
      </c>
      <c r="O662" s="503">
        <v>55.09</v>
      </c>
    </row>
    <row r="663" spans="1:15" ht="21">
      <c r="A663" s="509"/>
      <c r="B663" s="510"/>
      <c r="C663" s="511" t="s">
        <v>14</v>
      </c>
      <c r="D663" s="512">
        <v>28546</v>
      </c>
      <c r="E663" s="513">
        <v>86.25</v>
      </c>
      <c r="F663" s="512">
        <v>7169</v>
      </c>
      <c r="G663" s="513">
        <v>119.92</v>
      </c>
      <c r="H663" s="512">
        <v>9522</v>
      </c>
      <c r="I663" s="513">
        <v>112.15</v>
      </c>
      <c r="J663" s="512">
        <v>2259</v>
      </c>
      <c r="K663" s="513">
        <v>48.3</v>
      </c>
      <c r="L663" s="512">
        <v>3944</v>
      </c>
      <c r="M663" s="513">
        <v>35.95</v>
      </c>
      <c r="N663" s="512">
        <v>5652</v>
      </c>
      <c r="O663" s="514">
        <v>189.74</v>
      </c>
    </row>
    <row r="664" spans="1:15" ht="21">
      <c r="A664" s="40" t="s">
        <v>768</v>
      </c>
      <c r="B664" s="117" t="s">
        <v>1387</v>
      </c>
      <c r="C664" s="41" t="s">
        <v>12</v>
      </c>
      <c r="D664" s="26">
        <v>1907</v>
      </c>
      <c r="E664" s="27">
        <v>2.93</v>
      </c>
      <c r="F664" s="26">
        <v>260</v>
      </c>
      <c r="G664" s="27">
        <v>2.21</v>
      </c>
      <c r="H664" s="26">
        <v>348</v>
      </c>
      <c r="I664" s="27">
        <v>2.1</v>
      </c>
      <c r="J664" s="26">
        <v>169</v>
      </c>
      <c r="K664" s="27">
        <v>1.83</v>
      </c>
      <c r="L664" s="26">
        <v>375</v>
      </c>
      <c r="M664" s="27">
        <v>1.72</v>
      </c>
      <c r="N664" s="26">
        <v>755</v>
      </c>
      <c r="O664" s="27">
        <v>13.37</v>
      </c>
    </row>
    <row r="665" spans="1:15" ht="21">
      <c r="A665" s="40"/>
      <c r="B665" s="117" t="s">
        <v>771</v>
      </c>
      <c r="C665" s="41" t="s">
        <v>13</v>
      </c>
      <c r="D665" s="26">
        <v>839</v>
      </c>
      <c r="E665" s="27">
        <v>2.63</v>
      </c>
      <c r="F665" s="26">
        <v>104</v>
      </c>
      <c r="G665" s="27">
        <v>1.8</v>
      </c>
      <c r="H665" s="26">
        <v>153</v>
      </c>
      <c r="I665" s="27">
        <v>1.9</v>
      </c>
      <c r="J665" s="26">
        <v>80</v>
      </c>
      <c r="K665" s="27">
        <v>1.76</v>
      </c>
      <c r="L665" s="26">
        <v>209</v>
      </c>
      <c r="M665" s="27">
        <v>1.92</v>
      </c>
      <c r="N665" s="26">
        <v>293</v>
      </c>
      <c r="O665" s="27">
        <v>10.97</v>
      </c>
    </row>
    <row r="666" spans="1:15" ht="21">
      <c r="A666" s="40"/>
      <c r="B666" s="117"/>
      <c r="C666" s="41" t="s">
        <v>14</v>
      </c>
      <c r="D666" s="26">
        <v>1068</v>
      </c>
      <c r="E666" s="27">
        <v>3.23</v>
      </c>
      <c r="F666" s="26">
        <v>156</v>
      </c>
      <c r="G666" s="27">
        <v>2.61</v>
      </c>
      <c r="H666" s="26">
        <v>195</v>
      </c>
      <c r="I666" s="27">
        <v>2.3</v>
      </c>
      <c r="J666" s="26">
        <v>89</v>
      </c>
      <c r="K666" s="27">
        <v>1.9</v>
      </c>
      <c r="L666" s="26">
        <v>166</v>
      </c>
      <c r="M666" s="27">
        <v>1.51</v>
      </c>
      <c r="N666" s="26">
        <v>462</v>
      </c>
      <c r="O666" s="27">
        <v>15.51</v>
      </c>
    </row>
    <row r="667" spans="1:15" ht="21.75" thickBot="1">
      <c r="A667" s="492" t="s">
        <v>772</v>
      </c>
      <c r="B667" s="493" t="s">
        <v>1388</v>
      </c>
      <c r="C667" s="494" t="s">
        <v>12</v>
      </c>
      <c r="D667" s="495">
        <v>23961</v>
      </c>
      <c r="E667" s="496">
        <v>36.85</v>
      </c>
      <c r="F667" s="495">
        <v>4917</v>
      </c>
      <c r="G667" s="496">
        <v>41.82</v>
      </c>
      <c r="H667" s="495">
        <v>5467</v>
      </c>
      <c r="I667" s="496">
        <v>33.07</v>
      </c>
      <c r="J667" s="495">
        <v>2427</v>
      </c>
      <c r="K667" s="496">
        <v>26.31</v>
      </c>
      <c r="L667" s="495">
        <v>7769</v>
      </c>
      <c r="M667" s="496">
        <v>35.54</v>
      </c>
      <c r="N667" s="495">
        <v>3381</v>
      </c>
      <c r="O667" s="497">
        <v>59.85</v>
      </c>
    </row>
    <row r="668" spans="1:15" ht="21.75" thickBot="1">
      <c r="A668" s="498"/>
      <c r="B668" s="499" t="s">
        <v>1389</v>
      </c>
      <c r="C668" s="500" t="s">
        <v>13</v>
      </c>
      <c r="D668" s="501">
        <v>15020</v>
      </c>
      <c r="E668" s="502">
        <v>47.04</v>
      </c>
      <c r="F668" s="501">
        <v>2848</v>
      </c>
      <c r="G668" s="502">
        <v>49.27</v>
      </c>
      <c r="H668" s="501">
        <v>3553</v>
      </c>
      <c r="I668" s="502">
        <v>44.18</v>
      </c>
      <c r="J668" s="501">
        <v>1580</v>
      </c>
      <c r="K668" s="502">
        <v>34.74</v>
      </c>
      <c r="L668" s="501">
        <v>4738</v>
      </c>
      <c r="M668" s="502">
        <v>43.5</v>
      </c>
      <c r="N668" s="501">
        <v>2301</v>
      </c>
      <c r="O668" s="503">
        <v>86.17</v>
      </c>
    </row>
    <row r="669" spans="1:15" ht="21">
      <c r="A669" s="509"/>
      <c r="B669" s="510" t="s">
        <v>775</v>
      </c>
      <c r="C669" s="511" t="s">
        <v>14</v>
      </c>
      <c r="D669" s="512">
        <v>8941</v>
      </c>
      <c r="E669" s="513">
        <v>27.02</v>
      </c>
      <c r="F669" s="512">
        <v>2069</v>
      </c>
      <c r="G669" s="513">
        <v>34.61</v>
      </c>
      <c r="H669" s="512">
        <v>1914</v>
      </c>
      <c r="I669" s="513">
        <v>22.54</v>
      </c>
      <c r="J669" s="512">
        <v>847</v>
      </c>
      <c r="K669" s="513">
        <v>18.11</v>
      </c>
      <c r="L669" s="512">
        <v>3031</v>
      </c>
      <c r="M669" s="513">
        <v>27.63</v>
      </c>
      <c r="N669" s="512">
        <v>1080</v>
      </c>
      <c r="O669" s="514">
        <v>36.26</v>
      </c>
    </row>
    <row r="670" spans="1:15" ht="21">
      <c r="A670" s="40" t="s">
        <v>776</v>
      </c>
      <c r="B670" s="117" t="s">
        <v>777</v>
      </c>
      <c r="C670" s="41" t="s">
        <v>12</v>
      </c>
      <c r="D670" s="26">
        <v>25249</v>
      </c>
      <c r="E670" s="27">
        <v>38.83</v>
      </c>
      <c r="F670" s="26">
        <v>5292</v>
      </c>
      <c r="G670" s="27">
        <v>45.01</v>
      </c>
      <c r="H670" s="26">
        <v>5054</v>
      </c>
      <c r="I670" s="27">
        <v>30.57</v>
      </c>
      <c r="J670" s="26">
        <v>2673</v>
      </c>
      <c r="K670" s="27">
        <v>28.98</v>
      </c>
      <c r="L670" s="26">
        <v>8894</v>
      </c>
      <c r="M670" s="27">
        <v>40.68</v>
      </c>
      <c r="N670" s="26">
        <v>3336</v>
      </c>
      <c r="O670" s="27">
        <v>59.05</v>
      </c>
    </row>
    <row r="671" spans="1:15" ht="21">
      <c r="A671" s="40"/>
      <c r="B671" s="118" t="s">
        <v>778</v>
      </c>
      <c r="C671" s="41" t="s">
        <v>13</v>
      </c>
      <c r="D671" s="26">
        <v>4789</v>
      </c>
      <c r="E671" s="27">
        <v>15</v>
      </c>
      <c r="F671" s="26">
        <v>1004</v>
      </c>
      <c r="G671" s="27">
        <v>17.37</v>
      </c>
      <c r="H671" s="26">
        <v>898</v>
      </c>
      <c r="I671" s="27">
        <v>11.17</v>
      </c>
      <c r="J671" s="26">
        <v>370</v>
      </c>
      <c r="K671" s="27">
        <v>8.14</v>
      </c>
      <c r="L671" s="26">
        <v>1800</v>
      </c>
      <c r="M671" s="27">
        <v>16.53</v>
      </c>
      <c r="N671" s="26">
        <v>717</v>
      </c>
      <c r="O671" s="27">
        <v>26.85</v>
      </c>
    </row>
    <row r="672" spans="1:15" ht="21">
      <c r="A672" s="40"/>
      <c r="B672" s="117" t="s">
        <v>779</v>
      </c>
      <c r="C672" s="41" t="s">
        <v>14</v>
      </c>
      <c r="D672" s="26">
        <v>20460</v>
      </c>
      <c r="E672" s="27">
        <v>61.82</v>
      </c>
      <c r="F672" s="26">
        <v>4288</v>
      </c>
      <c r="G672" s="27">
        <v>71.73</v>
      </c>
      <c r="H672" s="26">
        <v>4156</v>
      </c>
      <c r="I672" s="27">
        <v>48.95</v>
      </c>
      <c r="J672" s="26">
        <v>2303</v>
      </c>
      <c r="K672" s="27">
        <v>49.24</v>
      </c>
      <c r="L672" s="26">
        <v>7094</v>
      </c>
      <c r="M672" s="27">
        <v>64.67</v>
      </c>
      <c r="N672" s="26">
        <v>2619</v>
      </c>
      <c r="O672" s="27">
        <v>87.92</v>
      </c>
    </row>
    <row r="673" spans="1:15" ht="21.75" thickBot="1">
      <c r="A673" s="492" t="s">
        <v>780</v>
      </c>
      <c r="B673" s="493" t="s">
        <v>781</v>
      </c>
      <c r="C673" s="494" t="s">
        <v>12</v>
      </c>
      <c r="D673" s="495">
        <v>9117</v>
      </c>
      <c r="E673" s="496">
        <v>14.02</v>
      </c>
      <c r="F673" s="495">
        <v>2041</v>
      </c>
      <c r="G673" s="496">
        <v>17.36</v>
      </c>
      <c r="H673" s="495">
        <v>1800</v>
      </c>
      <c r="I673" s="496">
        <v>10.89</v>
      </c>
      <c r="J673" s="495">
        <v>1115</v>
      </c>
      <c r="K673" s="496">
        <v>12.09</v>
      </c>
      <c r="L673" s="495">
        <v>2905</v>
      </c>
      <c r="M673" s="496">
        <v>13.29</v>
      </c>
      <c r="N673" s="495">
        <v>1256</v>
      </c>
      <c r="O673" s="497">
        <v>22.23</v>
      </c>
    </row>
    <row r="674" spans="1:15" ht="21.75" thickBot="1">
      <c r="A674" s="498"/>
      <c r="B674" s="499" t="s">
        <v>782</v>
      </c>
      <c r="C674" s="500" t="s">
        <v>13</v>
      </c>
      <c r="D674" s="501">
        <v>4682</v>
      </c>
      <c r="E674" s="502">
        <v>14.66</v>
      </c>
      <c r="F674" s="501">
        <v>987</v>
      </c>
      <c r="G674" s="502">
        <v>17.08</v>
      </c>
      <c r="H674" s="501">
        <v>972</v>
      </c>
      <c r="I674" s="502">
        <v>12.09</v>
      </c>
      <c r="J674" s="501">
        <v>601</v>
      </c>
      <c r="K674" s="502">
        <v>13.22</v>
      </c>
      <c r="L674" s="501">
        <v>1497</v>
      </c>
      <c r="M674" s="502">
        <v>13.74</v>
      </c>
      <c r="N674" s="501">
        <v>625</v>
      </c>
      <c r="O674" s="503">
        <v>23.41</v>
      </c>
    </row>
    <row r="675" spans="1:15" ht="21.75" thickBot="1">
      <c r="A675" s="498"/>
      <c r="B675" s="504" t="s">
        <v>1390</v>
      </c>
      <c r="C675" s="500" t="s">
        <v>14</v>
      </c>
      <c r="D675" s="501">
        <v>4435</v>
      </c>
      <c r="E675" s="502">
        <v>13.4</v>
      </c>
      <c r="F675" s="501">
        <v>1054</v>
      </c>
      <c r="G675" s="502">
        <v>17.63</v>
      </c>
      <c r="H675" s="501">
        <v>828</v>
      </c>
      <c r="I675" s="502">
        <v>9.75</v>
      </c>
      <c r="J675" s="501">
        <v>514</v>
      </c>
      <c r="K675" s="502">
        <v>10.99</v>
      </c>
      <c r="L675" s="501">
        <v>1408</v>
      </c>
      <c r="M675" s="502">
        <v>12.84</v>
      </c>
      <c r="N675" s="501">
        <v>631</v>
      </c>
      <c r="O675" s="503">
        <v>21.18</v>
      </c>
    </row>
    <row r="676" spans="1:15" ht="21">
      <c r="A676" s="509"/>
      <c r="B676" s="510" t="s">
        <v>1391</v>
      </c>
      <c r="C676" s="511"/>
      <c r="D676" s="512"/>
      <c r="E676" s="513"/>
      <c r="F676" s="512"/>
      <c r="G676" s="513"/>
      <c r="H676" s="512"/>
      <c r="I676" s="513"/>
      <c r="J676" s="512"/>
      <c r="K676" s="513"/>
      <c r="L676" s="512"/>
      <c r="M676" s="513"/>
      <c r="N676" s="512"/>
      <c r="O676" s="514"/>
    </row>
    <row r="677" spans="1:15" ht="21">
      <c r="A677" s="185" t="s">
        <v>785</v>
      </c>
      <c r="B677" s="256" t="s">
        <v>1392</v>
      </c>
      <c r="C677" s="186" t="s">
        <v>12</v>
      </c>
      <c r="D677" s="187">
        <v>62431</v>
      </c>
      <c r="E677" s="188">
        <v>96.01</v>
      </c>
      <c r="F677" s="187">
        <v>16995</v>
      </c>
      <c r="G677" s="188">
        <v>144.53</v>
      </c>
      <c r="H677" s="187">
        <v>12797</v>
      </c>
      <c r="I677" s="188">
        <v>77.4</v>
      </c>
      <c r="J677" s="187">
        <v>5993</v>
      </c>
      <c r="K677" s="188">
        <v>64.96</v>
      </c>
      <c r="L677" s="187">
        <v>19137</v>
      </c>
      <c r="M677" s="188">
        <v>87.54</v>
      </c>
      <c r="N677" s="187">
        <v>7509</v>
      </c>
      <c r="O677" s="188">
        <v>132.93</v>
      </c>
    </row>
    <row r="678" spans="1:15" ht="21">
      <c r="A678" s="40"/>
      <c r="B678" s="117" t="s">
        <v>788</v>
      </c>
      <c r="C678" s="41" t="s">
        <v>13</v>
      </c>
      <c r="D678" s="26">
        <v>25440</v>
      </c>
      <c r="E678" s="27">
        <v>79.67</v>
      </c>
      <c r="F678" s="26">
        <v>6746</v>
      </c>
      <c r="G678" s="27">
        <v>116.71</v>
      </c>
      <c r="H678" s="26">
        <v>5044</v>
      </c>
      <c r="I678" s="27">
        <v>62.71</v>
      </c>
      <c r="J678" s="26">
        <v>2459</v>
      </c>
      <c r="K678" s="27">
        <v>54.07</v>
      </c>
      <c r="L678" s="26">
        <v>8026</v>
      </c>
      <c r="M678" s="27">
        <v>73.69</v>
      </c>
      <c r="N678" s="26">
        <v>3165</v>
      </c>
      <c r="O678" s="27">
        <v>118.53</v>
      </c>
    </row>
    <row r="679" spans="1:15" ht="21">
      <c r="A679" s="40"/>
      <c r="B679" s="117"/>
      <c r="C679" s="41" t="s">
        <v>14</v>
      </c>
      <c r="D679" s="26">
        <v>36991</v>
      </c>
      <c r="E679" s="27">
        <v>111.77</v>
      </c>
      <c r="F679" s="26">
        <v>10249</v>
      </c>
      <c r="G679" s="27">
        <v>171.43</v>
      </c>
      <c r="H679" s="26">
        <v>7753</v>
      </c>
      <c r="I679" s="27">
        <v>91.31</v>
      </c>
      <c r="J679" s="26">
        <v>3534</v>
      </c>
      <c r="K679" s="27">
        <v>75.55</v>
      </c>
      <c r="L679" s="26">
        <v>11111</v>
      </c>
      <c r="M679" s="27">
        <v>101.29</v>
      </c>
      <c r="N679" s="26">
        <v>4344</v>
      </c>
      <c r="O679" s="27">
        <v>145.83</v>
      </c>
    </row>
    <row r="680" spans="1:15" ht="21.75" thickBot="1">
      <c r="A680" s="492" t="s">
        <v>789</v>
      </c>
      <c r="B680" s="493" t="s">
        <v>1393</v>
      </c>
      <c r="C680" s="494" t="s">
        <v>12</v>
      </c>
      <c r="D680" s="495">
        <v>87084</v>
      </c>
      <c r="E680" s="496">
        <v>133.92</v>
      </c>
      <c r="F680" s="495">
        <v>18079</v>
      </c>
      <c r="G680" s="496">
        <v>153.75</v>
      </c>
      <c r="H680" s="495">
        <v>15166</v>
      </c>
      <c r="I680" s="496">
        <v>91.73</v>
      </c>
      <c r="J680" s="495">
        <v>11838</v>
      </c>
      <c r="K680" s="496">
        <v>128.33</v>
      </c>
      <c r="L680" s="495">
        <v>37312</v>
      </c>
      <c r="M680" s="496">
        <v>170.68</v>
      </c>
      <c r="N680" s="495">
        <v>4689</v>
      </c>
      <c r="O680" s="497">
        <v>83.01</v>
      </c>
    </row>
    <row r="681" spans="1:15" ht="21.75" thickBot="1">
      <c r="A681" s="498"/>
      <c r="B681" s="504" t="s">
        <v>791</v>
      </c>
      <c r="C681" s="500" t="s">
        <v>13</v>
      </c>
      <c r="D681" s="501">
        <v>44779</v>
      </c>
      <c r="E681" s="502">
        <v>140.23</v>
      </c>
      <c r="F681" s="501">
        <v>9201</v>
      </c>
      <c r="G681" s="502">
        <v>159.19</v>
      </c>
      <c r="H681" s="501">
        <v>7796</v>
      </c>
      <c r="I681" s="502">
        <v>96.93</v>
      </c>
      <c r="J681" s="501">
        <v>5711</v>
      </c>
      <c r="K681" s="502">
        <v>125.59</v>
      </c>
      <c r="L681" s="501">
        <v>19727</v>
      </c>
      <c r="M681" s="502">
        <v>181.12</v>
      </c>
      <c r="N681" s="501">
        <v>2344</v>
      </c>
      <c r="O681" s="503">
        <v>87.79</v>
      </c>
    </row>
    <row r="682" spans="1:15" ht="21">
      <c r="A682" s="509"/>
      <c r="B682" s="510"/>
      <c r="C682" s="511" t="s">
        <v>14</v>
      </c>
      <c r="D682" s="512">
        <v>42305</v>
      </c>
      <c r="E682" s="513">
        <v>127.83</v>
      </c>
      <c r="F682" s="512">
        <v>8878</v>
      </c>
      <c r="G682" s="513">
        <v>148.5</v>
      </c>
      <c r="H682" s="512">
        <v>7370</v>
      </c>
      <c r="I682" s="513">
        <v>86.8</v>
      </c>
      <c r="J682" s="512">
        <v>6127</v>
      </c>
      <c r="K682" s="513">
        <v>130.99</v>
      </c>
      <c r="L682" s="512">
        <v>17585</v>
      </c>
      <c r="M682" s="513">
        <v>160.3</v>
      </c>
      <c r="N682" s="512">
        <v>2345</v>
      </c>
      <c r="O682" s="514">
        <v>78.72</v>
      </c>
    </row>
    <row r="683" spans="1:15" ht="21">
      <c r="A683" s="40" t="s">
        <v>792</v>
      </c>
      <c r="B683" s="117" t="s">
        <v>1394</v>
      </c>
      <c r="C683" s="41" t="s">
        <v>12</v>
      </c>
      <c r="D683" s="26">
        <v>15615</v>
      </c>
      <c r="E683" s="27">
        <v>24.01</v>
      </c>
      <c r="F683" s="26">
        <v>3565</v>
      </c>
      <c r="G683" s="27">
        <v>30.32</v>
      </c>
      <c r="H683" s="26">
        <v>3113</v>
      </c>
      <c r="I683" s="27">
        <v>18.83</v>
      </c>
      <c r="J683" s="26">
        <v>1704</v>
      </c>
      <c r="K683" s="27">
        <v>18.47</v>
      </c>
      <c r="L683" s="26">
        <v>5066</v>
      </c>
      <c r="M683" s="27">
        <v>23.17</v>
      </c>
      <c r="N683" s="26">
        <v>2167</v>
      </c>
      <c r="O683" s="27">
        <v>38.36</v>
      </c>
    </row>
    <row r="684" spans="1:15" ht="21">
      <c r="A684" s="40"/>
      <c r="B684" s="117" t="s">
        <v>1395</v>
      </c>
      <c r="C684" s="41" t="s">
        <v>13</v>
      </c>
      <c r="D684" s="26">
        <v>5134</v>
      </c>
      <c r="E684" s="27">
        <v>16.08</v>
      </c>
      <c r="F684" s="26">
        <v>1035</v>
      </c>
      <c r="G684" s="27">
        <v>17.91</v>
      </c>
      <c r="H684" s="26">
        <v>1041</v>
      </c>
      <c r="I684" s="27">
        <v>12.94</v>
      </c>
      <c r="J684" s="26">
        <v>637</v>
      </c>
      <c r="K684" s="27">
        <v>14.01</v>
      </c>
      <c r="L684" s="26">
        <v>1701</v>
      </c>
      <c r="M684" s="27">
        <v>15.62</v>
      </c>
      <c r="N684" s="26">
        <v>720</v>
      </c>
      <c r="O684" s="27">
        <v>26.96</v>
      </c>
    </row>
    <row r="685" spans="1:15" ht="21">
      <c r="A685" s="40"/>
      <c r="B685" s="117" t="s">
        <v>1396</v>
      </c>
      <c r="C685" s="41" t="s">
        <v>14</v>
      </c>
      <c r="D685" s="26">
        <v>10481</v>
      </c>
      <c r="E685" s="27">
        <v>31.67</v>
      </c>
      <c r="F685" s="26">
        <v>2530</v>
      </c>
      <c r="G685" s="27">
        <v>42.32</v>
      </c>
      <c r="H685" s="26">
        <v>2072</v>
      </c>
      <c r="I685" s="27">
        <v>24.4</v>
      </c>
      <c r="J685" s="26">
        <v>1067</v>
      </c>
      <c r="K685" s="27">
        <v>22.81</v>
      </c>
      <c r="L685" s="26">
        <v>3365</v>
      </c>
      <c r="M685" s="27">
        <v>30.67</v>
      </c>
      <c r="N685" s="26">
        <v>1447</v>
      </c>
      <c r="O685" s="27">
        <v>48.58</v>
      </c>
    </row>
    <row r="686" spans="1:15" ht="21.75" thickBot="1">
      <c r="A686" s="492" t="s">
        <v>797</v>
      </c>
      <c r="B686" s="493" t="s">
        <v>798</v>
      </c>
      <c r="C686" s="494" t="s">
        <v>12</v>
      </c>
      <c r="D686" s="495">
        <v>10691</v>
      </c>
      <c r="E686" s="496">
        <v>16.44</v>
      </c>
      <c r="F686" s="495">
        <v>2117</v>
      </c>
      <c r="G686" s="496">
        <v>18</v>
      </c>
      <c r="H686" s="495">
        <v>2438</v>
      </c>
      <c r="I686" s="496">
        <v>14.75</v>
      </c>
      <c r="J686" s="495">
        <v>1155</v>
      </c>
      <c r="K686" s="496">
        <v>12.52</v>
      </c>
      <c r="L686" s="495">
        <v>4092</v>
      </c>
      <c r="M686" s="496">
        <v>18.72</v>
      </c>
      <c r="N686" s="495">
        <v>889</v>
      </c>
      <c r="O686" s="497">
        <v>15.74</v>
      </c>
    </row>
    <row r="687" spans="1:15" ht="21.75" thickBot="1">
      <c r="A687" s="498"/>
      <c r="B687" s="504" t="s">
        <v>799</v>
      </c>
      <c r="C687" s="500" t="s">
        <v>13</v>
      </c>
      <c r="D687" s="501">
        <v>6519</v>
      </c>
      <c r="E687" s="502">
        <v>20.42</v>
      </c>
      <c r="F687" s="501">
        <v>1311</v>
      </c>
      <c r="G687" s="502">
        <v>22.68</v>
      </c>
      <c r="H687" s="501">
        <v>1478</v>
      </c>
      <c r="I687" s="502">
        <v>18.38</v>
      </c>
      <c r="J687" s="501">
        <v>717</v>
      </c>
      <c r="K687" s="502">
        <v>15.77</v>
      </c>
      <c r="L687" s="501">
        <v>2462</v>
      </c>
      <c r="M687" s="502">
        <v>22.6</v>
      </c>
      <c r="N687" s="501">
        <v>551</v>
      </c>
      <c r="O687" s="503">
        <v>20.64</v>
      </c>
    </row>
    <row r="688" spans="1:15" ht="21">
      <c r="A688" s="509"/>
      <c r="B688" s="510"/>
      <c r="C688" s="511" t="s">
        <v>14</v>
      </c>
      <c r="D688" s="512">
        <v>4172</v>
      </c>
      <c r="E688" s="513">
        <v>12.61</v>
      </c>
      <c r="F688" s="512">
        <v>806</v>
      </c>
      <c r="G688" s="513">
        <v>13.48</v>
      </c>
      <c r="H688" s="512">
        <v>960</v>
      </c>
      <c r="I688" s="513">
        <v>11.31</v>
      </c>
      <c r="J688" s="512">
        <v>438</v>
      </c>
      <c r="K688" s="513">
        <v>9.36</v>
      </c>
      <c r="L688" s="512">
        <v>1630</v>
      </c>
      <c r="M688" s="513">
        <v>14.86</v>
      </c>
      <c r="N688" s="512">
        <v>338</v>
      </c>
      <c r="O688" s="514">
        <v>11.35</v>
      </c>
    </row>
    <row r="689" spans="1:15" ht="21">
      <c r="A689" s="40" t="s">
        <v>800</v>
      </c>
      <c r="B689" s="117" t="s">
        <v>801</v>
      </c>
      <c r="C689" s="41" t="s">
        <v>12</v>
      </c>
      <c r="D689" s="26">
        <v>13235</v>
      </c>
      <c r="E689" s="27">
        <v>20.35</v>
      </c>
      <c r="F689" s="26">
        <v>2570</v>
      </c>
      <c r="G689" s="27">
        <v>21.86</v>
      </c>
      <c r="H689" s="26">
        <v>3170</v>
      </c>
      <c r="I689" s="27">
        <v>19.17</v>
      </c>
      <c r="J689" s="26">
        <v>1840</v>
      </c>
      <c r="K689" s="27">
        <v>19.95</v>
      </c>
      <c r="L689" s="26">
        <v>3783</v>
      </c>
      <c r="M689" s="27">
        <v>17.3</v>
      </c>
      <c r="N689" s="26">
        <v>1872</v>
      </c>
      <c r="O689" s="27">
        <v>33.14</v>
      </c>
    </row>
    <row r="690" spans="1:15" ht="21">
      <c r="A690" s="40"/>
      <c r="B690" s="117" t="s">
        <v>1397</v>
      </c>
      <c r="C690" s="41" t="s">
        <v>13</v>
      </c>
      <c r="D690" s="26">
        <v>6744</v>
      </c>
      <c r="E690" s="27">
        <v>21.12</v>
      </c>
      <c r="F690" s="26">
        <v>1311</v>
      </c>
      <c r="G690" s="27">
        <v>22.68</v>
      </c>
      <c r="H690" s="26">
        <v>1526</v>
      </c>
      <c r="I690" s="27">
        <v>18.97</v>
      </c>
      <c r="J690" s="26">
        <v>905</v>
      </c>
      <c r="K690" s="27">
        <v>19.9</v>
      </c>
      <c r="L690" s="26">
        <v>2063</v>
      </c>
      <c r="M690" s="27">
        <v>18.94</v>
      </c>
      <c r="N690" s="26">
        <v>939</v>
      </c>
      <c r="O690" s="27">
        <v>35.17</v>
      </c>
    </row>
    <row r="691" spans="1:15" ht="21">
      <c r="A691" s="40"/>
      <c r="B691" s="117" t="s">
        <v>1398</v>
      </c>
      <c r="C691" s="41" t="s">
        <v>14</v>
      </c>
      <c r="D691" s="26">
        <v>6491</v>
      </c>
      <c r="E691" s="27">
        <v>19.61</v>
      </c>
      <c r="F691" s="26">
        <v>1259</v>
      </c>
      <c r="G691" s="27">
        <v>21.06</v>
      </c>
      <c r="H691" s="26">
        <v>1644</v>
      </c>
      <c r="I691" s="27">
        <v>19.36</v>
      </c>
      <c r="J691" s="26">
        <v>935</v>
      </c>
      <c r="K691" s="27">
        <v>19.99</v>
      </c>
      <c r="L691" s="26">
        <v>1720</v>
      </c>
      <c r="M691" s="27">
        <v>15.68</v>
      </c>
      <c r="N691" s="26">
        <v>933</v>
      </c>
      <c r="O691" s="27">
        <v>31.32</v>
      </c>
    </row>
    <row r="692" spans="1:15" ht="21">
      <c r="A692" s="219" t="s">
        <v>1399</v>
      </c>
      <c r="B692" s="219"/>
      <c r="C692" s="219"/>
      <c r="D692" s="219"/>
      <c r="E692" s="219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</row>
    <row r="693" spans="1:15" ht="21">
      <c r="A693" s="541" t="s">
        <v>807</v>
      </c>
      <c r="B693" s="379" t="s">
        <v>1400</v>
      </c>
      <c r="C693" s="294" t="s">
        <v>12</v>
      </c>
      <c r="D693" s="295">
        <v>5911</v>
      </c>
      <c r="E693" s="542">
        <v>9.09</v>
      </c>
      <c r="F693" s="295">
        <v>919</v>
      </c>
      <c r="G693" s="542">
        <v>7.82</v>
      </c>
      <c r="H693" s="295">
        <v>885</v>
      </c>
      <c r="I693" s="542">
        <v>5.35</v>
      </c>
      <c r="J693" s="295">
        <v>1041</v>
      </c>
      <c r="K693" s="542">
        <v>11.28</v>
      </c>
      <c r="L693" s="295">
        <v>2744</v>
      </c>
      <c r="M693" s="542">
        <v>12.55</v>
      </c>
      <c r="N693" s="295">
        <v>322</v>
      </c>
      <c r="O693" s="543">
        <v>5.7</v>
      </c>
    </row>
    <row r="694" spans="1:15" ht="21">
      <c r="A694" s="544"/>
      <c r="B694" s="292" t="s">
        <v>1401</v>
      </c>
      <c r="C694" s="271" t="s">
        <v>13</v>
      </c>
      <c r="D694" s="272">
        <v>3569</v>
      </c>
      <c r="E694" s="273">
        <v>11.18</v>
      </c>
      <c r="F694" s="272">
        <v>563</v>
      </c>
      <c r="G694" s="273">
        <v>9.74</v>
      </c>
      <c r="H694" s="272">
        <v>517</v>
      </c>
      <c r="I694" s="273">
        <v>6.43</v>
      </c>
      <c r="J694" s="272">
        <v>597</v>
      </c>
      <c r="K694" s="273">
        <v>13.13</v>
      </c>
      <c r="L694" s="272">
        <v>1705</v>
      </c>
      <c r="M694" s="273">
        <v>15.65</v>
      </c>
      <c r="N694" s="272">
        <v>187</v>
      </c>
      <c r="O694" s="545">
        <v>7</v>
      </c>
    </row>
    <row r="695" spans="1:15" ht="21">
      <c r="A695" s="546"/>
      <c r="B695" s="375" t="s">
        <v>1402</v>
      </c>
      <c r="C695" s="301" t="s">
        <v>14</v>
      </c>
      <c r="D695" s="302">
        <v>2342</v>
      </c>
      <c r="E695" s="303">
        <v>7.08</v>
      </c>
      <c r="F695" s="302">
        <v>356</v>
      </c>
      <c r="G695" s="303">
        <v>5.95</v>
      </c>
      <c r="H695" s="302">
        <v>368</v>
      </c>
      <c r="I695" s="303">
        <v>4.33</v>
      </c>
      <c r="J695" s="302">
        <v>444</v>
      </c>
      <c r="K695" s="303">
        <v>9.49</v>
      </c>
      <c r="L695" s="302">
        <v>1039</v>
      </c>
      <c r="M695" s="303">
        <v>9.47</v>
      </c>
      <c r="N695" s="302">
        <v>135</v>
      </c>
      <c r="O695" s="547">
        <v>4.53</v>
      </c>
    </row>
    <row r="696" spans="1:15" ht="21">
      <c r="A696" s="40" t="s">
        <v>812</v>
      </c>
      <c r="B696" s="117" t="s">
        <v>813</v>
      </c>
      <c r="C696" s="41" t="s">
        <v>12</v>
      </c>
      <c r="D696" s="26">
        <v>39477</v>
      </c>
      <c r="E696" s="27">
        <v>60.71</v>
      </c>
      <c r="F696" s="26">
        <v>5641</v>
      </c>
      <c r="G696" s="27">
        <v>47.97</v>
      </c>
      <c r="H696" s="26">
        <v>6365</v>
      </c>
      <c r="I696" s="27">
        <v>38.5</v>
      </c>
      <c r="J696" s="26">
        <v>5969</v>
      </c>
      <c r="K696" s="27">
        <v>64.7</v>
      </c>
      <c r="L696" s="26">
        <v>16902</v>
      </c>
      <c r="M696" s="27">
        <v>77.31</v>
      </c>
      <c r="N696" s="26">
        <v>4600</v>
      </c>
      <c r="O696" s="27">
        <v>81.43</v>
      </c>
    </row>
    <row r="697" spans="1:15" ht="21">
      <c r="A697" s="40"/>
      <c r="B697" s="117" t="s">
        <v>814</v>
      </c>
      <c r="C697" s="41" t="s">
        <v>13</v>
      </c>
      <c r="D697" s="26">
        <v>15847</v>
      </c>
      <c r="E697" s="27">
        <v>49.63</v>
      </c>
      <c r="F697" s="26">
        <v>2359</v>
      </c>
      <c r="G697" s="27">
        <v>40.81</v>
      </c>
      <c r="H697" s="26">
        <v>2546</v>
      </c>
      <c r="I697" s="27">
        <v>31.66</v>
      </c>
      <c r="J697" s="26">
        <v>2475</v>
      </c>
      <c r="K697" s="27">
        <v>54.43</v>
      </c>
      <c r="L697" s="26">
        <v>6501</v>
      </c>
      <c r="M697" s="27">
        <v>59.69</v>
      </c>
      <c r="N697" s="26">
        <v>1966</v>
      </c>
      <c r="O697" s="27">
        <v>73.63</v>
      </c>
    </row>
    <row r="698" spans="1:15" ht="21">
      <c r="A698" s="107"/>
      <c r="B698" s="119"/>
      <c r="C698" s="108" t="s">
        <v>14</v>
      </c>
      <c r="D698" s="36">
        <v>23630</v>
      </c>
      <c r="E698" s="37">
        <v>71.4</v>
      </c>
      <c r="F698" s="36">
        <v>3282</v>
      </c>
      <c r="G698" s="37">
        <v>54.9</v>
      </c>
      <c r="H698" s="36">
        <v>3819</v>
      </c>
      <c r="I698" s="37">
        <v>44.98</v>
      </c>
      <c r="J698" s="36">
        <v>3494</v>
      </c>
      <c r="K698" s="37">
        <v>74.7</v>
      </c>
      <c r="L698" s="36">
        <v>10401</v>
      </c>
      <c r="M698" s="37">
        <v>94.81</v>
      </c>
      <c r="N698" s="36">
        <v>2634</v>
      </c>
      <c r="O698" s="37">
        <v>88.42</v>
      </c>
    </row>
    <row r="699" spans="1:15" ht="21">
      <c r="A699" s="548" t="s">
        <v>815</v>
      </c>
      <c r="B699" s="379" t="s">
        <v>1403</v>
      </c>
      <c r="C699" s="294" t="s">
        <v>12</v>
      </c>
      <c r="D699" s="295">
        <v>107331</v>
      </c>
      <c r="E699" s="296">
        <v>165.06</v>
      </c>
      <c r="F699" s="295">
        <v>24237</v>
      </c>
      <c r="G699" s="296">
        <v>206.12</v>
      </c>
      <c r="H699" s="295">
        <v>22314</v>
      </c>
      <c r="I699" s="296">
        <v>134.96</v>
      </c>
      <c r="J699" s="295">
        <v>14683</v>
      </c>
      <c r="K699" s="296">
        <v>159.17</v>
      </c>
      <c r="L699" s="295">
        <v>39506</v>
      </c>
      <c r="M699" s="296">
        <v>180.71</v>
      </c>
      <c r="N699" s="295">
        <v>6591</v>
      </c>
      <c r="O699" s="549">
        <v>116.68</v>
      </c>
    </row>
    <row r="700" spans="1:15" ht="21">
      <c r="A700" s="550"/>
      <c r="B700" s="468" t="s">
        <v>818</v>
      </c>
      <c r="C700" s="271" t="s">
        <v>13</v>
      </c>
      <c r="D700" s="272">
        <v>38770</v>
      </c>
      <c r="E700" s="273">
        <v>121.41</v>
      </c>
      <c r="F700" s="272">
        <v>9265</v>
      </c>
      <c r="G700" s="273">
        <v>160.29</v>
      </c>
      <c r="H700" s="272">
        <v>6856</v>
      </c>
      <c r="I700" s="273">
        <v>85.24</v>
      </c>
      <c r="J700" s="272">
        <v>4625</v>
      </c>
      <c r="K700" s="273">
        <v>101.7</v>
      </c>
      <c r="L700" s="272">
        <v>15666</v>
      </c>
      <c r="M700" s="273">
        <v>143.84</v>
      </c>
      <c r="N700" s="272">
        <v>2358</v>
      </c>
      <c r="O700" s="551">
        <v>88.31</v>
      </c>
    </row>
    <row r="701" spans="1:15" ht="21">
      <c r="A701" s="552"/>
      <c r="B701" s="375"/>
      <c r="C701" s="301" t="s">
        <v>14</v>
      </c>
      <c r="D701" s="302">
        <v>68561</v>
      </c>
      <c r="E701" s="303">
        <v>207.16</v>
      </c>
      <c r="F701" s="302">
        <v>14972</v>
      </c>
      <c r="G701" s="303">
        <v>250.44</v>
      </c>
      <c r="H701" s="302">
        <v>15458</v>
      </c>
      <c r="I701" s="303">
        <v>182.06</v>
      </c>
      <c r="J701" s="302">
        <v>10058</v>
      </c>
      <c r="K701" s="303">
        <v>215.03</v>
      </c>
      <c r="L701" s="302">
        <v>23840</v>
      </c>
      <c r="M701" s="303">
        <v>217.32</v>
      </c>
      <c r="N701" s="302">
        <v>4233</v>
      </c>
      <c r="O701" s="553">
        <v>142.1</v>
      </c>
    </row>
    <row r="702" spans="1:15" ht="21">
      <c r="A702" s="92" t="s">
        <v>819</v>
      </c>
      <c r="B702" s="112" t="s">
        <v>820</v>
      </c>
      <c r="C702" s="109" t="s">
        <v>12</v>
      </c>
      <c r="D702" s="110">
        <v>646299</v>
      </c>
      <c r="E702" s="111">
        <v>993.89</v>
      </c>
      <c r="F702" s="110">
        <v>130943</v>
      </c>
      <c r="G702" s="111">
        <v>1113.61</v>
      </c>
      <c r="H702" s="110">
        <v>141972</v>
      </c>
      <c r="I702" s="111">
        <v>858.69</v>
      </c>
      <c r="J702" s="110">
        <v>65784</v>
      </c>
      <c r="K702" s="111">
        <v>713.1</v>
      </c>
      <c r="L702" s="110">
        <v>261467</v>
      </c>
      <c r="M702" s="111">
        <v>1196.02</v>
      </c>
      <c r="N702" s="110">
        <v>46133</v>
      </c>
      <c r="O702" s="111">
        <v>816.66</v>
      </c>
    </row>
    <row r="703" spans="1:15" ht="21">
      <c r="A703" s="92"/>
      <c r="B703" s="112" t="s">
        <v>821</v>
      </c>
      <c r="C703" s="109" t="s">
        <v>13</v>
      </c>
      <c r="D703" s="110">
        <v>322260</v>
      </c>
      <c r="E703" s="111">
        <v>1009.2</v>
      </c>
      <c r="F703" s="110">
        <v>67440</v>
      </c>
      <c r="G703" s="111">
        <v>1166.77</v>
      </c>
      <c r="H703" s="110">
        <v>69945</v>
      </c>
      <c r="I703" s="111">
        <v>869.65</v>
      </c>
      <c r="J703" s="110">
        <v>34375</v>
      </c>
      <c r="K703" s="111">
        <v>755.91</v>
      </c>
      <c r="L703" s="110">
        <v>126007</v>
      </c>
      <c r="M703" s="111">
        <v>1156.93</v>
      </c>
      <c r="N703" s="110">
        <v>24493</v>
      </c>
      <c r="O703" s="111">
        <v>917.29</v>
      </c>
    </row>
    <row r="704" spans="1:15" ht="21">
      <c r="A704" s="92"/>
      <c r="B704" s="112"/>
      <c r="C704" s="109" t="s">
        <v>14</v>
      </c>
      <c r="D704" s="110">
        <v>324039</v>
      </c>
      <c r="E704" s="111">
        <v>979.11</v>
      </c>
      <c r="F704" s="110">
        <v>63503</v>
      </c>
      <c r="G704" s="111">
        <v>1062.21</v>
      </c>
      <c r="H704" s="110">
        <v>72027</v>
      </c>
      <c r="I704" s="111">
        <v>848.31</v>
      </c>
      <c r="J704" s="110">
        <v>31409</v>
      </c>
      <c r="K704" s="111">
        <v>671.49</v>
      </c>
      <c r="L704" s="110">
        <v>135460</v>
      </c>
      <c r="M704" s="111">
        <v>1234.83</v>
      </c>
      <c r="N704" s="110">
        <v>21640</v>
      </c>
      <c r="O704" s="111">
        <v>726.46</v>
      </c>
    </row>
    <row r="705" spans="1:15" ht="21">
      <c r="A705" s="548" t="s">
        <v>822</v>
      </c>
      <c r="B705" s="379" t="s">
        <v>823</v>
      </c>
      <c r="C705" s="294" t="s">
        <v>12</v>
      </c>
      <c r="D705" s="295">
        <v>59010</v>
      </c>
      <c r="E705" s="296">
        <v>90.75</v>
      </c>
      <c r="F705" s="295">
        <v>16126</v>
      </c>
      <c r="G705" s="296">
        <v>137.14</v>
      </c>
      <c r="H705" s="295">
        <v>7221</v>
      </c>
      <c r="I705" s="296">
        <v>43.67</v>
      </c>
      <c r="J705" s="295">
        <v>7422</v>
      </c>
      <c r="K705" s="296">
        <v>80.46</v>
      </c>
      <c r="L705" s="295">
        <v>25821</v>
      </c>
      <c r="M705" s="296">
        <v>118.11</v>
      </c>
      <c r="N705" s="295">
        <v>2420</v>
      </c>
      <c r="O705" s="549">
        <v>42.84</v>
      </c>
    </row>
    <row r="706" spans="1:15" ht="21">
      <c r="A706" s="550"/>
      <c r="B706" s="292" t="s">
        <v>824</v>
      </c>
      <c r="C706" s="271" t="s">
        <v>13</v>
      </c>
      <c r="D706" s="272">
        <v>36301</v>
      </c>
      <c r="E706" s="273">
        <v>113.68</v>
      </c>
      <c r="F706" s="272">
        <v>10623</v>
      </c>
      <c r="G706" s="273">
        <v>183.79</v>
      </c>
      <c r="H706" s="272">
        <v>4056</v>
      </c>
      <c r="I706" s="273">
        <v>50.43</v>
      </c>
      <c r="J706" s="272">
        <v>4182</v>
      </c>
      <c r="K706" s="273">
        <v>91.96</v>
      </c>
      <c r="L706" s="272">
        <v>16062</v>
      </c>
      <c r="M706" s="273">
        <v>147.47</v>
      </c>
      <c r="N706" s="272">
        <v>1378</v>
      </c>
      <c r="O706" s="551">
        <v>51.61</v>
      </c>
    </row>
    <row r="707" spans="1:15" ht="21">
      <c r="A707" s="552"/>
      <c r="B707" s="375"/>
      <c r="C707" s="301" t="s">
        <v>14</v>
      </c>
      <c r="D707" s="302">
        <v>22709</v>
      </c>
      <c r="E707" s="303">
        <v>68.62</v>
      </c>
      <c r="F707" s="302">
        <v>5503</v>
      </c>
      <c r="G707" s="303">
        <v>92.05</v>
      </c>
      <c r="H707" s="302">
        <v>3165</v>
      </c>
      <c r="I707" s="303">
        <v>37.28</v>
      </c>
      <c r="J707" s="302">
        <v>3240</v>
      </c>
      <c r="K707" s="303">
        <v>69.27</v>
      </c>
      <c r="L707" s="302">
        <v>9759</v>
      </c>
      <c r="M707" s="303">
        <v>88.96</v>
      </c>
      <c r="N707" s="302">
        <v>1042</v>
      </c>
      <c r="O707" s="553">
        <v>34.98</v>
      </c>
    </row>
    <row r="708" spans="1:15" ht="21">
      <c r="A708" s="92" t="s">
        <v>825</v>
      </c>
      <c r="B708" s="112" t="s">
        <v>826</v>
      </c>
      <c r="C708" s="109" t="s">
        <v>12</v>
      </c>
      <c r="D708" s="110">
        <v>24860</v>
      </c>
      <c r="E708" s="111">
        <v>38.23</v>
      </c>
      <c r="F708" s="110">
        <v>6212</v>
      </c>
      <c r="G708" s="111">
        <v>52.83</v>
      </c>
      <c r="H708" s="110">
        <v>5581</v>
      </c>
      <c r="I708" s="111">
        <v>33.76</v>
      </c>
      <c r="J708" s="110">
        <v>3468</v>
      </c>
      <c r="K708" s="111">
        <v>37.59</v>
      </c>
      <c r="L708" s="110">
        <v>8339</v>
      </c>
      <c r="M708" s="111">
        <v>38.14</v>
      </c>
      <c r="N708" s="110">
        <v>1260</v>
      </c>
      <c r="O708" s="111">
        <v>22.3</v>
      </c>
    </row>
    <row r="709" spans="1:15" ht="21">
      <c r="A709" s="92"/>
      <c r="B709" s="112" t="s">
        <v>827</v>
      </c>
      <c r="C709" s="109" t="s">
        <v>13</v>
      </c>
      <c r="D709" s="110">
        <v>7276</v>
      </c>
      <c r="E709" s="111">
        <v>22.79</v>
      </c>
      <c r="F709" s="110">
        <v>1895</v>
      </c>
      <c r="G709" s="111">
        <v>32.79</v>
      </c>
      <c r="H709" s="110">
        <v>1486</v>
      </c>
      <c r="I709" s="111">
        <v>18.48</v>
      </c>
      <c r="J709" s="110">
        <v>936</v>
      </c>
      <c r="K709" s="111">
        <v>20.58</v>
      </c>
      <c r="L709" s="110">
        <v>2631</v>
      </c>
      <c r="M709" s="111">
        <v>24.16</v>
      </c>
      <c r="N709" s="110">
        <v>328</v>
      </c>
      <c r="O709" s="111">
        <v>12.28</v>
      </c>
    </row>
    <row r="710" spans="1:15" ht="21">
      <c r="A710" s="92"/>
      <c r="B710" s="112"/>
      <c r="C710" s="109" t="s">
        <v>14</v>
      </c>
      <c r="D710" s="110">
        <v>17584</v>
      </c>
      <c r="E710" s="111">
        <v>53.13</v>
      </c>
      <c r="F710" s="110">
        <v>4317</v>
      </c>
      <c r="G710" s="111">
        <v>72.21</v>
      </c>
      <c r="H710" s="110">
        <v>4095</v>
      </c>
      <c r="I710" s="111">
        <v>48.23</v>
      </c>
      <c r="J710" s="110">
        <v>2532</v>
      </c>
      <c r="K710" s="111">
        <v>54.13</v>
      </c>
      <c r="L710" s="110">
        <v>5708</v>
      </c>
      <c r="M710" s="111">
        <v>52.03</v>
      </c>
      <c r="N710" s="110">
        <v>932</v>
      </c>
      <c r="O710" s="111">
        <v>31.29</v>
      </c>
    </row>
    <row r="711" spans="1:15" ht="21">
      <c r="A711" s="548" t="s">
        <v>828</v>
      </c>
      <c r="B711" s="379" t="s">
        <v>1404</v>
      </c>
      <c r="C711" s="294" t="s">
        <v>12</v>
      </c>
      <c r="D711" s="295">
        <v>225529</v>
      </c>
      <c r="E711" s="296">
        <v>346.82</v>
      </c>
      <c r="F711" s="295">
        <v>52106</v>
      </c>
      <c r="G711" s="296">
        <v>443.14</v>
      </c>
      <c r="H711" s="295">
        <v>59313</v>
      </c>
      <c r="I711" s="296">
        <v>358.74</v>
      </c>
      <c r="J711" s="295">
        <v>25880</v>
      </c>
      <c r="K711" s="296">
        <v>280.54</v>
      </c>
      <c r="L711" s="295">
        <v>66682</v>
      </c>
      <c r="M711" s="296">
        <v>305.02</v>
      </c>
      <c r="N711" s="295">
        <v>21548</v>
      </c>
      <c r="O711" s="549">
        <v>381.45</v>
      </c>
    </row>
    <row r="712" spans="1:15" ht="21">
      <c r="A712" s="550"/>
      <c r="B712" s="292" t="s">
        <v>830</v>
      </c>
      <c r="C712" s="271" t="s">
        <v>13</v>
      </c>
      <c r="D712" s="272">
        <v>91309</v>
      </c>
      <c r="E712" s="273">
        <v>285.95</v>
      </c>
      <c r="F712" s="272">
        <v>22194</v>
      </c>
      <c r="G712" s="273">
        <v>383.98</v>
      </c>
      <c r="H712" s="272">
        <v>22047</v>
      </c>
      <c r="I712" s="273">
        <v>274.12</v>
      </c>
      <c r="J712" s="272">
        <v>10129</v>
      </c>
      <c r="K712" s="273">
        <v>222.74</v>
      </c>
      <c r="L712" s="272">
        <v>28266</v>
      </c>
      <c r="M712" s="273">
        <v>259.52</v>
      </c>
      <c r="N712" s="272">
        <v>8673</v>
      </c>
      <c r="O712" s="551">
        <v>324.81</v>
      </c>
    </row>
    <row r="713" spans="1:15" ht="21">
      <c r="A713" s="552"/>
      <c r="B713" s="375" t="s">
        <v>831</v>
      </c>
      <c r="C713" s="301" t="s">
        <v>14</v>
      </c>
      <c r="D713" s="302">
        <v>134220</v>
      </c>
      <c r="E713" s="303">
        <v>405.56</v>
      </c>
      <c r="F713" s="302">
        <v>29912</v>
      </c>
      <c r="G713" s="303">
        <v>500.34</v>
      </c>
      <c r="H713" s="302">
        <v>37266</v>
      </c>
      <c r="I713" s="303">
        <v>438.91</v>
      </c>
      <c r="J713" s="302">
        <v>15751</v>
      </c>
      <c r="K713" s="303">
        <v>336.74</v>
      </c>
      <c r="L713" s="302">
        <v>38416</v>
      </c>
      <c r="M713" s="303">
        <v>350.19</v>
      </c>
      <c r="N713" s="302">
        <v>12875</v>
      </c>
      <c r="O713" s="553">
        <v>432.22</v>
      </c>
    </row>
    <row r="714" spans="1:15" ht="21">
      <c r="A714" s="92" t="s">
        <v>832</v>
      </c>
      <c r="B714" s="112" t="s">
        <v>833</v>
      </c>
      <c r="C714" s="109" t="s">
        <v>12</v>
      </c>
      <c r="D714" s="110">
        <v>70804</v>
      </c>
      <c r="E714" s="111">
        <v>221.73</v>
      </c>
      <c r="F714" s="110">
        <v>15851</v>
      </c>
      <c r="G714" s="111">
        <v>274.24</v>
      </c>
      <c r="H714" s="110">
        <v>18094</v>
      </c>
      <c r="I714" s="111">
        <v>224.97</v>
      </c>
      <c r="J714" s="110">
        <v>10649</v>
      </c>
      <c r="K714" s="111">
        <v>234.17</v>
      </c>
      <c r="L714" s="110">
        <v>17371</v>
      </c>
      <c r="M714" s="111">
        <v>159.49</v>
      </c>
      <c r="N714" s="110">
        <v>8839</v>
      </c>
      <c r="O714" s="111">
        <v>331.03</v>
      </c>
    </row>
    <row r="715" spans="1:15" ht="21">
      <c r="A715" s="92"/>
      <c r="B715" s="112" t="s">
        <v>834</v>
      </c>
      <c r="C715" s="109" t="s">
        <v>13</v>
      </c>
      <c r="D715" s="110">
        <v>70804</v>
      </c>
      <c r="E715" s="111">
        <v>221.73</v>
      </c>
      <c r="F715" s="110">
        <v>15851</v>
      </c>
      <c r="G715" s="111">
        <v>274.24</v>
      </c>
      <c r="H715" s="110">
        <v>18094</v>
      </c>
      <c r="I715" s="111">
        <v>224.97</v>
      </c>
      <c r="J715" s="110">
        <v>10649</v>
      </c>
      <c r="K715" s="111">
        <v>234.17</v>
      </c>
      <c r="L715" s="110">
        <v>17371</v>
      </c>
      <c r="M715" s="111">
        <v>159.49</v>
      </c>
      <c r="N715" s="110">
        <v>8839</v>
      </c>
      <c r="O715" s="111">
        <v>331.03</v>
      </c>
    </row>
    <row r="716" spans="1:15" ht="21">
      <c r="A716" s="92"/>
      <c r="B716" s="112"/>
      <c r="C716" s="109" t="s">
        <v>14</v>
      </c>
      <c r="D716" s="110">
        <v>0</v>
      </c>
      <c r="E716" s="111">
        <v>0</v>
      </c>
      <c r="F716" s="110">
        <v>0</v>
      </c>
      <c r="G716" s="111">
        <v>0</v>
      </c>
      <c r="H716" s="110">
        <v>0</v>
      </c>
      <c r="I716" s="111">
        <v>0</v>
      </c>
      <c r="J716" s="110">
        <v>0</v>
      </c>
      <c r="K716" s="111">
        <v>0</v>
      </c>
      <c r="L716" s="110">
        <v>0</v>
      </c>
      <c r="M716" s="111">
        <v>0</v>
      </c>
      <c r="N716" s="110">
        <v>0</v>
      </c>
      <c r="O716" s="111">
        <v>0</v>
      </c>
    </row>
    <row r="717" spans="1:15" ht="21">
      <c r="A717" s="548" t="s">
        <v>835</v>
      </c>
      <c r="B717" s="379" t="s">
        <v>836</v>
      </c>
      <c r="C717" s="294" t="s">
        <v>12</v>
      </c>
      <c r="D717" s="295">
        <v>713</v>
      </c>
      <c r="E717" s="296">
        <v>2.23</v>
      </c>
      <c r="F717" s="295">
        <v>155</v>
      </c>
      <c r="G717" s="296">
        <v>2.68</v>
      </c>
      <c r="H717" s="295">
        <v>140</v>
      </c>
      <c r="I717" s="296">
        <v>1.74</v>
      </c>
      <c r="J717" s="295">
        <v>53</v>
      </c>
      <c r="K717" s="296">
        <v>1.17</v>
      </c>
      <c r="L717" s="295">
        <v>207</v>
      </c>
      <c r="M717" s="296">
        <v>1.9</v>
      </c>
      <c r="N717" s="295">
        <v>158</v>
      </c>
      <c r="O717" s="549">
        <v>5.92</v>
      </c>
    </row>
    <row r="718" spans="1:15" ht="21">
      <c r="A718" s="550"/>
      <c r="B718" s="292" t="s">
        <v>837</v>
      </c>
      <c r="C718" s="271" t="s">
        <v>13</v>
      </c>
      <c r="D718" s="272">
        <v>713</v>
      </c>
      <c r="E718" s="273">
        <v>2.23</v>
      </c>
      <c r="F718" s="272">
        <v>155</v>
      </c>
      <c r="G718" s="273">
        <v>2.68</v>
      </c>
      <c r="H718" s="272">
        <v>140</v>
      </c>
      <c r="I718" s="273">
        <v>1.74</v>
      </c>
      <c r="J718" s="272">
        <v>53</v>
      </c>
      <c r="K718" s="273">
        <v>1.17</v>
      </c>
      <c r="L718" s="272">
        <v>207</v>
      </c>
      <c r="M718" s="273">
        <v>1.9</v>
      </c>
      <c r="N718" s="272">
        <v>158</v>
      </c>
      <c r="O718" s="551">
        <v>5.92</v>
      </c>
    </row>
    <row r="719" spans="1:15" ht="21">
      <c r="A719" s="552"/>
      <c r="B719" s="375"/>
      <c r="C719" s="301" t="s">
        <v>14</v>
      </c>
      <c r="D719" s="302">
        <v>0</v>
      </c>
      <c r="E719" s="303">
        <v>0</v>
      </c>
      <c r="F719" s="302">
        <v>0</v>
      </c>
      <c r="G719" s="303">
        <v>0</v>
      </c>
      <c r="H719" s="302">
        <v>0</v>
      </c>
      <c r="I719" s="303">
        <v>0</v>
      </c>
      <c r="J719" s="302">
        <v>0</v>
      </c>
      <c r="K719" s="303">
        <v>0</v>
      </c>
      <c r="L719" s="302">
        <v>0</v>
      </c>
      <c r="M719" s="303">
        <v>0</v>
      </c>
      <c r="N719" s="302">
        <v>0</v>
      </c>
      <c r="O719" s="553">
        <v>0</v>
      </c>
    </row>
    <row r="720" spans="1:15" ht="21">
      <c r="A720" s="92" t="s">
        <v>838</v>
      </c>
      <c r="B720" s="112" t="s">
        <v>839</v>
      </c>
      <c r="C720" s="109" t="s">
        <v>12</v>
      </c>
      <c r="D720" s="110">
        <v>3496</v>
      </c>
      <c r="E720" s="111">
        <v>10.95</v>
      </c>
      <c r="F720" s="110">
        <v>698</v>
      </c>
      <c r="G720" s="111">
        <v>12.08</v>
      </c>
      <c r="H720" s="110">
        <v>745</v>
      </c>
      <c r="I720" s="111">
        <v>9.26</v>
      </c>
      <c r="J720" s="110">
        <v>595</v>
      </c>
      <c r="K720" s="111">
        <v>13.08</v>
      </c>
      <c r="L720" s="110">
        <v>1158</v>
      </c>
      <c r="M720" s="111">
        <v>10.63</v>
      </c>
      <c r="N720" s="110">
        <v>300</v>
      </c>
      <c r="O720" s="111">
        <v>11.24</v>
      </c>
    </row>
    <row r="721" spans="1:15" ht="21">
      <c r="A721" s="92"/>
      <c r="B721" s="112" t="s">
        <v>840</v>
      </c>
      <c r="C721" s="109" t="s">
        <v>13</v>
      </c>
      <c r="D721" s="110">
        <v>3496</v>
      </c>
      <c r="E721" s="111">
        <v>10.95</v>
      </c>
      <c r="F721" s="110">
        <v>698</v>
      </c>
      <c r="G721" s="111">
        <v>12.08</v>
      </c>
      <c r="H721" s="110">
        <v>745</v>
      </c>
      <c r="I721" s="111">
        <v>9.26</v>
      </c>
      <c r="J721" s="110">
        <v>595</v>
      </c>
      <c r="K721" s="111">
        <v>13.08</v>
      </c>
      <c r="L721" s="110">
        <v>1158</v>
      </c>
      <c r="M721" s="111">
        <v>10.63</v>
      </c>
      <c r="N721" s="110">
        <v>300</v>
      </c>
      <c r="O721" s="111">
        <v>11.24</v>
      </c>
    </row>
    <row r="722" spans="1:15" ht="21">
      <c r="A722" s="92"/>
      <c r="B722" s="112"/>
      <c r="C722" s="109" t="s">
        <v>14</v>
      </c>
      <c r="D722" s="110">
        <v>0</v>
      </c>
      <c r="E722" s="111">
        <v>0</v>
      </c>
      <c r="F722" s="110">
        <v>0</v>
      </c>
      <c r="G722" s="111">
        <v>0</v>
      </c>
      <c r="H722" s="110">
        <v>0</v>
      </c>
      <c r="I722" s="111">
        <v>0</v>
      </c>
      <c r="J722" s="110">
        <v>0</v>
      </c>
      <c r="K722" s="111">
        <v>0</v>
      </c>
      <c r="L722" s="110">
        <v>0</v>
      </c>
      <c r="M722" s="111">
        <v>0</v>
      </c>
      <c r="N722" s="110">
        <v>0</v>
      </c>
      <c r="O722" s="111">
        <v>0</v>
      </c>
    </row>
    <row r="723" spans="1:15" ht="21">
      <c r="A723" s="541" t="s">
        <v>841</v>
      </c>
      <c r="B723" s="379" t="s">
        <v>1405</v>
      </c>
      <c r="C723" s="294" t="s">
        <v>12</v>
      </c>
      <c r="D723" s="295">
        <v>5308</v>
      </c>
      <c r="E723" s="296">
        <v>16.62</v>
      </c>
      <c r="F723" s="295">
        <v>1142</v>
      </c>
      <c r="G723" s="296">
        <v>19.76</v>
      </c>
      <c r="H723" s="295">
        <v>1317</v>
      </c>
      <c r="I723" s="296">
        <v>16.37</v>
      </c>
      <c r="J723" s="295">
        <v>586</v>
      </c>
      <c r="K723" s="296">
        <v>12.89</v>
      </c>
      <c r="L723" s="295">
        <v>1771</v>
      </c>
      <c r="M723" s="296">
        <v>16.26</v>
      </c>
      <c r="N723" s="295">
        <v>492</v>
      </c>
      <c r="O723" s="554">
        <v>18.43</v>
      </c>
    </row>
    <row r="724" spans="1:15" ht="21">
      <c r="A724" s="544"/>
      <c r="B724" s="292" t="s">
        <v>843</v>
      </c>
      <c r="C724" s="271" t="s">
        <v>13</v>
      </c>
      <c r="D724" s="272">
        <v>5308</v>
      </c>
      <c r="E724" s="273">
        <v>16.62</v>
      </c>
      <c r="F724" s="272">
        <v>1142</v>
      </c>
      <c r="G724" s="273">
        <v>19.76</v>
      </c>
      <c r="H724" s="272">
        <v>1317</v>
      </c>
      <c r="I724" s="273">
        <v>16.37</v>
      </c>
      <c r="J724" s="272">
        <v>586</v>
      </c>
      <c r="K724" s="273">
        <v>12.89</v>
      </c>
      <c r="L724" s="272">
        <v>1771</v>
      </c>
      <c r="M724" s="273">
        <v>16.26</v>
      </c>
      <c r="N724" s="272">
        <v>492</v>
      </c>
      <c r="O724" s="545">
        <v>18.43</v>
      </c>
    </row>
    <row r="725" spans="1:15" ht="21">
      <c r="A725" s="544"/>
      <c r="B725" s="292" t="s">
        <v>1406</v>
      </c>
      <c r="C725" s="271" t="s">
        <v>14</v>
      </c>
      <c r="D725" s="272">
        <v>0</v>
      </c>
      <c r="E725" s="273">
        <v>0</v>
      </c>
      <c r="F725" s="272">
        <v>0</v>
      </c>
      <c r="G725" s="273">
        <v>0</v>
      </c>
      <c r="H725" s="272">
        <v>0</v>
      </c>
      <c r="I725" s="273">
        <v>0</v>
      </c>
      <c r="J725" s="272">
        <v>0</v>
      </c>
      <c r="K725" s="273">
        <v>0</v>
      </c>
      <c r="L725" s="272">
        <v>0</v>
      </c>
      <c r="M725" s="273">
        <v>0</v>
      </c>
      <c r="N725" s="272">
        <v>0</v>
      </c>
      <c r="O725" s="545">
        <v>0</v>
      </c>
    </row>
    <row r="726" spans="1:15" ht="21">
      <c r="A726" s="555"/>
      <c r="B726" s="413" t="s">
        <v>1407</v>
      </c>
      <c r="C726" s="556"/>
      <c r="D726" s="556"/>
      <c r="E726" s="556"/>
      <c r="F726" s="556"/>
      <c r="G726" s="556"/>
      <c r="H726" s="556"/>
      <c r="I726" s="556"/>
      <c r="J726" s="556"/>
      <c r="K726" s="556"/>
      <c r="L726" s="556"/>
      <c r="M726" s="556"/>
      <c r="N726" s="556"/>
      <c r="O726" s="557"/>
    </row>
    <row r="727" spans="1:15" ht="21">
      <c r="A727" s="185" t="s">
        <v>846</v>
      </c>
      <c r="B727" s="256" t="s">
        <v>1408</v>
      </c>
      <c r="C727" s="186" t="s">
        <v>12</v>
      </c>
      <c r="D727" s="187">
        <v>10904</v>
      </c>
      <c r="E727" s="188">
        <v>34.15</v>
      </c>
      <c r="F727" s="187">
        <v>2068</v>
      </c>
      <c r="G727" s="188">
        <v>35.78</v>
      </c>
      <c r="H727" s="187">
        <v>2277</v>
      </c>
      <c r="I727" s="188">
        <v>28.31</v>
      </c>
      <c r="J727" s="187">
        <v>1550</v>
      </c>
      <c r="K727" s="188">
        <v>34.08</v>
      </c>
      <c r="L727" s="187">
        <v>4309</v>
      </c>
      <c r="M727" s="188">
        <v>39.56</v>
      </c>
      <c r="N727" s="187">
        <v>700</v>
      </c>
      <c r="O727" s="188">
        <v>26.22</v>
      </c>
    </row>
    <row r="728" spans="1:15" ht="21">
      <c r="A728" s="40"/>
      <c r="B728" s="117" t="s">
        <v>1409</v>
      </c>
      <c r="C728" s="41" t="s">
        <v>13</v>
      </c>
      <c r="D728" s="26">
        <v>10904</v>
      </c>
      <c r="E728" s="27">
        <v>34.15</v>
      </c>
      <c r="F728" s="26">
        <v>2068</v>
      </c>
      <c r="G728" s="27">
        <v>35.78</v>
      </c>
      <c r="H728" s="26">
        <v>2277</v>
      </c>
      <c r="I728" s="27">
        <v>28.31</v>
      </c>
      <c r="J728" s="26">
        <v>1550</v>
      </c>
      <c r="K728" s="27">
        <v>34.08</v>
      </c>
      <c r="L728" s="26">
        <v>4309</v>
      </c>
      <c r="M728" s="27">
        <v>39.56</v>
      </c>
      <c r="N728" s="26">
        <v>700</v>
      </c>
      <c r="O728" s="27">
        <v>26.22</v>
      </c>
    </row>
    <row r="729" spans="1:15" ht="21">
      <c r="A729" s="40"/>
      <c r="B729" s="117" t="s">
        <v>849</v>
      </c>
      <c r="C729" s="41" t="s">
        <v>14</v>
      </c>
      <c r="D729" s="26">
        <v>0</v>
      </c>
      <c r="E729" s="27">
        <v>0</v>
      </c>
      <c r="F729" s="26">
        <v>0</v>
      </c>
      <c r="G729" s="27">
        <v>0</v>
      </c>
      <c r="H729" s="26">
        <v>0</v>
      </c>
      <c r="I729" s="27">
        <v>0</v>
      </c>
      <c r="J729" s="26">
        <v>0</v>
      </c>
      <c r="K729" s="27">
        <v>0</v>
      </c>
      <c r="L729" s="26">
        <v>0</v>
      </c>
      <c r="M729" s="27">
        <v>0</v>
      </c>
      <c r="N729" s="26">
        <v>0</v>
      </c>
      <c r="O729" s="27">
        <v>0</v>
      </c>
    </row>
    <row r="730" spans="1:15" ht="21">
      <c r="A730" s="541" t="s">
        <v>850</v>
      </c>
      <c r="B730" s="379" t="s">
        <v>851</v>
      </c>
      <c r="C730" s="294" t="s">
        <v>12</v>
      </c>
      <c r="D730" s="295">
        <v>8860</v>
      </c>
      <c r="E730" s="296">
        <v>13.63</v>
      </c>
      <c r="F730" s="295">
        <v>1850</v>
      </c>
      <c r="G730" s="296">
        <v>15.73</v>
      </c>
      <c r="H730" s="295">
        <v>1601</v>
      </c>
      <c r="I730" s="296">
        <v>9.68</v>
      </c>
      <c r="J730" s="295">
        <v>1680</v>
      </c>
      <c r="K730" s="296">
        <v>18.21</v>
      </c>
      <c r="L730" s="295">
        <v>2949</v>
      </c>
      <c r="M730" s="296">
        <v>13.49</v>
      </c>
      <c r="N730" s="295">
        <v>780</v>
      </c>
      <c r="O730" s="554">
        <v>13.81</v>
      </c>
    </row>
    <row r="731" spans="1:15" ht="21">
      <c r="A731" s="544"/>
      <c r="B731" s="292" t="s">
        <v>852</v>
      </c>
      <c r="C731" s="271" t="s">
        <v>13</v>
      </c>
      <c r="D731" s="272">
        <v>615</v>
      </c>
      <c r="E731" s="273">
        <v>1.93</v>
      </c>
      <c r="F731" s="272">
        <v>125</v>
      </c>
      <c r="G731" s="273">
        <v>2.16</v>
      </c>
      <c r="H731" s="272">
        <v>121</v>
      </c>
      <c r="I731" s="273">
        <v>1.5</v>
      </c>
      <c r="J731" s="272">
        <v>121</v>
      </c>
      <c r="K731" s="273">
        <v>2.66</v>
      </c>
      <c r="L731" s="272">
        <v>199</v>
      </c>
      <c r="M731" s="273">
        <v>1.83</v>
      </c>
      <c r="N731" s="272">
        <v>49</v>
      </c>
      <c r="O731" s="545">
        <v>1.84</v>
      </c>
    </row>
    <row r="732" spans="1:15" ht="21">
      <c r="A732" s="546"/>
      <c r="B732" s="375"/>
      <c r="C732" s="301" t="s">
        <v>14</v>
      </c>
      <c r="D732" s="302">
        <v>8245</v>
      </c>
      <c r="E732" s="303">
        <v>24.91</v>
      </c>
      <c r="F732" s="302">
        <v>1725</v>
      </c>
      <c r="G732" s="303">
        <v>28.85</v>
      </c>
      <c r="H732" s="302">
        <v>1480</v>
      </c>
      <c r="I732" s="303">
        <v>17.43</v>
      </c>
      <c r="J732" s="302">
        <v>1559</v>
      </c>
      <c r="K732" s="303">
        <v>33.33</v>
      </c>
      <c r="L732" s="302">
        <v>2750</v>
      </c>
      <c r="M732" s="303">
        <v>25.07</v>
      </c>
      <c r="N732" s="302">
        <v>731</v>
      </c>
      <c r="O732" s="547">
        <v>24.54</v>
      </c>
    </row>
    <row r="733" spans="1:15" ht="21">
      <c r="A733" s="40" t="s">
        <v>853</v>
      </c>
      <c r="B733" s="117" t="s">
        <v>854</v>
      </c>
      <c r="C733" s="41" t="s">
        <v>12</v>
      </c>
      <c r="D733" s="26">
        <v>2500</v>
      </c>
      <c r="E733" s="27">
        <v>7.55</v>
      </c>
      <c r="F733" s="26">
        <v>355</v>
      </c>
      <c r="G733" s="27">
        <v>5.94</v>
      </c>
      <c r="H733" s="26">
        <v>567</v>
      </c>
      <c r="I733" s="27">
        <v>6.68</v>
      </c>
      <c r="J733" s="26">
        <v>269</v>
      </c>
      <c r="K733" s="27">
        <v>5.75</v>
      </c>
      <c r="L733" s="26">
        <v>941</v>
      </c>
      <c r="M733" s="27">
        <v>8.58</v>
      </c>
      <c r="N733" s="26">
        <v>368</v>
      </c>
      <c r="O733" s="27">
        <v>12.35</v>
      </c>
    </row>
    <row r="734" spans="1:15" ht="21">
      <c r="A734" s="40"/>
      <c r="B734" s="117" t="s">
        <v>855</v>
      </c>
      <c r="C734" s="41" t="s">
        <v>13</v>
      </c>
      <c r="D734" s="26">
        <v>0</v>
      </c>
      <c r="E734" s="27">
        <v>0</v>
      </c>
      <c r="F734" s="26">
        <v>0</v>
      </c>
      <c r="G734" s="27">
        <v>0</v>
      </c>
      <c r="H734" s="26">
        <v>0</v>
      </c>
      <c r="I734" s="27">
        <v>0</v>
      </c>
      <c r="J734" s="26">
        <v>0</v>
      </c>
      <c r="K734" s="27">
        <v>0</v>
      </c>
      <c r="L734" s="26">
        <v>0</v>
      </c>
      <c r="M734" s="27">
        <v>0</v>
      </c>
      <c r="N734" s="26">
        <v>0</v>
      </c>
      <c r="O734" s="27">
        <v>0</v>
      </c>
    </row>
    <row r="735" spans="1:15" ht="21">
      <c r="A735" s="40"/>
      <c r="B735" s="117"/>
      <c r="C735" s="41" t="s">
        <v>14</v>
      </c>
      <c r="D735" s="26">
        <v>2500</v>
      </c>
      <c r="E735" s="27">
        <v>7.55</v>
      </c>
      <c r="F735" s="26">
        <v>355</v>
      </c>
      <c r="G735" s="27">
        <v>5.94</v>
      </c>
      <c r="H735" s="26">
        <v>567</v>
      </c>
      <c r="I735" s="27">
        <v>6.68</v>
      </c>
      <c r="J735" s="26">
        <v>269</v>
      </c>
      <c r="K735" s="27">
        <v>5.75</v>
      </c>
      <c r="L735" s="26">
        <v>941</v>
      </c>
      <c r="M735" s="27">
        <v>8.58</v>
      </c>
      <c r="N735" s="26">
        <v>368</v>
      </c>
      <c r="O735" s="27">
        <v>12.35</v>
      </c>
    </row>
    <row r="736" spans="1:15" ht="21">
      <c r="A736" s="541" t="s">
        <v>856</v>
      </c>
      <c r="B736" s="379" t="s">
        <v>1410</v>
      </c>
      <c r="C736" s="294" t="s">
        <v>12</v>
      </c>
      <c r="D736" s="295">
        <v>731</v>
      </c>
      <c r="E736" s="296">
        <v>2.21</v>
      </c>
      <c r="F736" s="295">
        <v>151</v>
      </c>
      <c r="G736" s="296">
        <v>2.53</v>
      </c>
      <c r="H736" s="295">
        <v>130</v>
      </c>
      <c r="I736" s="296">
        <v>1.53</v>
      </c>
      <c r="J736" s="295">
        <v>101</v>
      </c>
      <c r="K736" s="296">
        <v>2.16</v>
      </c>
      <c r="L736" s="295">
        <v>146</v>
      </c>
      <c r="M736" s="296">
        <v>1.33</v>
      </c>
      <c r="N736" s="295">
        <v>203</v>
      </c>
      <c r="O736" s="554">
        <v>6.81</v>
      </c>
    </row>
    <row r="737" spans="1:15" ht="21">
      <c r="A737" s="544"/>
      <c r="B737" s="468" t="s">
        <v>1411</v>
      </c>
      <c r="C737" s="271" t="s">
        <v>13</v>
      </c>
      <c r="D737" s="272">
        <v>0</v>
      </c>
      <c r="E737" s="273">
        <v>0</v>
      </c>
      <c r="F737" s="272">
        <v>0</v>
      </c>
      <c r="G737" s="273">
        <v>0</v>
      </c>
      <c r="H737" s="272">
        <v>0</v>
      </c>
      <c r="I737" s="273">
        <v>0</v>
      </c>
      <c r="J737" s="272">
        <v>0</v>
      </c>
      <c r="K737" s="273">
        <v>0</v>
      </c>
      <c r="L737" s="272">
        <v>0</v>
      </c>
      <c r="M737" s="273">
        <v>0</v>
      </c>
      <c r="N737" s="272">
        <v>0</v>
      </c>
      <c r="O737" s="545">
        <v>0</v>
      </c>
    </row>
    <row r="738" spans="1:15" ht="21">
      <c r="A738" s="546"/>
      <c r="B738" s="375" t="s">
        <v>859</v>
      </c>
      <c r="C738" s="301" t="s">
        <v>14</v>
      </c>
      <c r="D738" s="302">
        <v>731</v>
      </c>
      <c r="E738" s="303">
        <v>2.21</v>
      </c>
      <c r="F738" s="302">
        <v>151</v>
      </c>
      <c r="G738" s="303">
        <v>2.53</v>
      </c>
      <c r="H738" s="302">
        <v>130</v>
      </c>
      <c r="I738" s="303">
        <v>1.53</v>
      </c>
      <c r="J738" s="302">
        <v>101</v>
      </c>
      <c r="K738" s="303">
        <v>2.16</v>
      </c>
      <c r="L738" s="302">
        <v>146</v>
      </c>
      <c r="M738" s="303">
        <v>1.33</v>
      </c>
      <c r="N738" s="302">
        <v>203</v>
      </c>
      <c r="O738" s="547">
        <v>6.81</v>
      </c>
    </row>
    <row r="739" spans="1:15" ht="21">
      <c r="A739" s="40" t="s">
        <v>860</v>
      </c>
      <c r="B739" s="117" t="s">
        <v>861</v>
      </c>
      <c r="C739" s="41" t="s">
        <v>12</v>
      </c>
      <c r="D739" s="26">
        <v>20277</v>
      </c>
      <c r="E739" s="27">
        <v>61.27</v>
      </c>
      <c r="F739" s="26">
        <v>3458</v>
      </c>
      <c r="G739" s="27">
        <v>57.84</v>
      </c>
      <c r="H739" s="26">
        <v>4547</v>
      </c>
      <c r="I739" s="27">
        <v>53.55</v>
      </c>
      <c r="J739" s="26">
        <v>3047</v>
      </c>
      <c r="K739" s="27">
        <v>65.14</v>
      </c>
      <c r="L739" s="26">
        <v>7264</v>
      </c>
      <c r="M739" s="27">
        <v>66.22</v>
      </c>
      <c r="N739" s="26">
        <v>1961</v>
      </c>
      <c r="O739" s="27">
        <v>65.83</v>
      </c>
    </row>
    <row r="740" spans="1:15" ht="21">
      <c r="A740" s="40"/>
      <c r="B740" s="117" t="s">
        <v>862</v>
      </c>
      <c r="C740" s="41" t="s">
        <v>13</v>
      </c>
      <c r="D740" s="26">
        <v>0</v>
      </c>
      <c r="E740" s="27">
        <v>0</v>
      </c>
      <c r="F740" s="26">
        <v>0</v>
      </c>
      <c r="G740" s="27">
        <v>0</v>
      </c>
      <c r="H740" s="26">
        <v>0</v>
      </c>
      <c r="I740" s="27">
        <v>0</v>
      </c>
      <c r="J740" s="26">
        <v>0</v>
      </c>
      <c r="K740" s="27">
        <v>0</v>
      </c>
      <c r="L740" s="26">
        <v>0</v>
      </c>
      <c r="M740" s="27">
        <v>0</v>
      </c>
      <c r="N740" s="26">
        <v>0</v>
      </c>
      <c r="O740" s="27">
        <v>0</v>
      </c>
    </row>
    <row r="741" spans="1:15" ht="21">
      <c r="A741" s="40"/>
      <c r="B741" s="117" t="s">
        <v>1412</v>
      </c>
      <c r="C741" s="41" t="s">
        <v>14</v>
      </c>
      <c r="D741" s="26">
        <v>20277</v>
      </c>
      <c r="E741" s="27">
        <v>61.27</v>
      </c>
      <c r="F741" s="26">
        <v>3458</v>
      </c>
      <c r="G741" s="27">
        <v>57.84</v>
      </c>
      <c r="H741" s="26">
        <v>4547</v>
      </c>
      <c r="I741" s="27">
        <v>53.55</v>
      </c>
      <c r="J741" s="26">
        <v>3047</v>
      </c>
      <c r="K741" s="27">
        <v>65.14</v>
      </c>
      <c r="L741" s="26">
        <v>7264</v>
      </c>
      <c r="M741" s="27">
        <v>66.22</v>
      </c>
      <c r="N741" s="26">
        <v>1961</v>
      </c>
      <c r="O741" s="27">
        <v>65.83</v>
      </c>
    </row>
    <row r="742" spans="1:15" ht="21">
      <c r="A742" s="40"/>
      <c r="B742" s="117" t="s">
        <v>1413</v>
      </c>
      <c r="C742" s="41"/>
      <c r="D742" s="26"/>
      <c r="E742" s="27"/>
      <c r="F742" s="26"/>
      <c r="G742" s="27"/>
      <c r="H742" s="26"/>
      <c r="I742" s="27"/>
      <c r="J742" s="26"/>
      <c r="K742" s="27"/>
      <c r="L742" s="26"/>
      <c r="M742" s="27"/>
      <c r="N742" s="26"/>
      <c r="O742" s="27"/>
    </row>
    <row r="743" spans="1:15" ht="21">
      <c r="A743" s="541" t="s">
        <v>865</v>
      </c>
      <c r="B743" s="379" t="s">
        <v>866</v>
      </c>
      <c r="C743" s="294" t="s">
        <v>12</v>
      </c>
      <c r="D743" s="295">
        <v>12763</v>
      </c>
      <c r="E743" s="296">
        <v>38.56</v>
      </c>
      <c r="F743" s="295">
        <v>1898</v>
      </c>
      <c r="G743" s="296">
        <v>31.75</v>
      </c>
      <c r="H743" s="295">
        <v>1926</v>
      </c>
      <c r="I743" s="296">
        <v>22.68</v>
      </c>
      <c r="J743" s="295">
        <v>1609</v>
      </c>
      <c r="K743" s="296">
        <v>34.4</v>
      </c>
      <c r="L743" s="295">
        <v>4059</v>
      </c>
      <c r="M743" s="296">
        <v>37</v>
      </c>
      <c r="N743" s="295">
        <v>3271</v>
      </c>
      <c r="O743" s="554">
        <v>109.81</v>
      </c>
    </row>
    <row r="744" spans="1:15" ht="21">
      <c r="A744" s="544"/>
      <c r="B744" s="292" t="s">
        <v>867</v>
      </c>
      <c r="C744" s="271" t="s">
        <v>13</v>
      </c>
      <c r="D744" s="272">
        <v>0</v>
      </c>
      <c r="E744" s="273">
        <v>0</v>
      </c>
      <c r="F744" s="272">
        <v>0</v>
      </c>
      <c r="G744" s="273">
        <v>0</v>
      </c>
      <c r="H744" s="272">
        <v>0</v>
      </c>
      <c r="I744" s="273">
        <v>0</v>
      </c>
      <c r="J744" s="272">
        <v>0</v>
      </c>
      <c r="K744" s="273">
        <v>0</v>
      </c>
      <c r="L744" s="272">
        <v>0</v>
      </c>
      <c r="M744" s="273">
        <v>0</v>
      </c>
      <c r="N744" s="272">
        <v>0</v>
      </c>
      <c r="O744" s="545">
        <v>0</v>
      </c>
    </row>
    <row r="745" spans="1:15" ht="21">
      <c r="A745" s="546"/>
      <c r="B745" s="375"/>
      <c r="C745" s="301" t="s">
        <v>14</v>
      </c>
      <c r="D745" s="302">
        <v>12763</v>
      </c>
      <c r="E745" s="303">
        <v>38.56</v>
      </c>
      <c r="F745" s="302">
        <v>1898</v>
      </c>
      <c r="G745" s="303">
        <v>31.75</v>
      </c>
      <c r="H745" s="302">
        <v>1926</v>
      </c>
      <c r="I745" s="303">
        <v>22.68</v>
      </c>
      <c r="J745" s="302">
        <v>1609</v>
      </c>
      <c r="K745" s="303">
        <v>34.4</v>
      </c>
      <c r="L745" s="302">
        <v>4059</v>
      </c>
      <c r="M745" s="303">
        <v>37</v>
      </c>
      <c r="N745" s="302">
        <v>3271</v>
      </c>
      <c r="O745" s="547">
        <v>109.81</v>
      </c>
    </row>
    <row r="746" spans="1:15" ht="21">
      <c r="A746" s="40" t="s">
        <v>868</v>
      </c>
      <c r="B746" s="117" t="s">
        <v>869</v>
      </c>
      <c r="C746" s="41" t="s">
        <v>12</v>
      </c>
      <c r="D746" s="26">
        <v>5085</v>
      </c>
      <c r="E746" s="27">
        <v>15.36</v>
      </c>
      <c r="F746" s="26">
        <v>1152</v>
      </c>
      <c r="G746" s="27">
        <v>19.27</v>
      </c>
      <c r="H746" s="26">
        <v>998</v>
      </c>
      <c r="I746" s="27">
        <v>11.75</v>
      </c>
      <c r="J746" s="26">
        <v>418</v>
      </c>
      <c r="K746" s="27">
        <v>8.94</v>
      </c>
      <c r="L746" s="26">
        <v>1840</v>
      </c>
      <c r="M746" s="27">
        <v>16.77</v>
      </c>
      <c r="N746" s="26">
        <v>677</v>
      </c>
      <c r="O746" s="27">
        <v>22.73</v>
      </c>
    </row>
    <row r="747" spans="1:15" ht="21">
      <c r="A747" s="40"/>
      <c r="B747" s="117" t="s">
        <v>1414</v>
      </c>
      <c r="C747" s="41" t="s">
        <v>13</v>
      </c>
      <c r="D747" s="26">
        <v>0</v>
      </c>
      <c r="E747" s="27">
        <v>0</v>
      </c>
      <c r="F747" s="26">
        <v>0</v>
      </c>
      <c r="G747" s="27">
        <v>0</v>
      </c>
      <c r="H747" s="26">
        <v>0</v>
      </c>
      <c r="I747" s="27">
        <v>0</v>
      </c>
      <c r="J747" s="26">
        <v>0</v>
      </c>
      <c r="K747" s="27">
        <v>0</v>
      </c>
      <c r="L747" s="26">
        <v>0</v>
      </c>
      <c r="M747" s="27">
        <v>0</v>
      </c>
      <c r="N747" s="26">
        <v>0</v>
      </c>
      <c r="O747" s="27">
        <v>0</v>
      </c>
    </row>
    <row r="748" spans="1:15" ht="21">
      <c r="A748" s="40"/>
      <c r="B748" s="117" t="s">
        <v>1415</v>
      </c>
      <c r="C748" s="41" t="s">
        <v>14</v>
      </c>
      <c r="D748" s="26">
        <v>5085</v>
      </c>
      <c r="E748" s="27">
        <v>15.36</v>
      </c>
      <c r="F748" s="26">
        <v>1152</v>
      </c>
      <c r="G748" s="27">
        <v>19.27</v>
      </c>
      <c r="H748" s="26">
        <v>998</v>
      </c>
      <c r="I748" s="27">
        <v>11.75</v>
      </c>
      <c r="J748" s="26">
        <v>418</v>
      </c>
      <c r="K748" s="27">
        <v>8.94</v>
      </c>
      <c r="L748" s="26">
        <v>1840</v>
      </c>
      <c r="M748" s="27">
        <v>16.77</v>
      </c>
      <c r="N748" s="26">
        <v>677</v>
      </c>
      <c r="O748" s="27">
        <v>22.73</v>
      </c>
    </row>
    <row r="749" spans="1:15" ht="21">
      <c r="A749" s="541" t="s">
        <v>871</v>
      </c>
      <c r="B749" s="379" t="s">
        <v>1416</v>
      </c>
      <c r="C749" s="294" t="s">
        <v>12</v>
      </c>
      <c r="D749" s="295">
        <v>8626</v>
      </c>
      <c r="E749" s="296">
        <v>26.06</v>
      </c>
      <c r="F749" s="295">
        <v>1402</v>
      </c>
      <c r="G749" s="296">
        <v>23.45</v>
      </c>
      <c r="H749" s="295">
        <v>1875</v>
      </c>
      <c r="I749" s="296">
        <v>22.08</v>
      </c>
      <c r="J749" s="295">
        <v>1205</v>
      </c>
      <c r="K749" s="296">
        <v>25.76</v>
      </c>
      <c r="L749" s="295">
        <v>2994</v>
      </c>
      <c r="M749" s="296">
        <v>27.29</v>
      </c>
      <c r="N749" s="295">
        <v>1150</v>
      </c>
      <c r="O749" s="554">
        <v>38.61</v>
      </c>
    </row>
    <row r="750" spans="1:15" ht="21">
      <c r="A750" s="544"/>
      <c r="B750" s="292" t="s">
        <v>1417</v>
      </c>
      <c r="C750" s="271" t="s">
        <v>13</v>
      </c>
      <c r="D750" s="272">
        <v>0</v>
      </c>
      <c r="E750" s="273">
        <v>0</v>
      </c>
      <c r="F750" s="272">
        <v>0</v>
      </c>
      <c r="G750" s="273">
        <v>0</v>
      </c>
      <c r="H750" s="272">
        <v>0</v>
      </c>
      <c r="I750" s="273">
        <v>0</v>
      </c>
      <c r="J750" s="272">
        <v>0</v>
      </c>
      <c r="K750" s="273">
        <v>0</v>
      </c>
      <c r="L750" s="272">
        <v>0</v>
      </c>
      <c r="M750" s="273">
        <v>0</v>
      </c>
      <c r="N750" s="272">
        <v>0</v>
      </c>
      <c r="O750" s="545">
        <v>0</v>
      </c>
    </row>
    <row r="751" spans="1:15" ht="21">
      <c r="A751" s="544"/>
      <c r="B751" s="468" t="s">
        <v>1418</v>
      </c>
      <c r="C751" s="271" t="s">
        <v>14</v>
      </c>
      <c r="D751" s="272">
        <v>8626</v>
      </c>
      <c r="E751" s="273">
        <v>26.06</v>
      </c>
      <c r="F751" s="272">
        <v>1402</v>
      </c>
      <c r="G751" s="273">
        <v>23.45</v>
      </c>
      <c r="H751" s="272">
        <v>1875</v>
      </c>
      <c r="I751" s="273">
        <v>22.08</v>
      </c>
      <c r="J751" s="272">
        <v>1205</v>
      </c>
      <c r="K751" s="273">
        <v>25.76</v>
      </c>
      <c r="L751" s="272">
        <v>2994</v>
      </c>
      <c r="M751" s="273">
        <v>27.29</v>
      </c>
      <c r="N751" s="272">
        <v>1150</v>
      </c>
      <c r="O751" s="545">
        <v>38.61</v>
      </c>
    </row>
    <row r="752" spans="1:15" ht="21">
      <c r="A752" s="558"/>
      <c r="B752" s="290" t="s">
        <v>1419</v>
      </c>
      <c r="C752" s="559"/>
      <c r="D752" s="559"/>
      <c r="E752" s="559"/>
      <c r="F752" s="559"/>
      <c r="G752" s="559"/>
      <c r="H752" s="559"/>
      <c r="I752" s="559"/>
      <c r="J752" s="559"/>
      <c r="K752" s="559"/>
      <c r="L752" s="559"/>
      <c r="M752" s="559"/>
      <c r="N752" s="559"/>
      <c r="O752" s="560"/>
    </row>
    <row r="753" spans="1:15" ht="21">
      <c r="A753" s="561"/>
      <c r="B753" s="562" t="s">
        <v>1420</v>
      </c>
      <c r="C753" s="563"/>
      <c r="D753" s="563"/>
      <c r="E753" s="563"/>
      <c r="F753" s="563"/>
      <c r="G753" s="563"/>
      <c r="H753" s="563"/>
      <c r="I753" s="563"/>
      <c r="J753" s="563"/>
      <c r="K753" s="563"/>
      <c r="L753" s="563"/>
      <c r="M753" s="563"/>
      <c r="N753" s="563"/>
      <c r="O753" s="564"/>
    </row>
    <row r="754" spans="1:15" ht="21">
      <c r="A754" s="185" t="s">
        <v>877</v>
      </c>
      <c r="B754" s="256" t="s">
        <v>878</v>
      </c>
      <c r="C754" s="186" t="s">
        <v>12</v>
      </c>
      <c r="D754" s="187">
        <v>10645</v>
      </c>
      <c r="E754" s="188">
        <v>32.16</v>
      </c>
      <c r="F754" s="187">
        <v>1687</v>
      </c>
      <c r="G754" s="188">
        <v>28.22</v>
      </c>
      <c r="H754" s="187">
        <v>2374</v>
      </c>
      <c r="I754" s="188">
        <v>27.96</v>
      </c>
      <c r="J754" s="187">
        <v>2081</v>
      </c>
      <c r="K754" s="188">
        <v>44.49</v>
      </c>
      <c r="L754" s="187">
        <v>3979</v>
      </c>
      <c r="M754" s="188">
        <v>36.27</v>
      </c>
      <c r="N754" s="187">
        <v>524</v>
      </c>
      <c r="O754" s="188">
        <v>17.59</v>
      </c>
    </row>
    <row r="755" spans="1:15" ht="21">
      <c r="A755" s="40"/>
      <c r="B755" s="117" t="s">
        <v>879</v>
      </c>
      <c r="C755" s="41" t="s">
        <v>13</v>
      </c>
      <c r="D755" s="26">
        <v>0</v>
      </c>
      <c r="E755" s="27">
        <v>0</v>
      </c>
      <c r="F755" s="26">
        <v>0</v>
      </c>
      <c r="G755" s="27">
        <v>0</v>
      </c>
      <c r="H755" s="26">
        <v>0</v>
      </c>
      <c r="I755" s="27">
        <v>0</v>
      </c>
      <c r="J755" s="26">
        <v>0</v>
      </c>
      <c r="K755" s="27">
        <v>0</v>
      </c>
      <c r="L755" s="26">
        <v>0</v>
      </c>
      <c r="M755" s="27">
        <v>0</v>
      </c>
      <c r="N755" s="26">
        <v>0</v>
      </c>
      <c r="O755" s="27">
        <v>0</v>
      </c>
    </row>
    <row r="756" spans="1:15" ht="21">
      <c r="A756" s="40"/>
      <c r="B756" s="117"/>
      <c r="C756" s="41" t="s">
        <v>14</v>
      </c>
      <c r="D756" s="26">
        <v>10645</v>
      </c>
      <c r="E756" s="27">
        <v>32.16</v>
      </c>
      <c r="F756" s="26">
        <v>1687</v>
      </c>
      <c r="G756" s="27">
        <v>28.22</v>
      </c>
      <c r="H756" s="26">
        <v>2374</v>
      </c>
      <c r="I756" s="27">
        <v>27.96</v>
      </c>
      <c r="J756" s="26">
        <v>2081</v>
      </c>
      <c r="K756" s="27">
        <v>44.49</v>
      </c>
      <c r="L756" s="26">
        <v>3979</v>
      </c>
      <c r="M756" s="27">
        <v>36.27</v>
      </c>
      <c r="N756" s="26">
        <v>524</v>
      </c>
      <c r="O756" s="27">
        <v>17.59</v>
      </c>
    </row>
    <row r="757" spans="1:15" ht="21">
      <c r="A757" s="541" t="s">
        <v>880</v>
      </c>
      <c r="B757" s="379" t="s">
        <v>1421</v>
      </c>
      <c r="C757" s="294" t="s">
        <v>12</v>
      </c>
      <c r="D757" s="295">
        <v>4227</v>
      </c>
      <c r="E757" s="296">
        <v>12.77</v>
      </c>
      <c r="F757" s="295">
        <v>853</v>
      </c>
      <c r="G757" s="296">
        <v>14.27</v>
      </c>
      <c r="H757" s="295">
        <v>861</v>
      </c>
      <c r="I757" s="296">
        <v>10.14</v>
      </c>
      <c r="J757" s="295">
        <v>790</v>
      </c>
      <c r="K757" s="296">
        <v>16.89</v>
      </c>
      <c r="L757" s="295">
        <v>1426</v>
      </c>
      <c r="M757" s="296">
        <v>13</v>
      </c>
      <c r="N757" s="295">
        <v>297</v>
      </c>
      <c r="O757" s="554">
        <v>9.97</v>
      </c>
    </row>
    <row r="758" spans="1:15" ht="21">
      <c r="A758" s="544"/>
      <c r="B758" s="292" t="s">
        <v>1422</v>
      </c>
      <c r="C758" s="271" t="s">
        <v>13</v>
      </c>
      <c r="D758" s="272">
        <v>0</v>
      </c>
      <c r="E758" s="273">
        <v>0</v>
      </c>
      <c r="F758" s="272">
        <v>0</v>
      </c>
      <c r="G758" s="273">
        <v>0</v>
      </c>
      <c r="H758" s="272">
        <v>0</v>
      </c>
      <c r="I758" s="273">
        <v>0</v>
      </c>
      <c r="J758" s="272">
        <v>0</v>
      </c>
      <c r="K758" s="273">
        <v>0</v>
      </c>
      <c r="L758" s="272">
        <v>0</v>
      </c>
      <c r="M758" s="273">
        <v>0</v>
      </c>
      <c r="N758" s="272">
        <v>0</v>
      </c>
      <c r="O758" s="545">
        <v>0</v>
      </c>
    </row>
    <row r="759" spans="1:15" ht="21">
      <c r="A759" s="544"/>
      <c r="B759" s="292" t="s">
        <v>1423</v>
      </c>
      <c r="C759" s="271" t="s">
        <v>14</v>
      </c>
      <c r="D759" s="272">
        <v>4227</v>
      </c>
      <c r="E759" s="273">
        <v>12.77</v>
      </c>
      <c r="F759" s="272">
        <v>853</v>
      </c>
      <c r="G759" s="273">
        <v>14.27</v>
      </c>
      <c r="H759" s="272">
        <v>861</v>
      </c>
      <c r="I759" s="273">
        <v>10.14</v>
      </c>
      <c r="J759" s="272">
        <v>790</v>
      </c>
      <c r="K759" s="273">
        <v>16.89</v>
      </c>
      <c r="L759" s="272">
        <v>1426</v>
      </c>
      <c r="M759" s="273">
        <v>13</v>
      </c>
      <c r="N759" s="272">
        <v>297</v>
      </c>
      <c r="O759" s="545">
        <v>9.97</v>
      </c>
    </row>
    <row r="760" spans="1:15" ht="21">
      <c r="A760" s="546"/>
      <c r="B760" s="375" t="s">
        <v>1424</v>
      </c>
      <c r="C760" s="301"/>
      <c r="D760" s="302"/>
      <c r="E760" s="303"/>
      <c r="F760" s="302"/>
      <c r="G760" s="303"/>
      <c r="H760" s="302"/>
      <c r="I760" s="303"/>
      <c r="J760" s="302"/>
      <c r="K760" s="303"/>
      <c r="L760" s="302"/>
      <c r="M760" s="303"/>
      <c r="N760" s="302"/>
      <c r="O760" s="547"/>
    </row>
    <row r="761" spans="1:15" ht="21">
      <c r="A761" s="40" t="s">
        <v>885</v>
      </c>
      <c r="B761" s="117" t="s">
        <v>886</v>
      </c>
      <c r="C761" s="41" t="s">
        <v>12</v>
      </c>
      <c r="D761" s="26">
        <v>298</v>
      </c>
      <c r="E761" s="27">
        <v>0.9</v>
      </c>
      <c r="F761" s="26">
        <v>26</v>
      </c>
      <c r="G761" s="27">
        <v>0.43</v>
      </c>
      <c r="H761" s="26">
        <v>37</v>
      </c>
      <c r="I761" s="27">
        <v>0.44</v>
      </c>
      <c r="J761" s="26">
        <v>49</v>
      </c>
      <c r="K761" s="27">
        <v>1.05</v>
      </c>
      <c r="L761" s="26">
        <v>97</v>
      </c>
      <c r="M761" s="27">
        <v>0.88</v>
      </c>
      <c r="N761" s="26">
        <v>89</v>
      </c>
      <c r="O761" s="27">
        <v>2.99</v>
      </c>
    </row>
    <row r="762" spans="1:15" ht="21">
      <c r="A762" s="40"/>
      <c r="B762" s="117" t="s">
        <v>887</v>
      </c>
      <c r="C762" s="41" t="s">
        <v>13</v>
      </c>
      <c r="D762" s="26">
        <v>0</v>
      </c>
      <c r="E762" s="27">
        <v>0</v>
      </c>
      <c r="F762" s="26">
        <v>0</v>
      </c>
      <c r="G762" s="27">
        <v>0</v>
      </c>
      <c r="H762" s="26">
        <v>0</v>
      </c>
      <c r="I762" s="27">
        <v>0</v>
      </c>
      <c r="J762" s="26">
        <v>0</v>
      </c>
      <c r="K762" s="27">
        <v>0</v>
      </c>
      <c r="L762" s="26">
        <v>0</v>
      </c>
      <c r="M762" s="27">
        <v>0</v>
      </c>
      <c r="N762" s="26">
        <v>0</v>
      </c>
      <c r="O762" s="27">
        <v>0</v>
      </c>
    </row>
    <row r="763" spans="1:15" ht="21">
      <c r="A763" s="40"/>
      <c r="B763" s="117"/>
      <c r="C763" s="41" t="s">
        <v>14</v>
      </c>
      <c r="D763" s="26">
        <v>298</v>
      </c>
      <c r="E763" s="27">
        <v>0.9</v>
      </c>
      <c r="F763" s="26">
        <v>26</v>
      </c>
      <c r="G763" s="27">
        <v>0.43</v>
      </c>
      <c r="H763" s="26">
        <v>37</v>
      </c>
      <c r="I763" s="27">
        <v>0.44</v>
      </c>
      <c r="J763" s="26">
        <v>49</v>
      </c>
      <c r="K763" s="27">
        <v>1.05</v>
      </c>
      <c r="L763" s="26">
        <v>97</v>
      </c>
      <c r="M763" s="27">
        <v>0.88</v>
      </c>
      <c r="N763" s="26">
        <v>89</v>
      </c>
      <c r="O763" s="27">
        <v>2.99</v>
      </c>
    </row>
    <row r="764" spans="1:15" ht="21">
      <c r="A764" s="565" t="s">
        <v>888</v>
      </c>
      <c r="B764" s="566" t="s">
        <v>1425</v>
      </c>
      <c r="C764" s="294" t="s">
        <v>12</v>
      </c>
      <c r="D764" s="338">
        <v>24373</v>
      </c>
      <c r="E764" s="339">
        <v>73.64</v>
      </c>
      <c r="F764" s="338">
        <v>4816</v>
      </c>
      <c r="G764" s="339">
        <v>80.56</v>
      </c>
      <c r="H764" s="338">
        <v>4648</v>
      </c>
      <c r="I764" s="339">
        <v>54.74</v>
      </c>
      <c r="J764" s="338">
        <v>4041</v>
      </c>
      <c r="K764" s="339">
        <v>86.39</v>
      </c>
      <c r="L764" s="338">
        <v>8305</v>
      </c>
      <c r="M764" s="339">
        <v>75.71</v>
      </c>
      <c r="N764" s="338">
        <v>2563</v>
      </c>
      <c r="O764" s="567">
        <v>86.04</v>
      </c>
    </row>
    <row r="765" spans="1:15" ht="21">
      <c r="A765" s="568"/>
      <c r="B765" s="569" t="s">
        <v>1426</v>
      </c>
      <c r="C765" s="271" t="s">
        <v>13</v>
      </c>
      <c r="D765" s="284">
        <v>0</v>
      </c>
      <c r="E765" s="285">
        <v>0</v>
      </c>
      <c r="F765" s="284">
        <v>0</v>
      </c>
      <c r="G765" s="285">
        <v>0</v>
      </c>
      <c r="H765" s="284">
        <v>0</v>
      </c>
      <c r="I765" s="285">
        <v>0</v>
      </c>
      <c r="J765" s="284">
        <v>0</v>
      </c>
      <c r="K765" s="285">
        <v>0</v>
      </c>
      <c r="L765" s="284">
        <v>0</v>
      </c>
      <c r="M765" s="285">
        <v>0</v>
      </c>
      <c r="N765" s="284">
        <v>0</v>
      </c>
      <c r="O765" s="570">
        <v>0</v>
      </c>
    </row>
    <row r="766" spans="1:15" ht="21">
      <c r="A766" s="568"/>
      <c r="B766" s="569" t="s">
        <v>1427</v>
      </c>
      <c r="C766" s="271" t="s">
        <v>14</v>
      </c>
      <c r="D766" s="284">
        <v>24373</v>
      </c>
      <c r="E766" s="285">
        <v>73.64</v>
      </c>
      <c r="F766" s="284">
        <v>4816</v>
      </c>
      <c r="G766" s="285">
        <v>80.56</v>
      </c>
      <c r="H766" s="284">
        <v>4648</v>
      </c>
      <c r="I766" s="285">
        <v>54.74</v>
      </c>
      <c r="J766" s="284">
        <v>4041</v>
      </c>
      <c r="K766" s="285">
        <v>86.39</v>
      </c>
      <c r="L766" s="284">
        <v>8305</v>
      </c>
      <c r="M766" s="285">
        <v>75.71</v>
      </c>
      <c r="N766" s="284">
        <v>2563</v>
      </c>
      <c r="O766" s="570">
        <v>86.04</v>
      </c>
    </row>
    <row r="767" spans="1:15" ht="21">
      <c r="A767" s="571"/>
      <c r="B767" s="572" t="s">
        <v>1428</v>
      </c>
      <c r="C767" s="301"/>
      <c r="D767" s="342"/>
      <c r="E767" s="343"/>
      <c r="F767" s="342"/>
      <c r="G767" s="343"/>
      <c r="H767" s="342"/>
      <c r="I767" s="343"/>
      <c r="J767" s="342"/>
      <c r="K767" s="343"/>
      <c r="L767" s="342"/>
      <c r="M767" s="343"/>
      <c r="N767" s="342"/>
      <c r="O767" s="573"/>
    </row>
    <row r="768" spans="1:15" ht="21">
      <c r="A768" s="232" t="s">
        <v>894</v>
      </c>
      <c r="B768" s="232"/>
      <c r="C768" s="232"/>
      <c r="D768" s="232"/>
      <c r="E768" s="232"/>
      <c r="F768" s="232"/>
      <c r="G768" s="232"/>
      <c r="H768" s="232"/>
      <c r="I768" s="232"/>
      <c r="J768" s="232"/>
      <c r="K768" s="232"/>
      <c r="L768" s="232"/>
      <c r="M768" s="232"/>
      <c r="N768" s="232"/>
      <c r="O768" s="232"/>
    </row>
    <row r="769" spans="1:15" ht="21">
      <c r="A769" s="40" t="s">
        <v>895</v>
      </c>
      <c r="B769" s="117" t="s">
        <v>896</v>
      </c>
      <c r="C769" s="41" t="s">
        <v>12</v>
      </c>
      <c r="D769" s="26">
        <v>14052</v>
      </c>
      <c r="E769" s="27">
        <v>42.46</v>
      </c>
      <c r="F769" s="26">
        <v>1630</v>
      </c>
      <c r="G769" s="27">
        <v>27.26</v>
      </c>
      <c r="H769" s="26">
        <v>3406</v>
      </c>
      <c r="I769" s="27">
        <v>40.11</v>
      </c>
      <c r="J769" s="26">
        <v>3445</v>
      </c>
      <c r="K769" s="27">
        <v>73.65</v>
      </c>
      <c r="L769" s="26">
        <v>4533</v>
      </c>
      <c r="M769" s="27">
        <v>41.32</v>
      </c>
      <c r="N769" s="26">
        <v>1038</v>
      </c>
      <c r="O769" s="27">
        <v>34.85</v>
      </c>
    </row>
    <row r="770" spans="1:15" ht="21">
      <c r="A770" s="40"/>
      <c r="B770" s="117" t="s">
        <v>897</v>
      </c>
      <c r="C770" s="41" t="s">
        <v>13</v>
      </c>
      <c r="D770" s="26">
        <v>0</v>
      </c>
      <c r="E770" s="27">
        <v>0</v>
      </c>
      <c r="F770" s="26">
        <v>0</v>
      </c>
      <c r="G770" s="27">
        <v>0</v>
      </c>
      <c r="H770" s="26">
        <v>0</v>
      </c>
      <c r="I770" s="27">
        <v>0</v>
      </c>
      <c r="J770" s="26">
        <v>0</v>
      </c>
      <c r="K770" s="27">
        <v>0</v>
      </c>
      <c r="L770" s="26">
        <v>0</v>
      </c>
      <c r="M770" s="27">
        <v>0</v>
      </c>
      <c r="N770" s="26">
        <v>0</v>
      </c>
      <c r="O770" s="27">
        <v>0</v>
      </c>
    </row>
    <row r="771" spans="1:15" ht="21">
      <c r="A771" s="40"/>
      <c r="B771" s="117"/>
      <c r="C771" s="41" t="s">
        <v>14</v>
      </c>
      <c r="D771" s="26">
        <v>14052</v>
      </c>
      <c r="E771" s="27">
        <v>42.46</v>
      </c>
      <c r="F771" s="26">
        <v>1630</v>
      </c>
      <c r="G771" s="27">
        <v>27.26</v>
      </c>
      <c r="H771" s="26">
        <v>3406</v>
      </c>
      <c r="I771" s="27">
        <v>40.11</v>
      </c>
      <c r="J771" s="26">
        <v>3445</v>
      </c>
      <c r="K771" s="27">
        <v>73.65</v>
      </c>
      <c r="L771" s="26">
        <v>4533</v>
      </c>
      <c r="M771" s="27">
        <v>41.32</v>
      </c>
      <c r="N771" s="26">
        <v>1038</v>
      </c>
      <c r="O771" s="27">
        <v>34.85</v>
      </c>
    </row>
    <row r="772" spans="1:15" ht="21">
      <c r="A772" s="541" t="s">
        <v>898</v>
      </c>
      <c r="B772" s="379" t="s">
        <v>899</v>
      </c>
      <c r="C772" s="294" t="s">
        <v>12</v>
      </c>
      <c r="D772" s="295">
        <v>1640</v>
      </c>
      <c r="E772" s="296">
        <v>4.96</v>
      </c>
      <c r="F772" s="295">
        <v>318</v>
      </c>
      <c r="G772" s="296">
        <v>5.32</v>
      </c>
      <c r="H772" s="295">
        <v>224</v>
      </c>
      <c r="I772" s="296">
        <v>2.64</v>
      </c>
      <c r="J772" s="295">
        <v>211</v>
      </c>
      <c r="K772" s="296">
        <v>4.51</v>
      </c>
      <c r="L772" s="295">
        <v>789</v>
      </c>
      <c r="M772" s="296">
        <v>7.19</v>
      </c>
      <c r="N772" s="295">
        <v>98</v>
      </c>
      <c r="O772" s="554">
        <v>3.29</v>
      </c>
    </row>
    <row r="773" spans="1:15" ht="21">
      <c r="A773" s="544"/>
      <c r="B773" s="292" t="s">
        <v>900</v>
      </c>
      <c r="C773" s="271" t="s">
        <v>13</v>
      </c>
      <c r="D773" s="272">
        <v>0</v>
      </c>
      <c r="E773" s="273">
        <v>0</v>
      </c>
      <c r="F773" s="272">
        <v>0</v>
      </c>
      <c r="G773" s="273">
        <v>0</v>
      </c>
      <c r="H773" s="272">
        <v>0</v>
      </c>
      <c r="I773" s="273">
        <v>0</v>
      </c>
      <c r="J773" s="272">
        <v>0</v>
      </c>
      <c r="K773" s="273">
        <v>0</v>
      </c>
      <c r="L773" s="272">
        <v>0</v>
      </c>
      <c r="M773" s="273">
        <v>0</v>
      </c>
      <c r="N773" s="272">
        <v>0</v>
      </c>
      <c r="O773" s="545">
        <v>0</v>
      </c>
    </row>
    <row r="774" spans="1:15" ht="21">
      <c r="A774" s="546"/>
      <c r="B774" s="375"/>
      <c r="C774" s="301" t="s">
        <v>14</v>
      </c>
      <c r="D774" s="302">
        <v>1640</v>
      </c>
      <c r="E774" s="303">
        <v>4.96</v>
      </c>
      <c r="F774" s="302">
        <v>318</v>
      </c>
      <c r="G774" s="303">
        <v>5.32</v>
      </c>
      <c r="H774" s="302">
        <v>224</v>
      </c>
      <c r="I774" s="303">
        <v>2.64</v>
      </c>
      <c r="J774" s="302">
        <v>211</v>
      </c>
      <c r="K774" s="303">
        <v>4.51</v>
      </c>
      <c r="L774" s="302">
        <v>789</v>
      </c>
      <c r="M774" s="303">
        <v>7.19</v>
      </c>
      <c r="N774" s="302">
        <v>98</v>
      </c>
      <c r="O774" s="547">
        <v>3.29</v>
      </c>
    </row>
    <row r="775" spans="1:15" ht="21">
      <c r="A775" s="40" t="s">
        <v>901</v>
      </c>
      <c r="B775" s="117" t="s">
        <v>1429</v>
      </c>
      <c r="C775" s="41" t="s">
        <v>12</v>
      </c>
      <c r="D775" s="26">
        <v>28931</v>
      </c>
      <c r="E775" s="27">
        <v>87.42</v>
      </c>
      <c r="F775" s="26">
        <v>4724</v>
      </c>
      <c r="G775" s="27">
        <v>79.02</v>
      </c>
      <c r="H775" s="26">
        <v>6221</v>
      </c>
      <c r="I775" s="27">
        <v>73.27</v>
      </c>
      <c r="J775" s="26">
        <v>7367</v>
      </c>
      <c r="K775" s="27">
        <v>157.5</v>
      </c>
      <c r="L775" s="26">
        <v>8854</v>
      </c>
      <c r="M775" s="27">
        <v>80.71</v>
      </c>
      <c r="N775" s="26">
        <v>1765</v>
      </c>
      <c r="O775" s="27">
        <v>59.25</v>
      </c>
    </row>
    <row r="776" spans="1:15" ht="21">
      <c r="A776" s="40"/>
      <c r="B776" s="117" t="s">
        <v>1430</v>
      </c>
      <c r="C776" s="41" t="s">
        <v>13</v>
      </c>
      <c r="D776" s="26">
        <v>0</v>
      </c>
      <c r="E776" s="27">
        <v>0</v>
      </c>
      <c r="F776" s="26">
        <v>0</v>
      </c>
      <c r="G776" s="27">
        <v>0</v>
      </c>
      <c r="H776" s="26">
        <v>0</v>
      </c>
      <c r="I776" s="27">
        <v>0</v>
      </c>
      <c r="J776" s="26">
        <v>0</v>
      </c>
      <c r="K776" s="27">
        <v>0</v>
      </c>
      <c r="L776" s="26">
        <v>0</v>
      </c>
      <c r="M776" s="27">
        <v>0</v>
      </c>
      <c r="N776" s="26">
        <v>0</v>
      </c>
      <c r="O776" s="27">
        <v>0</v>
      </c>
    </row>
    <row r="777" spans="1:15" ht="21">
      <c r="A777" s="40"/>
      <c r="B777" s="117" t="s">
        <v>904</v>
      </c>
      <c r="C777" s="41" t="s">
        <v>14</v>
      </c>
      <c r="D777" s="26">
        <v>28931</v>
      </c>
      <c r="E777" s="27">
        <v>87.42</v>
      </c>
      <c r="F777" s="26">
        <v>4724</v>
      </c>
      <c r="G777" s="27">
        <v>79.02</v>
      </c>
      <c r="H777" s="26">
        <v>6221</v>
      </c>
      <c r="I777" s="27">
        <v>73.27</v>
      </c>
      <c r="J777" s="26">
        <v>7367</v>
      </c>
      <c r="K777" s="27">
        <v>157.5</v>
      </c>
      <c r="L777" s="26">
        <v>8854</v>
      </c>
      <c r="M777" s="27">
        <v>80.71</v>
      </c>
      <c r="N777" s="26">
        <v>1765</v>
      </c>
      <c r="O777" s="27">
        <v>59.25</v>
      </c>
    </row>
    <row r="778" spans="1:15" ht="21">
      <c r="A778" s="541" t="s">
        <v>905</v>
      </c>
      <c r="B778" s="379" t="s">
        <v>1431</v>
      </c>
      <c r="C778" s="294" t="s">
        <v>12</v>
      </c>
      <c r="D778" s="295">
        <v>23542</v>
      </c>
      <c r="E778" s="296">
        <v>71.13</v>
      </c>
      <c r="F778" s="295">
        <v>3208</v>
      </c>
      <c r="G778" s="296">
        <v>53.66</v>
      </c>
      <c r="H778" s="295">
        <v>5431</v>
      </c>
      <c r="I778" s="296">
        <v>63.96</v>
      </c>
      <c r="J778" s="295">
        <v>6339</v>
      </c>
      <c r="K778" s="296">
        <v>135.52</v>
      </c>
      <c r="L778" s="295">
        <v>7061</v>
      </c>
      <c r="M778" s="296">
        <v>64.37</v>
      </c>
      <c r="N778" s="295">
        <v>1503</v>
      </c>
      <c r="O778" s="554">
        <v>50.46</v>
      </c>
    </row>
    <row r="779" spans="1:15" ht="21">
      <c r="A779" s="544"/>
      <c r="B779" s="292" t="s">
        <v>1432</v>
      </c>
      <c r="C779" s="271" t="s">
        <v>13</v>
      </c>
      <c r="D779" s="272">
        <v>0</v>
      </c>
      <c r="E779" s="273">
        <v>0</v>
      </c>
      <c r="F779" s="272">
        <v>0</v>
      </c>
      <c r="G779" s="273">
        <v>0</v>
      </c>
      <c r="H779" s="272">
        <v>0</v>
      </c>
      <c r="I779" s="273">
        <v>0</v>
      </c>
      <c r="J779" s="272">
        <v>0</v>
      </c>
      <c r="K779" s="273">
        <v>0</v>
      </c>
      <c r="L779" s="272">
        <v>0</v>
      </c>
      <c r="M779" s="273">
        <v>0</v>
      </c>
      <c r="N779" s="272">
        <v>0</v>
      </c>
      <c r="O779" s="545">
        <v>0</v>
      </c>
    </row>
    <row r="780" spans="1:15" ht="21">
      <c r="A780" s="544"/>
      <c r="B780" s="292" t="s">
        <v>1433</v>
      </c>
      <c r="C780" s="271" t="s">
        <v>14</v>
      </c>
      <c r="D780" s="272">
        <v>23542</v>
      </c>
      <c r="E780" s="273">
        <v>71.13</v>
      </c>
      <c r="F780" s="272">
        <v>3208</v>
      </c>
      <c r="G780" s="273">
        <v>53.66</v>
      </c>
      <c r="H780" s="272">
        <v>5431</v>
      </c>
      <c r="I780" s="273">
        <v>63.96</v>
      </c>
      <c r="J780" s="272">
        <v>6339</v>
      </c>
      <c r="K780" s="273">
        <v>135.52</v>
      </c>
      <c r="L780" s="272">
        <v>7061</v>
      </c>
      <c r="M780" s="273">
        <v>64.37</v>
      </c>
      <c r="N780" s="272">
        <v>1503</v>
      </c>
      <c r="O780" s="545">
        <v>50.46</v>
      </c>
    </row>
    <row r="781" spans="1:15" ht="21">
      <c r="A781" s="574"/>
      <c r="B781" s="409" t="s">
        <v>1434</v>
      </c>
      <c r="C781" s="575"/>
      <c r="D781" s="575"/>
      <c r="E781" s="575"/>
      <c r="F781" s="575"/>
      <c r="G781" s="575"/>
      <c r="H781" s="575"/>
      <c r="I781" s="575"/>
      <c r="J781" s="575"/>
      <c r="K781" s="575"/>
      <c r="L781" s="575"/>
      <c r="M781" s="575"/>
      <c r="N781" s="575"/>
      <c r="O781" s="576"/>
    </row>
    <row r="782" spans="1:15" ht="21">
      <c r="A782" s="558"/>
      <c r="B782" s="409" t="s">
        <v>1435</v>
      </c>
      <c r="C782" s="559"/>
      <c r="D782" s="559"/>
      <c r="E782" s="559"/>
      <c r="F782" s="559"/>
      <c r="G782" s="559"/>
      <c r="H782" s="559"/>
      <c r="I782" s="559"/>
      <c r="J782" s="559"/>
      <c r="K782" s="559"/>
      <c r="L782" s="559"/>
      <c r="M782" s="559"/>
      <c r="N782" s="559"/>
      <c r="O782" s="560"/>
    </row>
    <row r="783" spans="1:15" ht="21">
      <c r="A783" s="561"/>
      <c r="B783" s="577" t="s">
        <v>1436</v>
      </c>
      <c r="C783" s="563"/>
      <c r="D783" s="563"/>
      <c r="E783" s="563"/>
      <c r="F783" s="563"/>
      <c r="G783" s="563"/>
      <c r="H783" s="563"/>
      <c r="I783" s="563"/>
      <c r="J783" s="563"/>
      <c r="K783" s="563"/>
      <c r="L783" s="563"/>
      <c r="M783" s="563"/>
      <c r="N783" s="563"/>
      <c r="O783" s="564"/>
    </row>
    <row r="784" spans="1:15" ht="21">
      <c r="A784" s="185" t="s">
        <v>912</v>
      </c>
      <c r="B784" s="256" t="s">
        <v>1437</v>
      </c>
      <c r="C784" s="186" t="s">
        <v>12</v>
      </c>
      <c r="D784" s="187">
        <v>6047</v>
      </c>
      <c r="E784" s="188">
        <v>18.27</v>
      </c>
      <c r="F784" s="187">
        <v>955</v>
      </c>
      <c r="G784" s="188">
        <v>15.97</v>
      </c>
      <c r="H784" s="187">
        <v>1333</v>
      </c>
      <c r="I784" s="188">
        <v>15.7</v>
      </c>
      <c r="J784" s="187">
        <v>1486</v>
      </c>
      <c r="K784" s="188">
        <v>31.77</v>
      </c>
      <c r="L784" s="187">
        <v>1928</v>
      </c>
      <c r="M784" s="188">
        <v>17.58</v>
      </c>
      <c r="N784" s="187">
        <v>345</v>
      </c>
      <c r="O784" s="188">
        <v>11.58</v>
      </c>
    </row>
    <row r="785" spans="1:15" ht="21">
      <c r="A785" s="40"/>
      <c r="B785" s="117" t="s">
        <v>1438</v>
      </c>
      <c r="C785" s="41" t="s">
        <v>13</v>
      </c>
      <c r="D785" s="26">
        <v>0</v>
      </c>
      <c r="E785" s="27">
        <v>0</v>
      </c>
      <c r="F785" s="26">
        <v>0</v>
      </c>
      <c r="G785" s="27">
        <v>0</v>
      </c>
      <c r="H785" s="26">
        <v>0</v>
      </c>
      <c r="I785" s="27">
        <v>0</v>
      </c>
      <c r="J785" s="26">
        <v>0</v>
      </c>
      <c r="K785" s="27">
        <v>0</v>
      </c>
      <c r="L785" s="26">
        <v>0</v>
      </c>
      <c r="M785" s="27">
        <v>0</v>
      </c>
      <c r="N785" s="26">
        <v>0</v>
      </c>
      <c r="O785" s="27">
        <v>0</v>
      </c>
    </row>
    <row r="786" spans="1:15" ht="21">
      <c r="A786" s="40"/>
      <c r="B786" s="117" t="s">
        <v>1439</v>
      </c>
      <c r="C786" s="41" t="s">
        <v>14</v>
      </c>
      <c r="D786" s="26">
        <v>6047</v>
      </c>
      <c r="E786" s="27">
        <v>18.27</v>
      </c>
      <c r="F786" s="26">
        <v>955</v>
      </c>
      <c r="G786" s="27">
        <v>15.97</v>
      </c>
      <c r="H786" s="26">
        <v>1333</v>
      </c>
      <c r="I786" s="27">
        <v>15.7</v>
      </c>
      <c r="J786" s="26">
        <v>1486</v>
      </c>
      <c r="K786" s="27">
        <v>31.77</v>
      </c>
      <c r="L786" s="26">
        <v>1928</v>
      </c>
      <c r="M786" s="27">
        <v>17.58</v>
      </c>
      <c r="N786" s="26">
        <v>345</v>
      </c>
      <c r="O786" s="27">
        <v>11.58</v>
      </c>
    </row>
    <row r="787" spans="1:15" ht="21">
      <c r="A787" s="40"/>
      <c r="B787" s="117" t="s">
        <v>1440</v>
      </c>
      <c r="C787" s="41"/>
      <c r="D787" s="26"/>
      <c r="E787" s="27"/>
      <c r="F787" s="26"/>
      <c r="G787" s="27"/>
      <c r="H787" s="26"/>
      <c r="I787" s="27"/>
      <c r="J787" s="26"/>
      <c r="K787" s="27"/>
      <c r="L787" s="26"/>
      <c r="M787" s="27"/>
      <c r="N787" s="26"/>
      <c r="O787" s="27"/>
    </row>
    <row r="788" spans="1:15" ht="21">
      <c r="A788" s="40"/>
      <c r="B788" s="117" t="s">
        <v>1441</v>
      </c>
      <c r="C788" s="41"/>
      <c r="D788" s="26"/>
      <c r="E788" s="27"/>
      <c r="F788" s="26"/>
      <c r="G788" s="27"/>
      <c r="H788" s="26"/>
      <c r="I788" s="27"/>
      <c r="J788" s="26"/>
      <c r="K788" s="27"/>
      <c r="L788" s="26"/>
      <c r="M788" s="27"/>
      <c r="N788" s="26"/>
      <c r="O788" s="27"/>
    </row>
    <row r="789" spans="1:15" ht="21">
      <c r="A789" s="541" t="s">
        <v>918</v>
      </c>
      <c r="B789" s="379" t="s">
        <v>1442</v>
      </c>
      <c r="C789" s="294" t="s">
        <v>12</v>
      </c>
      <c r="D789" s="295">
        <v>147757</v>
      </c>
      <c r="E789" s="296">
        <v>446.46</v>
      </c>
      <c r="F789" s="295">
        <v>23517</v>
      </c>
      <c r="G789" s="296">
        <v>393.37</v>
      </c>
      <c r="H789" s="295">
        <v>31973</v>
      </c>
      <c r="I789" s="296">
        <v>376.57</v>
      </c>
      <c r="J789" s="295">
        <v>35190</v>
      </c>
      <c r="K789" s="296">
        <v>752.33</v>
      </c>
      <c r="L789" s="295">
        <v>47943</v>
      </c>
      <c r="M789" s="296">
        <v>437.04</v>
      </c>
      <c r="N789" s="295">
        <v>9134</v>
      </c>
      <c r="O789" s="554">
        <v>306.63</v>
      </c>
    </row>
    <row r="790" spans="1:15" ht="21">
      <c r="A790" s="544"/>
      <c r="B790" s="292" t="s">
        <v>1443</v>
      </c>
      <c r="C790" s="271" t="s">
        <v>13</v>
      </c>
      <c r="D790" s="272">
        <v>0</v>
      </c>
      <c r="E790" s="273">
        <v>0</v>
      </c>
      <c r="F790" s="272">
        <v>0</v>
      </c>
      <c r="G790" s="273">
        <v>0</v>
      </c>
      <c r="H790" s="272">
        <v>0</v>
      </c>
      <c r="I790" s="273">
        <v>0</v>
      </c>
      <c r="J790" s="272">
        <v>0</v>
      </c>
      <c r="K790" s="273">
        <v>0</v>
      </c>
      <c r="L790" s="272">
        <v>0</v>
      </c>
      <c r="M790" s="273">
        <v>0</v>
      </c>
      <c r="N790" s="272">
        <v>0</v>
      </c>
      <c r="O790" s="545">
        <v>0</v>
      </c>
    </row>
    <row r="791" spans="1:15" ht="21">
      <c r="A791" s="544"/>
      <c r="B791" s="292" t="s">
        <v>1444</v>
      </c>
      <c r="C791" s="271" t="s">
        <v>14</v>
      </c>
      <c r="D791" s="272">
        <v>147757</v>
      </c>
      <c r="E791" s="273">
        <v>446.46</v>
      </c>
      <c r="F791" s="272">
        <v>23517</v>
      </c>
      <c r="G791" s="273">
        <v>393.37</v>
      </c>
      <c r="H791" s="272">
        <v>31973</v>
      </c>
      <c r="I791" s="273">
        <v>376.57</v>
      </c>
      <c r="J791" s="272">
        <v>35190</v>
      </c>
      <c r="K791" s="273">
        <v>752.33</v>
      </c>
      <c r="L791" s="272">
        <v>47943</v>
      </c>
      <c r="M791" s="273">
        <v>437.04</v>
      </c>
      <c r="N791" s="272">
        <v>9134</v>
      </c>
      <c r="O791" s="545">
        <v>306.63</v>
      </c>
    </row>
    <row r="792" spans="1:15" ht="21">
      <c r="A792" s="544"/>
      <c r="B792" s="292" t="s">
        <v>922</v>
      </c>
      <c r="C792" s="271"/>
      <c r="D792" s="272"/>
      <c r="E792" s="273"/>
      <c r="F792" s="272"/>
      <c r="G792" s="273"/>
      <c r="H792" s="272"/>
      <c r="I792" s="273"/>
      <c r="J792" s="272"/>
      <c r="K792" s="273"/>
      <c r="L792" s="272"/>
      <c r="M792" s="273"/>
      <c r="N792" s="272"/>
      <c r="O792" s="545"/>
    </row>
    <row r="793" spans="1:15" ht="21">
      <c r="A793" s="544"/>
      <c r="B793" s="292" t="s">
        <v>1445</v>
      </c>
      <c r="C793" s="271"/>
      <c r="D793" s="272"/>
      <c r="E793" s="273"/>
      <c r="F793" s="272"/>
      <c r="G793" s="273"/>
      <c r="H793" s="272"/>
      <c r="I793" s="273"/>
      <c r="J793" s="272"/>
      <c r="K793" s="273"/>
      <c r="L793" s="272"/>
      <c r="M793" s="273"/>
      <c r="N793" s="272"/>
      <c r="O793" s="545"/>
    </row>
    <row r="794" spans="1:15" ht="21">
      <c r="A794" s="546"/>
      <c r="B794" s="375" t="s">
        <v>1446</v>
      </c>
      <c r="C794" s="301"/>
      <c r="D794" s="302"/>
      <c r="E794" s="303"/>
      <c r="F794" s="302"/>
      <c r="G794" s="303"/>
      <c r="H794" s="302"/>
      <c r="I794" s="303"/>
      <c r="J794" s="302"/>
      <c r="K794" s="303"/>
      <c r="L794" s="302"/>
      <c r="M794" s="303"/>
      <c r="N794" s="302"/>
      <c r="O794" s="547"/>
    </row>
    <row r="795" spans="1:15" ht="21">
      <c r="A795" s="40" t="s">
        <v>925</v>
      </c>
      <c r="B795" s="117" t="s">
        <v>926</v>
      </c>
      <c r="C795" s="41" t="s">
        <v>12</v>
      </c>
      <c r="D795" s="26">
        <v>25822</v>
      </c>
      <c r="E795" s="27">
        <v>78.02</v>
      </c>
      <c r="F795" s="26">
        <v>3962</v>
      </c>
      <c r="G795" s="27">
        <v>66.27</v>
      </c>
      <c r="H795" s="26">
        <v>4935</v>
      </c>
      <c r="I795" s="27">
        <v>58.12</v>
      </c>
      <c r="J795" s="26">
        <v>5069</v>
      </c>
      <c r="K795" s="27">
        <v>108.37</v>
      </c>
      <c r="L795" s="26">
        <v>10434</v>
      </c>
      <c r="M795" s="27">
        <v>95.11</v>
      </c>
      <c r="N795" s="26">
        <v>1422</v>
      </c>
      <c r="O795" s="27">
        <v>47.74</v>
      </c>
    </row>
    <row r="796" spans="1:15" ht="21">
      <c r="A796" s="40"/>
      <c r="B796" s="117" t="s">
        <v>927</v>
      </c>
      <c r="C796" s="41" t="s">
        <v>13</v>
      </c>
      <c r="D796" s="26">
        <v>0</v>
      </c>
      <c r="E796" s="27">
        <v>0</v>
      </c>
      <c r="F796" s="26">
        <v>0</v>
      </c>
      <c r="G796" s="27">
        <v>0</v>
      </c>
      <c r="H796" s="26">
        <v>0</v>
      </c>
      <c r="I796" s="27">
        <v>0</v>
      </c>
      <c r="J796" s="26">
        <v>0</v>
      </c>
      <c r="K796" s="27">
        <v>0</v>
      </c>
      <c r="L796" s="26">
        <v>0</v>
      </c>
      <c r="M796" s="27">
        <v>0</v>
      </c>
      <c r="N796" s="26">
        <v>0</v>
      </c>
      <c r="O796" s="27">
        <v>0</v>
      </c>
    </row>
    <row r="797" spans="1:15" ht="21">
      <c r="A797" s="40"/>
      <c r="B797" s="117"/>
      <c r="C797" s="41" t="s">
        <v>14</v>
      </c>
      <c r="D797" s="26">
        <v>25822</v>
      </c>
      <c r="E797" s="27">
        <v>78.02</v>
      </c>
      <c r="F797" s="26">
        <v>3962</v>
      </c>
      <c r="G797" s="27">
        <v>66.27</v>
      </c>
      <c r="H797" s="26">
        <v>4935</v>
      </c>
      <c r="I797" s="27">
        <v>58.12</v>
      </c>
      <c r="J797" s="26">
        <v>5069</v>
      </c>
      <c r="K797" s="27">
        <v>108.37</v>
      </c>
      <c r="L797" s="26">
        <v>10434</v>
      </c>
      <c r="M797" s="27">
        <v>95.11</v>
      </c>
      <c r="N797" s="26">
        <v>1422</v>
      </c>
      <c r="O797" s="27">
        <v>47.74</v>
      </c>
    </row>
    <row r="798" spans="1:15" ht="21">
      <c r="A798" s="541" t="s">
        <v>928</v>
      </c>
      <c r="B798" s="379" t="s">
        <v>929</v>
      </c>
      <c r="C798" s="294" t="s">
        <v>12</v>
      </c>
      <c r="D798" s="295">
        <v>11505</v>
      </c>
      <c r="E798" s="296">
        <v>34.76</v>
      </c>
      <c r="F798" s="295">
        <v>1808</v>
      </c>
      <c r="G798" s="296">
        <v>30.24</v>
      </c>
      <c r="H798" s="295">
        <v>2482</v>
      </c>
      <c r="I798" s="296">
        <v>29.23</v>
      </c>
      <c r="J798" s="295">
        <v>2832</v>
      </c>
      <c r="K798" s="296">
        <v>60.55</v>
      </c>
      <c r="L798" s="295">
        <v>3897</v>
      </c>
      <c r="M798" s="296">
        <v>35.52</v>
      </c>
      <c r="N798" s="295">
        <v>486</v>
      </c>
      <c r="O798" s="554">
        <v>16.32</v>
      </c>
    </row>
    <row r="799" spans="1:15" ht="21">
      <c r="A799" s="544"/>
      <c r="B799" s="292" t="s">
        <v>930</v>
      </c>
      <c r="C799" s="271" t="s">
        <v>13</v>
      </c>
      <c r="D799" s="272">
        <v>0</v>
      </c>
      <c r="E799" s="273">
        <v>0</v>
      </c>
      <c r="F799" s="272">
        <v>0</v>
      </c>
      <c r="G799" s="273">
        <v>0</v>
      </c>
      <c r="H799" s="272">
        <v>0</v>
      </c>
      <c r="I799" s="273">
        <v>0</v>
      </c>
      <c r="J799" s="272">
        <v>0</v>
      </c>
      <c r="K799" s="273">
        <v>0</v>
      </c>
      <c r="L799" s="272">
        <v>0</v>
      </c>
      <c r="M799" s="273">
        <v>0</v>
      </c>
      <c r="N799" s="272">
        <v>0</v>
      </c>
      <c r="O799" s="545">
        <v>0</v>
      </c>
    </row>
    <row r="800" spans="1:15" ht="21">
      <c r="A800" s="546"/>
      <c r="B800" s="375"/>
      <c r="C800" s="301" t="s">
        <v>14</v>
      </c>
      <c r="D800" s="302">
        <v>11505</v>
      </c>
      <c r="E800" s="303">
        <v>34.76</v>
      </c>
      <c r="F800" s="302">
        <v>1808</v>
      </c>
      <c r="G800" s="303">
        <v>30.24</v>
      </c>
      <c r="H800" s="302">
        <v>2482</v>
      </c>
      <c r="I800" s="303">
        <v>29.23</v>
      </c>
      <c r="J800" s="302">
        <v>2832</v>
      </c>
      <c r="K800" s="303">
        <v>60.55</v>
      </c>
      <c r="L800" s="302">
        <v>3897</v>
      </c>
      <c r="M800" s="303">
        <v>35.52</v>
      </c>
      <c r="N800" s="302">
        <v>486</v>
      </c>
      <c r="O800" s="547">
        <v>16.32</v>
      </c>
    </row>
    <row r="801" spans="1:15" ht="21">
      <c r="A801" s="40" t="s">
        <v>931</v>
      </c>
      <c r="B801" s="117" t="s">
        <v>1447</v>
      </c>
      <c r="C801" s="41" t="s">
        <v>12</v>
      </c>
      <c r="D801" s="26">
        <v>293511</v>
      </c>
      <c r="E801" s="27">
        <v>886.87</v>
      </c>
      <c r="F801" s="26">
        <v>43973</v>
      </c>
      <c r="G801" s="27">
        <v>735.53</v>
      </c>
      <c r="H801" s="26">
        <v>62174</v>
      </c>
      <c r="I801" s="27">
        <v>732.26</v>
      </c>
      <c r="J801" s="26">
        <v>74828</v>
      </c>
      <c r="K801" s="27">
        <v>1599.74</v>
      </c>
      <c r="L801" s="26">
        <v>94390</v>
      </c>
      <c r="M801" s="27">
        <v>860.44</v>
      </c>
      <c r="N801" s="26">
        <v>18146</v>
      </c>
      <c r="O801" s="27">
        <v>609.17</v>
      </c>
    </row>
    <row r="802" spans="1:15" ht="21">
      <c r="A802" s="40"/>
      <c r="B802" s="117" t="s">
        <v>1448</v>
      </c>
      <c r="C802" s="41" t="s">
        <v>13</v>
      </c>
      <c r="D802" s="26">
        <v>0</v>
      </c>
      <c r="E802" s="27">
        <v>0</v>
      </c>
      <c r="F802" s="26">
        <v>0</v>
      </c>
      <c r="G802" s="27">
        <v>0</v>
      </c>
      <c r="H802" s="26">
        <v>0</v>
      </c>
      <c r="I802" s="27">
        <v>0</v>
      </c>
      <c r="J802" s="26">
        <v>0</v>
      </c>
      <c r="K802" s="27">
        <v>0</v>
      </c>
      <c r="L802" s="26">
        <v>0</v>
      </c>
      <c r="M802" s="27">
        <v>0</v>
      </c>
      <c r="N802" s="26">
        <v>0</v>
      </c>
      <c r="O802" s="27">
        <v>0</v>
      </c>
    </row>
    <row r="803" spans="1:15" ht="21">
      <c r="A803" s="40"/>
      <c r="B803" s="117" t="s">
        <v>1449</v>
      </c>
      <c r="C803" s="41" t="s">
        <v>14</v>
      </c>
      <c r="D803" s="26">
        <v>293511</v>
      </c>
      <c r="E803" s="27">
        <v>886.87</v>
      </c>
      <c r="F803" s="26">
        <v>43973</v>
      </c>
      <c r="G803" s="27">
        <v>735.53</v>
      </c>
      <c r="H803" s="26">
        <v>62174</v>
      </c>
      <c r="I803" s="27">
        <v>732.26</v>
      </c>
      <c r="J803" s="26">
        <v>74828</v>
      </c>
      <c r="K803" s="27">
        <v>1599.74</v>
      </c>
      <c r="L803" s="26">
        <v>94390</v>
      </c>
      <c r="M803" s="27">
        <v>860.44</v>
      </c>
      <c r="N803" s="26">
        <v>18146</v>
      </c>
      <c r="O803" s="27">
        <v>609.17</v>
      </c>
    </row>
    <row r="804" spans="1:15" ht="21">
      <c r="A804" s="40"/>
      <c r="B804" s="117" t="s">
        <v>1450</v>
      </c>
      <c r="C804" s="118"/>
      <c r="D804" s="235"/>
      <c r="E804" s="236"/>
      <c r="F804" s="235"/>
      <c r="G804" s="236"/>
      <c r="H804" s="235"/>
      <c r="I804" s="236"/>
      <c r="J804" s="235"/>
      <c r="K804" s="236"/>
      <c r="L804" s="235"/>
      <c r="M804" s="236"/>
      <c r="N804" s="235"/>
      <c r="O804" s="236"/>
    </row>
    <row r="805" spans="1:15" ht="21">
      <c r="A805" s="40"/>
      <c r="B805" s="117" t="s">
        <v>1451</v>
      </c>
      <c r="C805" s="41"/>
      <c r="D805" s="26"/>
      <c r="E805" s="27"/>
      <c r="F805" s="26"/>
      <c r="G805" s="27"/>
      <c r="H805" s="26"/>
      <c r="I805" s="27"/>
      <c r="J805" s="26"/>
      <c r="K805" s="27"/>
      <c r="L805" s="26"/>
      <c r="M805" s="27"/>
      <c r="N805" s="26"/>
      <c r="O805" s="27"/>
    </row>
    <row r="806" spans="1:15" ht="21">
      <c r="A806" s="541" t="s">
        <v>937</v>
      </c>
      <c r="B806" s="379" t="s">
        <v>938</v>
      </c>
      <c r="C806" s="357" t="s">
        <v>12</v>
      </c>
      <c r="D806" s="295">
        <v>236016</v>
      </c>
      <c r="E806" s="296">
        <v>713.14</v>
      </c>
      <c r="F806" s="295">
        <v>36938</v>
      </c>
      <c r="G806" s="296">
        <v>617.86</v>
      </c>
      <c r="H806" s="295">
        <v>51289</v>
      </c>
      <c r="I806" s="296">
        <v>604.06</v>
      </c>
      <c r="J806" s="295">
        <v>56345</v>
      </c>
      <c r="K806" s="296">
        <v>1204.6</v>
      </c>
      <c r="L806" s="295">
        <v>81454</v>
      </c>
      <c r="M806" s="296">
        <v>742.52</v>
      </c>
      <c r="N806" s="295">
        <v>9990</v>
      </c>
      <c r="O806" s="554">
        <v>335.37</v>
      </c>
    </row>
    <row r="807" spans="1:15" ht="21">
      <c r="A807" s="544"/>
      <c r="B807" s="292" t="s">
        <v>939</v>
      </c>
      <c r="C807" s="287" t="s">
        <v>13</v>
      </c>
      <c r="D807" s="272">
        <v>0</v>
      </c>
      <c r="E807" s="273">
        <v>0</v>
      </c>
      <c r="F807" s="272">
        <v>0</v>
      </c>
      <c r="G807" s="273">
        <v>0</v>
      </c>
      <c r="H807" s="272">
        <v>0</v>
      </c>
      <c r="I807" s="273">
        <v>0</v>
      </c>
      <c r="J807" s="272">
        <v>0</v>
      </c>
      <c r="K807" s="273">
        <v>0</v>
      </c>
      <c r="L807" s="272">
        <v>0</v>
      </c>
      <c r="M807" s="273">
        <v>0</v>
      </c>
      <c r="N807" s="272">
        <v>0</v>
      </c>
      <c r="O807" s="545">
        <v>0</v>
      </c>
    </row>
    <row r="808" spans="1:15" ht="21">
      <c r="A808" s="546"/>
      <c r="B808" s="375"/>
      <c r="C808" s="353" t="s">
        <v>14</v>
      </c>
      <c r="D808" s="302">
        <v>236016</v>
      </c>
      <c r="E808" s="303">
        <v>713.14</v>
      </c>
      <c r="F808" s="302">
        <v>36938</v>
      </c>
      <c r="G808" s="303">
        <v>617.86</v>
      </c>
      <c r="H808" s="302">
        <v>51289</v>
      </c>
      <c r="I808" s="303">
        <v>604.06</v>
      </c>
      <c r="J808" s="302">
        <v>56345</v>
      </c>
      <c r="K808" s="303">
        <v>1204.6</v>
      </c>
      <c r="L808" s="302">
        <v>81454</v>
      </c>
      <c r="M808" s="303">
        <v>742.52</v>
      </c>
      <c r="N808" s="302">
        <v>9990</v>
      </c>
      <c r="O808" s="547">
        <v>335.37</v>
      </c>
    </row>
    <row r="809" spans="1:15" ht="21">
      <c r="A809" s="40" t="s">
        <v>940</v>
      </c>
      <c r="B809" s="117" t="s">
        <v>1452</v>
      </c>
      <c r="C809" s="73" t="s">
        <v>12</v>
      </c>
      <c r="D809" s="26">
        <v>65183</v>
      </c>
      <c r="E809" s="27">
        <v>196.96</v>
      </c>
      <c r="F809" s="26">
        <v>8069</v>
      </c>
      <c r="G809" s="27">
        <v>134.97</v>
      </c>
      <c r="H809" s="26">
        <v>12290</v>
      </c>
      <c r="I809" s="27">
        <v>144.75</v>
      </c>
      <c r="J809" s="26">
        <v>17411</v>
      </c>
      <c r="K809" s="27">
        <v>372.23</v>
      </c>
      <c r="L809" s="26">
        <v>21961</v>
      </c>
      <c r="M809" s="27">
        <v>200.19</v>
      </c>
      <c r="N809" s="26">
        <v>5452</v>
      </c>
      <c r="O809" s="27">
        <v>183.03</v>
      </c>
    </row>
    <row r="810" spans="1:15" ht="21">
      <c r="A810" s="40"/>
      <c r="B810" s="392" t="s">
        <v>1453</v>
      </c>
      <c r="C810" s="73" t="s">
        <v>13</v>
      </c>
      <c r="D810" s="26">
        <v>0</v>
      </c>
      <c r="E810" s="27">
        <v>0</v>
      </c>
      <c r="F810" s="26">
        <v>0</v>
      </c>
      <c r="G810" s="27">
        <v>0</v>
      </c>
      <c r="H810" s="26">
        <v>0</v>
      </c>
      <c r="I810" s="27">
        <v>0</v>
      </c>
      <c r="J810" s="26">
        <v>0</v>
      </c>
      <c r="K810" s="27">
        <v>0</v>
      </c>
      <c r="L810" s="26">
        <v>0</v>
      </c>
      <c r="M810" s="27">
        <v>0</v>
      </c>
      <c r="N810" s="26">
        <v>0</v>
      </c>
      <c r="O810" s="27">
        <v>0</v>
      </c>
    </row>
    <row r="811" spans="1:15" ht="21">
      <c r="A811" s="40"/>
      <c r="B811" s="117" t="s">
        <v>1454</v>
      </c>
      <c r="C811" s="73" t="s">
        <v>14</v>
      </c>
      <c r="D811" s="26">
        <v>65183</v>
      </c>
      <c r="E811" s="27">
        <v>196.96</v>
      </c>
      <c r="F811" s="26">
        <v>8069</v>
      </c>
      <c r="G811" s="27">
        <v>134.97</v>
      </c>
      <c r="H811" s="26">
        <v>12290</v>
      </c>
      <c r="I811" s="27">
        <v>144.75</v>
      </c>
      <c r="J811" s="26">
        <v>17411</v>
      </c>
      <c r="K811" s="27">
        <v>372.23</v>
      </c>
      <c r="L811" s="26">
        <v>21961</v>
      </c>
      <c r="M811" s="27">
        <v>200.19</v>
      </c>
      <c r="N811" s="26">
        <v>5452</v>
      </c>
      <c r="O811" s="27">
        <v>183.03</v>
      </c>
    </row>
    <row r="812" spans="1:15" ht="21">
      <c r="A812" s="225"/>
      <c r="B812" s="122" t="s">
        <v>1455</v>
      </c>
      <c r="C812" s="225"/>
      <c r="D812" s="226"/>
      <c r="E812" s="227"/>
      <c r="F812" s="226"/>
      <c r="G812" s="227"/>
      <c r="H812" s="226"/>
      <c r="I812" s="227"/>
      <c r="J812" s="226"/>
      <c r="K812" s="227"/>
      <c r="L812" s="226"/>
      <c r="M812" s="227"/>
      <c r="N812" s="226"/>
      <c r="O812" s="227"/>
    </row>
    <row r="813" spans="1:15" ht="21">
      <c r="A813" s="228"/>
      <c r="B813" s="258" t="s">
        <v>1456</v>
      </c>
      <c r="C813" s="228"/>
      <c r="D813" s="230"/>
      <c r="E813" s="231"/>
      <c r="F813" s="230"/>
      <c r="G813" s="231"/>
      <c r="H813" s="230"/>
      <c r="I813" s="231"/>
      <c r="J813" s="230"/>
      <c r="K813" s="231"/>
      <c r="L813" s="230"/>
      <c r="M813" s="231"/>
      <c r="N813" s="230"/>
      <c r="O813" s="231"/>
    </row>
    <row r="814" spans="1:15" ht="21">
      <c r="A814" s="219" t="s">
        <v>1457</v>
      </c>
      <c r="B814" s="233"/>
      <c r="C814" s="233"/>
      <c r="D814" s="233"/>
      <c r="E814" s="233"/>
      <c r="F814" s="233"/>
      <c r="G814" s="233"/>
      <c r="H814" s="233"/>
      <c r="I814" s="233"/>
      <c r="J814" s="233"/>
      <c r="K814" s="233"/>
      <c r="L814" s="233"/>
      <c r="M814" s="233"/>
      <c r="N814" s="233"/>
      <c r="O814" s="233"/>
    </row>
    <row r="815" spans="1:15" ht="21">
      <c r="A815" s="541" t="s">
        <v>949</v>
      </c>
      <c r="B815" s="489" t="s">
        <v>1458</v>
      </c>
      <c r="C815" s="294" t="s">
        <v>12</v>
      </c>
      <c r="D815" s="295">
        <v>31398</v>
      </c>
      <c r="E815" s="542">
        <v>48.28</v>
      </c>
      <c r="F815" s="295">
        <v>3313</v>
      </c>
      <c r="G815" s="542">
        <v>28.18</v>
      </c>
      <c r="H815" s="295">
        <v>4563</v>
      </c>
      <c r="I815" s="542">
        <v>27.6</v>
      </c>
      <c r="J815" s="295">
        <v>5606</v>
      </c>
      <c r="K815" s="542">
        <v>60.77</v>
      </c>
      <c r="L815" s="295">
        <v>15374</v>
      </c>
      <c r="M815" s="542">
        <v>70.32</v>
      </c>
      <c r="N815" s="295">
        <v>2542</v>
      </c>
      <c r="O815" s="543">
        <v>45</v>
      </c>
    </row>
    <row r="816" spans="1:15" ht="21">
      <c r="A816" s="544"/>
      <c r="B816" s="423" t="s">
        <v>1459</v>
      </c>
      <c r="C816" s="271" t="s">
        <v>13</v>
      </c>
      <c r="D816" s="272">
        <v>16230</v>
      </c>
      <c r="E816" s="273">
        <v>50.83</v>
      </c>
      <c r="F816" s="272">
        <v>1694</v>
      </c>
      <c r="G816" s="273">
        <v>29.31</v>
      </c>
      <c r="H816" s="272">
        <v>2327</v>
      </c>
      <c r="I816" s="273">
        <v>28.93</v>
      </c>
      <c r="J816" s="272">
        <v>2897</v>
      </c>
      <c r="K816" s="273">
        <v>63.71</v>
      </c>
      <c r="L816" s="272">
        <v>7993</v>
      </c>
      <c r="M816" s="273">
        <v>73.39</v>
      </c>
      <c r="N816" s="272">
        <v>1319</v>
      </c>
      <c r="O816" s="545">
        <v>49.4</v>
      </c>
    </row>
    <row r="817" spans="1:15" ht="21">
      <c r="A817" s="544"/>
      <c r="B817" s="423" t="s">
        <v>1460</v>
      </c>
      <c r="C817" s="271" t="s">
        <v>14</v>
      </c>
      <c r="D817" s="272">
        <v>15168</v>
      </c>
      <c r="E817" s="273">
        <v>45.83</v>
      </c>
      <c r="F817" s="272">
        <v>1619</v>
      </c>
      <c r="G817" s="273">
        <v>27.08</v>
      </c>
      <c r="H817" s="272">
        <v>2236</v>
      </c>
      <c r="I817" s="273">
        <v>26.33</v>
      </c>
      <c r="J817" s="272">
        <v>2709</v>
      </c>
      <c r="K817" s="273">
        <v>57.92</v>
      </c>
      <c r="L817" s="272">
        <v>7381</v>
      </c>
      <c r="M817" s="273">
        <v>67.28</v>
      </c>
      <c r="N817" s="272">
        <v>1223</v>
      </c>
      <c r="O817" s="545">
        <v>41.06</v>
      </c>
    </row>
    <row r="818" spans="1:15" ht="21">
      <c r="A818" s="544"/>
      <c r="B818" s="423" t="s">
        <v>1461</v>
      </c>
      <c r="C818" s="271"/>
      <c r="D818" s="272"/>
      <c r="E818" s="273"/>
      <c r="F818" s="272"/>
      <c r="G818" s="273"/>
      <c r="H818" s="272"/>
      <c r="I818" s="273"/>
      <c r="J818" s="272"/>
      <c r="K818" s="273"/>
      <c r="L818" s="272"/>
      <c r="M818" s="273"/>
      <c r="N818" s="272"/>
      <c r="O818" s="545"/>
    </row>
    <row r="819" spans="1:15" ht="21">
      <c r="A819" s="546"/>
      <c r="B819" s="491" t="s">
        <v>1462</v>
      </c>
      <c r="C819" s="301"/>
      <c r="D819" s="302"/>
      <c r="E819" s="303"/>
      <c r="F819" s="302"/>
      <c r="G819" s="303"/>
      <c r="H819" s="302"/>
      <c r="I819" s="303"/>
      <c r="J819" s="302"/>
      <c r="K819" s="303"/>
      <c r="L819" s="302"/>
      <c r="M819" s="303"/>
      <c r="N819" s="302"/>
      <c r="O819" s="547"/>
    </row>
    <row r="820" spans="1:15" ht="21">
      <c r="A820" s="40" t="s">
        <v>956</v>
      </c>
      <c r="B820" s="218" t="s">
        <v>1463</v>
      </c>
      <c r="C820" s="41" t="s">
        <v>12</v>
      </c>
      <c r="D820" s="26">
        <v>68966</v>
      </c>
      <c r="E820" s="27">
        <v>106.06</v>
      </c>
      <c r="F820" s="26">
        <v>9821</v>
      </c>
      <c r="G820" s="27">
        <v>83.52</v>
      </c>
      <c r="H820" s="26">
        <v>17490</v>
      </c>
      <c r="I820" s="27">
        <v>105.78</v>
      </c>
      <c r="J820" s="26">
        <v>12454</v>
      </c>
      <c r="K820" s="27">
        <v>135</v>
      </c>
      <c r="L820" s="26">
        <v>20782</v>
      </c>
      <c r="M820" s="27">
        <v>95.06</v>
      </c>
      <c r="N820" s="26">
        <v>8419</v>
      </c>
      <c r="O820" s="27">
        <v>149.04</v>
      </c>
    </row>
    <row r="821" spans="1:15" ht="21">
      <c r="A821" s="40"/>
      <c r="B821" s="218" t="s">
        <v>1464</v>
      </c>
      <c r="C821" s="41" t="s">
        <v>13</v>
      </c>
      <c r="D821" s="26">
        <v>33627</v>
      </c>
      <c r="E821" s="27">
        <v>105.31</v>
      </c>
      <c r="F821" s="26">
        <v>4696</v>
      </c>
      <c r="G821" s="27">
        <v>81.25</v>
      </c>
      <c r="H821" s="26">
        <v>8629</v>
      </c>
      <c r="I821" s="27">
        <v>107.29</v>
      </c>
      <c r="J821" s="26">
        <v>6013</v>
      </c>
      <c r="K821" s="27">
        <v>132.23</v>
      </c>
      <c r="L821" s="26">
        <v>10011</v>
      </c>
      <c r="M821" s="27">
        <v>91.92</v>
      </c>
      <c r="N821" s="26">
        <v>4278</v>
      </c>
      <c r="O821" s="27">
        <v>160.22</v>
      </c>
    </row>
    <row r="822" spans="1:15" ht="21">
      <c r="A822" s="40"/>
      <c r="B822" s="218" t="s">
        <v>1465</v>
      </c>
      <c r="C822" s="41" t="s">
        <v>14</v>
      </c>
      <c r="D822" s="26">
        <v>35339</v>
      </c>
      <c r="E822" s="27">
        <v>106.78</v>
      </c>
      <c r="F822" s="26">
        <v>5125</v>
      </c>
      <c r="G822" s="27">
        <v>85.73</v>
      </c>
      <c r="H822" s="26">
        <v>8861</v>
      </c>
      <c r="I822" s="27">
        <v>104.36</v>
      </c>
      <c r="J822" s="26">
        <v>6441</v>
      </c>
      <c r="K822" s="27">
        <v>137.7</v>
      </c>
      <c r="L822" s="26">
        <v>10771</v>
      </c>
      <c r="M822" s="27">
        <v>98.19</v>
      </c>
      <c r="N822" s="26">
        <v>4141</v>
      </c>
      <c r="O822" s="27">
        <v>139.01</v>
      </c>
    </row>
    <row r="823" spans="1:15" ht="21">
      <c r="A823" s="40"/>
      <c r="B823" s="218" t="s">
        <v>1466</v>
      </c>
      <c r="C823" s="41"/>
      <c r="D823" s="26"/>
      <c r="E823" s="27"/>
      <c r="F823" s="26"/>
      <c r="G823" s="27"/>
      <c r="H823" s="26"/>
      <c r="I823" s="27"/>
      <c r="J823" s="26"/>
      <c r="K823" s="27"/>
      <c r="L823" s="26"/>
      <c r="M823" s="27"/>
      <c r="N823" s="26"/>
      <c r="O823" s="27"/>
    </row>
    <row r="824" spans="1:15" ht="21">
      <c r="A824" s="40"/>
      <c r="B824" s="218" t="s">
        <v>1467</v>
      </c>
      <c r="C824" s="41"/>
      <c r="D824" s="26"/>
      <c r="E824" s="27"/>
      <c r="F824" s="26"/>
      <c r="G824" s="27"/>
      <c r="H824" s="26"/>
      <c r="I824" s="27"/>
      <c r="J824" s="26"/>
      <c r="K824" s="27"/>
      <c r="L824" s="26"/>
      <c r="M824" s="27"/>
      <c r="N824" s="26"/>
      <c r="O824" s="27"/>
    </row>
    <row r="825" spans="1:15" ht="21">
      <c r="A825" s="40"/>
      <c r="B825" s="218" t="s">
        <v>1468</v>
      </c>
      <c r="C825" s="41"/>
      <c r="D825" s="26"/>
      <c r="E825" s="27"/>
      <c r="F825" s="26"/>
      <c r="G825" s="27"/>
      <c r="H825" s="26"/>
      <c r="I825" s="27"/>
      <c r="J825" s="26"/>
      <c r="K825" s="27"/>
      <c r="L825" s="26"/>
      <c r="M825" s="27"/>
      <c r="N825" s="26"/>
      <c r="O825" s="27"/>
    </row>
    <row r="826" spans="1:15" ht="21">
      <c r="A826" s="541" t="s">
        <v>963</v>
      </c>
      <c r="B826" s="489" t="s">
        <v>964</v>
      </c>
      <c r="C826" s="294" t="s">
        <v>12</v>
      </c>
      <c r="D826" s="295">
        <v>8632</v>
      </c>
      <c r="E826" s="296">
        <v>13.27</v>
      </c>
      <c r="F826" s="295">
        <v>1503</v>
      </c>
      <c r="G826" s="296">
        <v>12.78</v>
      </c>
      <c r="H826" s="295">
        <v>2054</v>
      </c>
      <c r="I826" s="296">
        <v>12.42</v>
      </c>
      <c r="J826" s="295">
        <v>986</v>
      </c>
      <c r="K826" s="296">
        <v>10.69</v>
      </c>
      <c r="L826" s="295">
        <v>2417</v>
      </c>
      <c r="M826" s="296">
        <v>11.06</v>
      </c>
      <c r="N826" s="295">
        <v>1672</v>
      </c>
      <c r="O826" s="554">
        <v>29.6</v>
      </c>
    </row>
    <row r="827" spans="1:15" ht="21">
      <c r="A827" s="544"/>
      <c r="B827" s="423" t="s">
        <v>965</v>
      </c>
      <c r="C827" s="271" t="s">
        <v>13</v>
      </c>
      <c r="D827" s="272">
        <v>5085</v>
      </c>
      <c r="E827" s="273">
        <v>15.92</v>
      </c>
      <c r="F827" s="272">
        <v>880</v>
      </c>
      <c r="G827" s="273">
        <v>15.22</v>
      </c>
      <c r="H827" s="272">
        <v>1208</v>
      </c>
      <c r="I827" s="273">
        <v>15.02</v>
      </c>
      <c r="J827" s="272">
        <v>604</v>
      </c>
      <c r="K827" s="273">
        <v>13.28</v>
      </c>
      <c r="L827" s="272">
        <v>1431</v>
      </c>
      <c r="M827" s="273">
        <v>13.14</v>
      </c>
      <c r="N827" s="272">
        <v>962</v>
      </c>
      <c r="O827" s="545">
        <v>36.03</v>
      </c>
    </row>
    <row r="828" spans="1:15" ht="21">
      <c r="A828" s="546"/>
      <c r="B828" s="491"/>
      <c r="C828" s="301" t="s">
        <v>14</v>
      </c>
      <c r="D828" s="302">
        <v>3547</v>
      </c>
      <c r="E828" s="303">
        <v>10.72</v>
      </c>
      <c r="F828" s="302">
        <v>623</v>
      </c>
      <c r="G828" s="303">
        <v>10.42</v>
      </c>
      <c r="H828" s="302">
        <v>846</v>
      </c>
      <c r="I828" s="303">
        <v>9.96</v>
      </c>
      <c r="J828" s="302">
        <v>382</v>
      </c>
      <c r="K828" s="303">
        <v>8.17</v>
      </c>
      <c r="L828" s="302">
        <v>986</v>
      </c>
      <c r="M828" s="303">
        <v>8.99</v>
      </c>
      <c r="N828" s="302">
        <v>710</v>
      </c>
      <c r="O828" s="547">
        <v>23.83</v>
      </c>
    </row>
    <row r="829" spans="1:15" ht="21">
      <c r="A829" s="40" t="s">
        <v>966</v>
      </c>
      <c r="B829" s="218" t="s">
        <v>1469</v>
      </c>
      <c r="C829" s="41" t="s">
        <v>12</v>
      </c>
      <c r="D829" s="26">
        <v>14410</v>
      </c>
      <c r="E829" s="27">
        <v>22.16</v>
      </c>
      <c r="F829" s="26">
        <v>1751</v>
      </c>
      <c r="G829" s="27">
        <v>14.89</v>
      </c>
      <c r="H829" s="26">
        <v>3122</v>
      </c>
      <c r="I829" s="27">
        <v>18.88</v>
      </c>
      <c r="J829" s="26">
        <v>2058</v>
      </c>
      <c r="K829" s="27">
        <v>22.31</v>
      </c>
      <c r="L829" s="26">
        <v>5053</v>
      </c>
      <c r="M829" s="27">
        <v>23.11</v>
      </c>
      <c r="N829" s="26">
        <v>2426</v>
      </c>
      <c r="O829" s="27">
        <v>42.95</v>
      </c>
    </row>
    <row r="830" spans="1:15" ht="21">
      <c r="A830" s="40"/>
      <c r="B830" s="218" t="s">
        <v>1470</v>
      </c>
      <c r="C830" s="41" t="s">
        <v>13</v>
      </c>
      <c r="D830" s="26">
        <v>7998</v>
      </c>
      <c r="E830" s="27">
        <v>25.05</v>
      </c>
      <c r="F830" s="26">
        <v>952</v>
      </c>
      <c r="G830" s="27">
        <v>16.47</v>
      </c>
      <c r="H830" s="26">
        <v>1787</v>
      </c>
      <c r="I830" s="27">
        <v>22.22</v>
      </c>
      <c r="J830" s="26">
        <v>1159</v>
      </c>
      <c r="K830" s="27">
        <v>25.49</v>
      </c>
      <c r="L830" s="26">
        <v>2813</v>
      </c>
      <c r="M830" s="27">
        <v>25.83</v>
      </c>
      <c r="N830" s="26">
        <v>1287</v>
      </c>
      <c r="O830" s="27">
        <v>48.2</v>
      </c>
    </row>
    <row r="831" spans="1:15" ht="21">
      <c r="A831" s="40"/>
      <c r="B831" s="218" t="s">
        <v>1471</v>
      </c>
      <c r="C831" s="41" t="s">
        <v>14</v>
      </c>
      <c r="D831" s="26">
        <v>6412</v>
      </c>
      <c r="E831" s="27">
        <v>19.37</v>
      </c>
      <c r="F831" s="26">
        <v>799</v>
      </c>
      <c r="G831" s="27">
        <v>13.36</v>
      </c>
      <c r="H831" s="26">
        <v>1335</v>
      </c>
      <c r="I831" s="27">
        <v>15.72</v>
      </c>
      <c r="J831" s="26">
        <v>899</v>
      </c>
      <c r="K831" s="27">
        <v>19.22</v>
      </c>
      <c r="L831" s="26">
        <v>2240</v>
      </c>
      <c r="M831" s="27">
        <v>20.42</v>
      </c>
      <c r="N831" s="26">
        <v>1139</v>
      </c>
      <c r="O831" s="27">
        <v>38.24</v>
      </c>
    </row>
    <row r="832" spans="1:15" ht="21">
      <c r="A832" s="541" t="s">
        <v>971</v>
      </c>
      <c r="B832" s="489" t="s">
        <v>972</v>
      </c>
      <c r="C832" s="294" t="s">
        <v>12</v>
      </c>
      <c r="D832" s="295">
        <v>67790</v>
      </c>
      <c r="E832" s="296">
        <v>104.25</v>
      </c>
      <c r="F832" s="295">
        <v>7855</v>
      </c>
      <c r="G832" s="296">
        <v>66.8</v>
      </c>
      <c r="H832" s="295">
        <v>18265</v>
      </c>
      <c r="I832" s="296">
        <v>110.47</v>
      </c>
      <c r="J832" s="295">
        <v>12911</v>
      </c>
      <c r="K832" s="296">
        <v>139.96</v>
      </c>
      <c r="L832" s="295">
        <v>20689</v>
      </c>
      <c r="M832" s="296">
        <v>94.64</v>
      </c>
      <c r="N832" s="295">
        <v>8070</v>
      </c>
      <c r="O832" s="554">
        <v>142.86</v>
      </c>
    </row>
    <row r="833" spans="1:15" ht="21">
      <c r="A833" s="544"/>
      <c r="B833" s="423" t="s">
        <v>973</v>
      </c>
      <c r="C833" s="271" t="s">
        <v>13</v>
      </c>
      <c r="D833" s="272">
        <v>40112</v>
      </c>
      <c r="E833" s="273">
        <v>125.62</v>
      </c>
      <c r="F833" s="272">
        <v>4571</v>
      </c>
      <c r="G833" s="273">
        <v>79.08</v>
      </c>
      <c r="H833" s="272">
        <v>10822</v>
      </c>
      <c r="I833" s="273">
        <v>134.55</v>
      </c>
      <c r="J833" s="272">
        <v>7728</v>
      </c>
      <c r="K833" s="273">
        <v>169.94</v>
      </c>
      <c r="L833" s="272">
        <v>12353</v>
      </c>
      <c r="M833" s="273">
        <v>113.42</v>
      </c>
      <c r="N833" s="272">
        <v>4638</v>
      </c>
      <c r="O833" s="545">
        <v>173.7</v>
      </c>
    </row>
    <row r="834" spans="1:15" ht="21">
      <c r="A834" s="546"/>
      <c r="B834" s="491" t="s">
        <v>974</v>
      </c>
      <c r="C834" s="301" t="s">
        <v>14</v>
      </c>
      <c r="D834" s="302">
        <v>27678</v>
      </c>
      <c r="E834" s="303">
        <v>83.63</v>
      </c>
      <c r="F834" s="302">
        <v>3284</v>
      </c>
      <c r="G834" s="303">
        <v>54.93</v>
      </c>
      <c r="H834" s="302">
        <v>7443</v>
      </c>
      <c r="I834" s="303">
        <v>87.66</v>
      </c>
      <c r="J834" s="302">
        <v>5183</v>
      </c>
      <c r="K834" s="303">
        <v>110.81</v>
      </c>
      <c r="L834" s="302">
        <v>8336</v>
      </c>
      <c r="M834" s="303">
        <v>75.99</v>
      </c>
      <c r="N834" s="302">
        <v>3432</v>
      </c>
      <c r="O834" s="547">
        <v>115.21</v>
      </c>
    </row>
    <row r="835" spans="1:15" ht="21">
      <c r="A835" s="40" t="s">
        <v>975</v>
      </c>
      <c r="B835" s="218" t="s">
        <v>976</v>
      </c>
      <c r="C835" s="41" t="s">
        <v>12</v>
      </c>
      <c r="D835" s="26">
        <v>32431</v>
      </c>
      <c r="E835" s="27">
        <v>49.87</v>
      </c>
      <c r="F835" s="26">
        <v>3580</v>
      </c>
      <c r="G835" s="27">
        <v>30.45</v>
      </c>
      <c r="H835" s="26">
        <v>8477</v>
      </c>
      <c r="I835" s="27">
        <v>51.27</v>
      </c>
      <c r="J835" s="26">
        <v>5479</v>
      </c>
      <c r="K835" s="27">
        <v>59.39</v>
      </c>
      <c r="L835" s="26">
        <v>11414</v>
      </c>
      <c r="M835" s="27">
        <v>52.21</v>
      </c>
      <c r="N835" s="26">
        <v>3481</v>
      </c>
      <c r="O835" s="27">
        <v>61.62</v>
      </c>
    </row>
    <row r="836" spans="1:15" ht="21">
      <c r="A836" s="40"/>
      <c r="B836" s="218" t="s">
        <v>977</v>
      </c>
      <c r="C836" s="41" t="s">
        <v>13</v>
      </c>
      <c r="D836" s="26">
        <v>17651</v>
      </c>
      <c r="E836" s="27">
        <v>55.28</v>
      </c>
      <c r="F836" s="26">
        <v>1985</v>
      </c>
      <c r="G836" s="27">
        <v>34.34</v>
      </c>
      <c r="H836" s="26">
        <v>4602</v>
      </c>
      <c r="I836" s="27">
        <v>57.22</v>
      </c>
      <c r="J836" s="26">
        <v>2976</v>
      </c>
      <c r="K836" s="27">
        <v>65.44</v>
      </c>
      <c r="L836" s="26">
        <v>6173</v>
      </c>
      <c r="M836" s="27">
        <v>56.68</v>
      </c>
      <c r="N836" s="26">
        <v>1915</v>
      </c>
      <c r="O836" s="27">
        <v>71.72</v>
      </c>
    </row>
    <row r="837" spans="1:15" ht="21">
      <c r="A837" s="40"/>
      <c r="B837" s="218" t="s">
        <v>978</v>
      </c>
      <c r="C837" s="41" t="s">
        <v>14</v>
      </c>
      <c r="D837" s="26">
        <v>14780</v>
      </c>
      <c r="E837" s="27">
        <v>44.66</v>
      </c>
      <c r="F837" s="26">
        <v>1595</v>
      </c>
      <c r="G837" s="27">
        <v>26.68</v>
      </c>
      <c r="H837" s="26">
        <v>3875</v>
      </c>
      <c r="I837" s="27">
        <v>45.64</v>
      </c>
      <c r="J837" s="26">
        <v>2503</v>
      </c>
      <c r="K837" s="27">
        <v>53.51</v>
      </c>
      <c r="L837" s="26">
        <v>5241</v>
      </c>
      <c r="M837" s="27">
        <v>47.78</v>
      </c>
      <c r="N837" s="26">
        <v>1566</v>
      </c>
      <c r="O837" s="27">
        <v>52.57</v>
      </c>
    </row>
    <row r="838" spans="1:15" ht="21">
      <c r="A838" s="578" t="s">
        <v>979</v>
      </c>
      <c r="B838" s="579" t="s">
        <v>1472</v>
      </c>
      <c r="C838" s="580" t="s">
        <v>12</v>
      </c>
      <c r="D838" s="581">
        <v>5944</v>
      </c>
      <c r="E838" s="542">
        <v>9.14</v>
      </c>
      <c r="F838" s="581">
        <v>883</v>
      </c>
      <c r="G838" s="542">
        <v>7.51</v>
      </c>
      <c r="H838" s="581">
        <v>1767</v>
      </c>
      <c r="I838" s="542">
        <v>10.69</v>
      </c>
      <c r="J838" s="581">
        <v>1007</v>
      </c>
      <c r="K838" s="542">
        <v>10.92</v>
      </c>
      <c r="L838" s="581">
        <v>1809</v>
      </c>
      <c r="M838" s="542">
        <v>8.27</v>
      </c>
      <c r="N838" s="581">
        <v>478</v>
      </c>
      <c r="O838" s="543">
        <v>8.46</v>
      </c>
    </row>
    <row r="839" spans="1:15" ht="21">
      <c r="A839" s="544"/>
      <c r="B839" s="423" t="s">
        <v>981</v>
      </c>
      <c r="C839" s="271" t="s">
        <v>13</v>
      </c>
      <c r="D839" s="272">
        <v>3424</v>
      </c>
      <c r="E839" s="273">
        <v>10.72</v>
      </c>
      <c r="F839" s="272">
        <v>530</v>
      </c>
      <c r="G839" s="273">
        <v>9.17</v>
      </c>
      <c r="H839" s="272">
        <v>1030</v>
      </c>
      <c r="I839" s="273">
        <v>12.81</v>
      </c>
      <c r="J839" s="272">
        <v>541</v>
      </c>
      <c r="K839" s="273">
        <v>11.9</v>
      </c>
      <c r="L839" s="272">
        <v>1067</v>
      </c>
      <c r="M839" s="273">
        <v>9.8</v>
      </c>
      <c r="N839" s="272">
        <v>256</v>
      </c>
      <c r="O839" s="545">
        <v>9.59</v>
      </c>
    </row>
    <row r="840" spans="1:15" ht="21">
      <c r="A840" s="546"/>
      <c r="B840" s="491" t="s">
        <v>982</v>
      </c>
      <c r="C840" s="301" t="s">
        <v>14</v>
      </c>
      <c r="D840" s="302">
        <v>2520</v>
      </c>
      <c r="E840" s="303">
        <v>7.61</v>
      </c>
      <c r="F840" s="302">
        <v>353</v>
      </c>
      <c r="G840" s="303">
        <v>5.9</v>
      </c>
      <c r="H840" s="302">
        <v>737</v>
      </c>
      <c r="I840" s="303">
        <v>8.68</v>
      </c>
      <c r="J840" s="302">
        <v>466</v>
      </c>
      <c r="K840" s="303">
        <v>9.96</v>
      </c>
      <c r="L840" s="302">
        <v>742</v>
      </c>
      <c r="M840" s="303">
        <v>6.76</v>
      </c>
      <c r="N840" s="302">
        <v>222</v>
      </c>
      <c r="O840" s="547">
        <v>7.45</v>
      </c>
    </row>
    <row r="841" spans="1:15" ht="21">
      <c r="A841" s="40" t="s">
        <v>983</v>
      </c>
      <c r="B841" s="117" t="s">
        <v>1473</v>
      </c>
      <c r="C841" s="41" t="s">
        <v>12</v>
      </c>
      <c r="D841" s="26">
        <v>7728</v>
      </c>
      <c r="E841" s="27">
        <v>11.88</v>
      </c>
      <c r="F841" s="26">
        <v>863</v>
      </c>
      <c r="G841" s="27">
        <v>7.34</v>
      </c>
      <c r="H841" s="26">
        <v>2287</v>
      </c>
      <c r="I841" s="27">
        <v>13.83</v>
      </c>
      <c r="J841" s="26">
        <v>1050</v>
      </c>
      <c r="K841" s="27">
        <v>11.38</v>
      </c>
      <c r="L841" s="26">
        <v>2775</v>
      </c>
      <c r="M841" s="27">
        <v>12.69</v>
      </c>
      <c r="N841" s="26">
        <v>753</v>
      </c>
      <c r="O841" s="27">
        <v>13.33</v>
      </c>
    </row>
    <row r="842" spans="1:15" ht="21">
      <c r="A842" s="40"/>
      <c r="B842" s="118" t="s">
        <v>1474</v>
      </c>
      <c r="C842" s="41" t="s">
        <v>13</v>
      </c>
      <c r="D842" s="26">
        <v>3954</v>
      </c>
      <c r="E842" s="27">
        <v>12.38</v>
      </c>
      <c r="F842" s="26">
        <v>445</v>
      </c>
      <c r="G842" s="27">
        <v>7.7</v>
      </c>
      <c r="H842" s="26">
        <v>1249</v>
      </c>
      <c r="I842" s="27">
        <v>15.53</v>
      </c>
      <c r="J842" s="26">
        <v>527</v>
      </c>
      <c r="K842" s="27">
        <v>11.59</v>
      </c>
      <c r="L842" s="26">
        <v>1369</v>
      </c>
      <c r="M842" s="27">
        <v>12.57</v>
      </c>
      <c r="N842" s="26">
        <v>364</v>
      </c>
      <c r="O842" s="27">
        <v>13.63</v>
      </c>
    </row>
    <row r="843" spans="1:15" ht="21">
      <c r="A843" s="40"/>
      <c r="B843" s="117" t="s">
        <v>986</v>
      </c>
      <c r="C843" s="41" t="s">
        <v>14</v>
      </c>
      <c r="D843" s="26">
        <v>3774</v>
      </c>
      <c r="E843" s="27">
        <v>11.4</v>
      </c>
      <c r="F843" s="26">
        <v>418</v>
      </c>
      <c r="G843" s="27">
        <v>6.99</v>
      </c>
      <c r="H843" s="26">
        <v>1038</v>
      </c>
      <c r="I843" s="27">
        <v>12.23</v>
      </c>
      <c r="J843" s="26">
        <v>523</v>
      </c>
      <c r="K843" s="27">
        <v>11.18</v>
      </c>
      <c r="L843" s="26">
        <v>1406</v>
      </c>
      <c r="M843" s="27">
        <v>12.82</v>
      </c>
      <c r="N843" s="26">
        <v>389</v>
      </c>
      <c r="O843" s="27">
        <v>13.06</v>
      </c>
    </row>
    <row r="844" spans="1:15" ht="21">
      <c r="A844" s="541" t="s">
        <v>987</v>
      </c>
      <c r="B844" s="379" t="s">
        <v>1475</v>
      </c>
      <c r="C844" s="294" t="s">
        <v>12</v>
      </c>
      <c r="D844" s="295">
        <v>250573</v>
      </c>
      <c r="E844" s="296">
        <v>385.33</v>
      </c>
      <c r="F844" s="295">
        <v>37665</v>
      </c>
      <c r="G844" s="296">
        <v>320.32</v>
      </c>
      <c r="H844" s="295">
        <v>62618</v>
      </c>
      <c r="I844" s="296">
        <v>378.73</v>
      </c>
      <c r="J844" s="295">
        <v>35517</v>
      </c>
      <c r="K844" s="296">
        <v>385.01</v>
      </c>
      <c r="L844" s="295">
        <v>87870</v>
      </c>
      <c r="M844" s="296">
        <v>401.94</v>
      </c>
      <c r="N844" s="295">
        <v>26903</v>
      </c>
      <c r="O844" s="554">
        <v>476.25</v>
      </c>
    </row>
    <row r="845" spans="1:15" ht="21">
      <c r="A845" s="544"/>
      <c r="B845" s="292" t="s">
        <v>1476</v>
      </c>
      <c r="C845" s="271" t="s">
        <v>13</v>
      </c>
      <c r="D845" s="272">
        <v>136526</v>
      </c>
      <c r="E845" s="273">
        <v>427.55</v>
      </c>
      <c r="F845" s="272">
        <v>20662</v>
      </c>
      <c r="G845" s="273">
        <v>357.47</v>
      </c>
      <c r="H845" s="272">
        <v>34201</v>
      </c>
      <c r="I845" s="273">
        <v>425.23</v>
      </c>
      <c r="J845" s="272">
        <v>19550</v>
      </c>
      <c r="K845" s="273">
        <v>429.91</v>
      </c>
      <c r="L845" s="272">
        <v>47455</v>
      </c>
      <c r="M845" s="273">
        <v>435.71</v>
      </c>
      <c r="N845" s="272">
        <v>14658</v>
      </c>
      <c r="O845" s="545">
        <v>548.96</v>
      </c>
    </row>
    <row r="846" spans="1:15" ht="21">
      <c r="A846" s="546"/>
      <c r="B846" s="375" t="s">
        <v>991</v>
      </c>
      <c r="C846" s="301" t="s">
        <v>14</v>
      </c>
      <c r="D846" s="302">
        <v>114047</v>
      </c>
      <c r="E846" s="582">
        <v>344.6</v>
      </c>
      <c r="F846" s="302">
        <v>17003</v>
      </c>
      <c r="G846" s="582">
        <v>284.41</v>
      </c>
      <c r="H846" s="302">
        <v>28417</v>
      </c>
      <c r="I846" s="582">
        <v>334.69</v>
      </c>
      <c r="J846" s="302">
        <v>15967</v>
      </c>
      <c r="K846" s="582">
        <v>341.36</v>
      </c>
      <c r="L846" s="302">
        <v>40415</v>
      </c>
      <c r="M846" s="582">
        <v>368.42</v>
      </c>
      <c r="N846" s="302">
        <v>12245</v>
      </c>
      <c r="O846" s="583">
        <v>411.07</v>
      </c>
    </row>
    <row r="847" spans="1:15" ht="21">
      <c r="A847" s="232" t="s">
        <v>992</v>
      </c>
      <c r="B847" s="232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32"/>
    </row>
    <row r="848" spans="1:15" ht="21">
      <c r="A848" s="40" t="s">
        <v>993</v>
      </c>
      <c r="B848" s="117" t="s">
        <v>994</v>
      </c>
      <c r="C848" s="41" t="s">
        <v>12</v>
      </c>
      <c r="D848" s="26">
        <v>617</v>
      </c>
      <c r="E848" s="188">
        <v>0.95</v>
      </c>
      <c r="F848" s="26">
        <v>101</v>
      </c>
      <c r="G848" s="188">
        <v>0.86</v>
      </c>
      <c r="H848" s="26">
        <v>75</v>
      </c>
      <c r="I848" s="188">
        <v>0.45</v>
      </c>
      <c r="J848" s="26">
        <v>105</v>
      </c>
      <c r="K848" s="188">
        <v>1.14</v>
      </c>
      <c r="L848" s="26">
        <v>129</v>
      </c>
      <c r="M848" s="188">
        <v>0.59</v>
      </c>
      <c r="N848" s="26">
        <v>207</v>
      </c>
      <c r="O848" s="188">
        <v>3.66</v>
      </c>
    </row>
    <row r="849" spans="1:15" ht="21">
      <c r="A849" s="40"/>
      <c r="B849" s="117" t="s">
        <v>995</v>
      </c>
      <c r="C849" s="41" t="s">
        <v>13</v>
      </c>
      <c r="D849" s="26">
        <v>294</v>
      </c>
      <c r="E849" s="27">
        <v>0.92</v>
      </c>
      <c r="F849" s="26">
        <v>61</v>
      </c>
      <c r="G849" s="27">
        <v>1.06</v>
      </c>
      <c r="H849" s="26">
        <v>24</v>
      </c>
      <c r="I849" s="27">
        <v>0.3</v>
      </c>
      <c r="J849" s="26">
        <v>46</v>
      </c>
      <c r="K849" s="27">
        <v>1.01</v>
      </c>
      <c r="L849" s="26">
        <v>72</v>
      </c>
      <c r="M849" s="27">
        <v>0.66</v>
      </c>
      <c r="N849" s="26">
        <v>91</v>
      </c>
      <c r="O849" s="27">
        <v>3.41</v>
      </c>
    </row>
    <row r="850" spans="1:15" ht="21">
      <c r="A850" s="40"/>
      <c r="B850" s="117"/>
      <c r="C850" s="41" t="s">
        <v>14</v>
      </c>
      <c r="D850" s="26">
        <v>323</v>
      </c>
      <c r="E850" s="27">
        <v>0.98</v>
      </c>
      <c r="F850" s="26">
        <v>40</v>
      </c>
      <c r="G850" s="27">
        <v>0.67</v>
      </c>
      <c r="H850" s="26">
        <v>51</v>
      </c>
      <c r="I850" s="27">
        <v>0.6</v>
      </c>
      <c r="J850" s="26">
        <v>59</v>
      </c>
      <c r="K850" s="27">
        <v>1.26</v>
      </c>
      <c r="L850" s="26">
        <v>57</v>
      </c>
      <c r="M850" s="27">
        <v>0.52</v>
      </c>
      <c r="N850" s="26">
        <v>116</v>
      </c>
      <c r="O850" s="27">
        <v>3.89</v>
      </c>
    </row>
    <row r="851" spans="1:15" ht="21">
      <c r="A851" s="291" t="s">
        <v>996</v>
      </c>
      <c r="B851" s="292" t="s">
        <v>1477</v>
      </c>
      <c r="C851" s="271" t="s">
        <v>12</v>
      </c>
      <c r="D851" s="272">
        <v>3412</v>
      </c>
      <c r="E851" s="273">
        <v>5.25</v>
      </c>
      <c r="F851" s="272">
        <v>530</v>
      </c>
      <c r="G851" s="273">
        <v>4.51</v>
      </c>
      <c r="H851" s="272">
        <v>762</v>
      </c>
      <c r="I851" s="273">
        <v>4.61</v>
      </c>
      <c r="J851" s="272">
        <v>457</v>
      </c>
      <c r="K851" s="273">
        <v>4.95</v>
      </c>
      <c r="L851" s="272">
        <v>805</v>
      </c>
      <c r="M851" s="273">
        <v>3.68</v>
      </c>
      <c r="N851" s="272">
        <v>858</v>
      </c>
      <c r="O851" s="274">
        <v>15.19</v>
      </c>
    </row>
    <row r="852" spans="1:15" ht="21">
      <c r="A852" s="291"/>
      <c r="B852" s="292" t="s">
        <v>998</v>
      </c>
      <c r="C852" s="271" t="s">
        <v>13</v>
      </c>
      <c r="D852" s="272">
        <v>1808</v>
      </c>
      <c r="E852" s="273">
        <v>5.66</v>
      </c>
      <c r="F852" s="272">
        <v>302</v>
      </c>
      <c r="G852" s="273">
        <v>5.22</v>
      </c>
      <c r="H852" s="272">
        <v>424</v>
      </c>
      <c r="I852" s="273">
        <v>5.27</v>
      </c>
      <c r="J852" s="272">
        <v>224</v>
      </c>
      <c r="K852" s="273">
        <v>4.93</v>
      </c>
      <c r="L852" s="272">
        <v>430</v>
      </c>
      <c r="M852" s="273">
        <v>3.95</v>
      </c>
      <c r="N852" s="272">
        <v>428</v>
      </c>
      <c r="O852" s="274">
        <v>16.03</v>
      </c>
    </row>
    <row r="853" spans="1:15" ht="21">
      <c r="A853" s="584"/>
      <c r="B853" s="375" t="s">
        <v>999</v>
      </c>
      <c r="C853" s="301" t="s">
        <v>14</v>
      </c>
      <c r="D853" s="302">
        <v>1604</v>
      </c>
      <c r="E853" s="303">
        <v>4.85</v>
      </c>
      <c r="F853" s="302">
        <v>228</v>
      </c>
      <c r="G853" s="303">
        <v>3.81</v>
      </c>
      <c r="H853" s="302">
        <v>338</v>
      </c>
      <c r="I853" s="303">
        <v>3.98</v>
      </c>
      <c r="J853" s="302">
        <v>233</v>
      </c>
      <c r="K853" s="303">
        <v>4.98</v>
      </c>
      <c r="L853" s="302">
        <v>375</v>
      </c>
      <c r="M853" s="303">
        <v>3.42</v>
      </c>
      <c r="N853" s="302">
        <v>430</v>
      </c>
      <c r="O853" s="585">
        <v>14.44</v>
      </c>
    </row>
    <row r="854" spans="1:15" ht="21">
      <c r="A854" s="40" t="s">
        <v>1000</v>
      </c>
      <c r="B854" s="117" t="s">
        <v>1478</v>
      </c>
      <c r="C854" s="41" t="s">
        <v>12</v>
      </c>
      <c r="D854" s="26">
        <v>33146</v>
      </c>
      <c r="E854" s="27">
        <v>50.97</v>
      </c>
      <c r="F854" s="26">
        <v>5049</v>
      </c>
      <c r="G854" s="27">
        <v>42.94</v>
      </c>
      <c r="H854" s="26">
        <v>5900</v>
      </c>
      <c r="I854" s="27">
        <v>35.68</v>
      </c>
      <c r="J854" s="26">
        <v>4057</v>
      </c>
      <c r="K854" s="27">
        <v>43.98</v>
      </c>
      <c r="L854" s="26">
        <v>8070</v>
      </c>
      <c r="M854" s="27">
        <v>36.91</v>
      </c>
      <c r="N854" s="26">
        <v>10070</v>
      </c>
      <c r="O854" s="27">
        <v>178.26</v>
      </c>
    </row>
    <row r="855" spans="1:15" ht="21">
      <c r="A855" s="40"/>
      <c r="B855" s="117" t="s">
        <v>1479</v>
      </c>
      <c r="C855" s="41" t="s">
        <v>13</v>
      </c>
      <c r="D855" s="26">
        <v>16530</v>
      </c>
      <c r="E855" s="27">
        <v>51.77</v>
      </c>
      <c r="F855" s="26">
        <v>2474</v>
      </c>
      <c r="G855" s="27">
        <v>42.8</v>
      </c>
      <c r="H855" s="26">
        <v>2958</v>
      </c>
      <c r="I855" s="27">
        <v>36.78</v>
      </c>
      <c r="J855" s="26">
        <v>1977</v>
      </c>
      <c r="K855" s="27">
        <v>43.47</v>
      </c>
      <c r="L855" s="26">
        <v>3798</v>
      </c>
      <c r="M855" s="27">
        <v>34.87</v>
      </c>
      <c r="N855" s="26">
        <v>5323</v>
      </c>
      <c r="O855" s="27">
        <v>199.35</v>
      </c>
    </row>
    <row r="856" spans="1:15" ht="21">
      <c r="A856" s="40"/>
      <c r="B856" s="117" t="s">
        <v>1003</v>
      </c>
      <c r="C856" s="41" t="s">
        <v>14</v>
      </c>
      <c r="D856" s="26">
        <v>16616</v>
      </c>
      <c r="E856" s="27">
        <v>50.21</v>
      </c>
      <c r="F856" s="26">
        <v>2575</v>
      </c>
      <c r="G856" s="27">
        <v>43.07</v>
      </c>
      <c r="H856" s="26">
        <v>2942</v>
      </c>
      <c r="I856" s="27">
        <v>34.65</v>
      </c>
      <c r="J856" s="26">
        <v>2080</v>
      </c>
      <c r="K856" s="27">
        <v>44.47</v>
      </c>
      <c r="L856" s="26">
        <v>4272</v>
      </c>
      <c r="M856" s="27">
        <v>38.94</v>
      </c>
      <c r="N856" s="26">
        <v>4747</v>
      </c>
      <c r="O856" s="27">
        <v>159.36</v>
      </c>
    </row>
    <row r="857" spans="1:15" ht="21">
      <c r="A857" s="291" t="s">
        <v>1004</v>
      </c>
      <c r="B857" s="292" t="s">
        <v>1005</v>
      </c>
      <c r="C857" s="271" t="s">
        <v>12</v>
      </c>
      <c r="D857" s="272">
        <v>4789</v>
      </c>
      <c r="E857" s="273">
        <v>7.36</v>
      </c>
      <c r="F857" s="272">
        <v>718</v>
      </c>
      <c r="G857" s="273">
        <v>6.11</v>
      </c>
      <c r="H857" s="272">
        <v>954</v>
      </c>
      <c r="I857" s="273">
        <v>5.77</v>
      </c>
      <c r="J857" s="272">
        <v>904</v>
      </c>
      <c r="K857" s="273">
        <v>9.8</v>
      </c>
      <c r="L857" s="272">
        <v>1514</v>
      </c>
      <c r="M857" s="273">
        <v>6.93</v>
      </c>
      <c r="N857" s="272">
        <v>699</v>
      </c>
      <c r="O857" s="274">
        <v>12.37</v>
      </c>
    </row>
    <row r="858" spans="1:15" ht="21">
      <c r="A858" s="291"/>
      <c r="B858" s="292" t="s">
        <v>1006</v>
      </c>
      <c r="C858" s="271" t="s">
        <v>13</v>
      </c>
      <c r="D858" s="272">
        <v>2551</v>
      </c>
      <c r="E858" s="273">
        <v>7.99</v>
      </c>
      <c r="F858" s="272">
        <v>388</v>
      </c>
      <c r="G858" s="273">
        <v>6.71</v>
      </c>
      <c r="H858" s="272">
        <v>499</v>
      </c>
      <c r="I858" s="273">
        <v>6.2</v>
      </c>
      <c r="J858" s="272">
        <v>469</v>
      </c>
      <c r="K858" s="273">
        <v>10.31</v>
      </c>
      <c r="L858" s="272">
        <v>836</v>
      </c>
      <c r="M858" s="273">
        <v>7.68</v>
      </c>
      <c r="N858" s="272">
        <v>359</v>
      </c>
      <c r="O858" s="274">
        <v>13.44</v>
      </c>
    </row>
    <row r="859" spans="1:15" ht="21">
      <c r="A859" s="584"/>
      <c r="B859" s="375"/>
      <c r="C859" s="301" t="s">
        <v>14</v>
      </c>
      <c r="D859" s="302">
        <v>2238</v>
      </c>
      <c r="E859" s="303">
        <v>6.76</v>
      </c>
      <c r="F859" s="302">
        <v>330</v>
      </c>
      <c r="G859" s="303">
        <v>5.52</v>
      </c>
      <c r="H859" s="302">
        <v>455</v>
      </c>
      <c r="I859" s="303">
        <v>5.36</v>
      </c>
      <c r="J859" s="302">
        <v>435</v>
      </c>
      <c r="K859" s="303">
        <v>9.3</v>
      </c>
      <c r="L859" s="302">
        <v>678</v>
      </c>
      <c r="M859" s="303">
        <v>6.18</v>
      </c>
      <c r="N859" s="302">
        <v>340</v>
      </c>
      <c r="O859" s="585">
        <v>11.41</v>
      </c>
    </row>
    <row r="860" spans="1:15" ht="21">
      <c r="A860" s="40" t="s">
        <v>1007</v>
      </c>
      <c r="B860" s="117" t="s">
        <v>1480</v>
      </c>
      <c r="C860" s="41" t="s">
        <v>12</v>
      </c>
      <c r="D860" s="26">
        <v>386</v>
      </c>
      <c r="E860" s="27">
        <v>0.59</v>
      </c>
      <c r="F860" s="26">
        <v>46</v>
      </c>
      <c r="G860" s="27">
        <v>0.39</v>
      </c>
      <c r="H860" s="26">
        <v>85</v>
      </c>
      <c r="I860" s="27">
        <v>0.51</v>
      </c>
      <c r="J860" s="26">
        <v>58</v>
      </c>
      <c r="K860" s="27">
        <v>0.63</v>
      </c>
      <c r="L860" s="26">
        <v>113</v>
      </c>
      <c r="M860" s="27">
        <v>0.52</v>
      </c>
      <c r="N860" s="26">
        <v>84</v>
      </c>
      <c r="O860" s="27">
        <v>1.49</v>
      </c>
    </row>
    <row r="861" spans="1:15" ht="21">
      <c r="A861" s="40"/>
      <c r="B861" s="117" t="s">
        <v>1010</v>
      </c>
      <c r="C861" s="41" t="s">
        <v>13</v>
      </c>
      <c r="D861" s="26">
        <v>200</v>
      </c>
      <c r="E861" s="27">
        <v>0.63</v>
      </c>
      <c r="F861" s="26">
        <v>25</v>
      </c>
      <c r="G861" s="27">
        <v>0.43</v>
      </c>
      <c r="H861" s="26">
        <v>44</v>
      </c>
      <c r="I861" s="27">
        <v>0.55</v>
      </c>
      <c r="J861" s="26">
        <v>30</v>
      </c>
      <c r="K861" s="27">
        <v>0.66</v>
      </c>
      <c r="L861" s="26">
        <v>61</v>
      </c>
      <c r="M861" s="27">
        <v>0.56</v>
      </c>
      <c r="N861" s="26">
        <v>40</v>
      </c>
      <c r="O861" s="27">
        <v>1.5</v>
      </c>
    </row>
    <row r="862" spans="1:15" ht="21">
      <c r="A862" s="40"/>
      <c r="B862" s="224"/>
      <c r="C862" s="41" t="s">
        <v>14</v>
      </c>
      <c r="D862" s="26">
        <v>186</v>
      </c>
      <c r="E862" s="27">
        <v>0.56</v>
      </c>
      <c r="F862" s="26">
        <v>21</v>
      </c>
      <c r="G862" s="27">
        <v>0.35</v>
      </c>
      <c r="H862" s="26">
        <v>41</v>
      </c>
      <c r="I862" s="27">
        <v>0.48</v>
      </c>
      <c r="J862" s="26">
        <v>28</v>
      </c>
      <c r="K862" s="27">
        <v>0.6</v>
      </c>
      <c r="L862" s="26">
        <v>52</v>
      </c>
      <c r="M862" s="27">
        <v>0.47</v>
      </c>
      <c r="N862" s="26">
        <v>44</v>
      </c>
      <c r="O862" s="27">
        <v>1.48</v>
      </c>
    </row>
    <row r="863" spans="1:15" ht="21">
      <c r="A863" s="291" t="s">
        <v>1011</v>
      </c>
      <c r="B863" s="292" t="s">
        <v>1477</v>
      </c>
      <c r="C863" s="271" t="s">
        <v>12</v>
      </c>
      <c r="D863" s="272">
        <v>26532</v>
      </c>
      <c r="E863" s="273">
        <v>40.8</v>
      </c>
      <c r="F863" s="272">
        <v>3180</v>
      </c>
      <c r="G863" s="273">
        <v>27.04</v>
      </c>
      <c r="H863" s="272">
        <v>7861</v>
      </c>
      <c r="I863" s="273">
        <v>47.55</v>
      </c>
      <c r="J863" s="272">
        <v>2299</v>
      </c>
      <c r="K863" s="273">
        <v>24.92</v>
      </c>
      <c r="L863" s="272">
        <v>5719</v>
      </c>
      <c r="M863" s="273">
        <v>26.16</v>
      </c>
      <c r="N863" s="272">
        <v>7473</v>
      </c>
      <c r="O863" s="274">
        <v>132.29</v>
      </c>
    </row>
    <row r="864" spans="1:15" ht="21">
      <c r="A864" s="291"/>
      <c r="B864" s="292" t="s">
        <v>1012</v>
      </c>
      <c r="C864" s="271" t="s">
        <v>13</v>
      </c>
      <c r="D864" s="272">
        <v>15546</v>
      </c>
      <c r="E864" s="273">
        <v>48.68</v>
      </c>
      <c r="F864" s="272">
        <v>1919</v>
      </c>
      <c r="G864" s="273">
        <v>33.2</v>
      </c>
      <c r="H864" s="272">
        <v>4692</v>
      </c>
      <c r="I864" s="273">
        <v>58.34</v>
      </c>
      <c r="J864" s="272">
        <v>1374</v>
      </c>
      <c r="K864" s="273">
        <v>30.21</v>
      </c>
      <c r="L864" s="272">
        <v>3444</v>
      </c>
      <c r="M864" s="273">
        <v>31.62</v>
      </c>
      <c r="N864" s="272">
        <v>4117</v>
      </c>
      <c r="O864" s="274">
        <v>154.19</v>
      </c>
    </row>
    <row r="865" spans="1:15" ht="21">
      <c r="A865" s="584"/>
      <c r="B865" s="375" t="s">
        <v>1013</v>
      </c>
      <c r="C865" s="301" t="s">
        <v>14</v>
      </c>
      <c r="D865" s="302">
        <v>10986</v>
      </c>
      <c r="E865" s="303">
        <v>33.2</v>
      </c>
      <c r="F865" s="302">
        <v>1261</v>
      </c>
      <c r="G865" s="303">
        <v>21.09</v>
      </c>
      <c r="H865" s="302">
        <v>3169</v>
      </c>
      <c r="I865" s="303">
        <v>37.32</v>
      </c>
      <c r="J865" s="302">
        <v>925</v>
      </c>
      <c r="K865" s="303">
        <v>19.78</v>
      </c>
      <c r="L865" s="302">
        <v>2275</v>
      </c>
      <c r="M865" s="303">
        <v>20.74</v>
      </c>
      <c r="N865" s="302">
        <v>3356</v>
      </c>
      <c r="O865" s="585">
        <v>112.66</v>
      </c>
    </row>
    <row r="866" spans="1:15" ht="21">
      <c r="A866" s="185" t="s">
        <v>1014</v>
      </c>
      <c r="B866" s="256" t="s">
        <v>1015</v>
      </c>
      <c r="C866" s="186" t="s">
        <v>12</v>
      </c>
      <c r="D866" s="187">
        <v>2504</v>
      </c>
      <c r="E866" s="188">
        <v>7.84</v>
      </c>
      <c r="F866" s="187">
        <v>388</v>
      </c>
      <c r="G866" s="188">
        <v>6.71</v>
      </c>
      <c r="H866" s="187">
        <v>558</v>
      </c>
      <c r="I866" s="188">
        <v>6.94</v>
      </c>
      <c r="J866" s="187">
        <v>327</v>
      </c>
      <c r="K866" s="188">
        <v>7.19</v>
      </c>
      <c r="L866" s="187">
        <v>699</v>
      </c>
      <c r="M866" s="188">
        <v>6.42</v>
      </c>
      <c r="N866" s="187">
        <v>532</v>
      </c>
      <c r="O866" s="188">
        <v>19.92</v>
      </c>
    </row>
    <row r="867" spans="1:15" ht="21">
      <c r="A867" s="40"/>
      <c r="B867" s="117" t="s">
        <v>1016</v>
      </c>
      <c r="C867" s="41" t="s">
        <v>13</v>
      </c>
      <c r="D867" s="26">
        <v>2504</v>
      </c>
      <c r="E867" s="27">
        <v>7.84</v>
      </c>
      <c r="F867" s="26">
        <v>388</v>
      </c>
      <c r="G867" s="27">
        <v>6.71</v>
      </c>
      <c r="H867" s="26">
        <v>558</v>
      </c>
      <c r="I867" s="27">
        <v>6.94</v>
      </c>
      <c r="J867" s="26">
        <v>327</v>
      </c>
      <c r="K867" s="27">
        <v>7.19</v>
      </c>
      <c r="L867" s="26">
        <v>699</v>
      </c>
      <c r="M867" s="27">
        <v>6.42</v>
      </c>
      <c r="N867" s="26">
        <v>532</v>
      </c>
      <c r="O867" s="27">
        <v>19.92</v>
      </c>
    </row>
    <row r="868" spans="1:15" ht="21">
      <c r="A868" s="40"/>
      <c r="B868" s="117"/>
      <c r="C868" s="41" t="s">
        <v>14</v>
      </c>
      <c r="D868" s="26">
        <v>0</v>
      </c>
      <c r="E868" s="27">
        <v>0</v>
      </c>
      <c r="F868" s="26">
        <v>0</v>
      </c>
      <c r="G868" s="27">
        <v>0</v>
      </c>
      <c r="H868" s="26">
        <v>0</v>
      </c>
      <c r="I868" s="27">
        <v>0</v>
      </c>
      <c r="J868" s="26">
        <v>0</v>
      </c>
      <c r="K868" s="27">
        <v>0</v>
      </c>
      <c r="L868" s="26">
        <v>0</v>
      </c>
      <c r="M868" s="27">
        <v>0</v>
      </c>
      <c r="N868" s="26">
        <v>0</v>
      </c>
      <c r="O868" s="27">
        <v>0</v>
      </c>
    </row>
    <row r="869" spans="1:15" ht="21">
      <c r="A869" s="291" t="s">
        <v>1017</v>
      </c>
      <c r="B869" s="292" t="s">
        <v>1018</v>
      </c>
      <c r="C869" s="271" t="s">
        <v>12</v>
      </c>
      <c r="D869" s="272">
        <v>4865</v>
      </c>
      <c r="E869" s="273">
        <v>7.48</v>
      </c>
      <c r="F869" s="272">
        <v>671</v>
      </c>
      <c r="G869" s="273">
        <v>5.71</v>
      </c>
      <c r="H869" s="272">
        <v>726</v>
      </c>
      <c r="I869" s="273">
        <v>4.39</v>
      </c>
      <c r="J869" s="272">
        <v>659</v>
      </c>
      <c r="K869" s="273">
        <v>7.14</v>
      </c>
      <c r="L869" s="272">
        <v>1130</v>
      </c>
      <c r="M869" s="273">
        <v>5.17</v>
      </c>
      <c r="N869" s="272">
        <v>1679</v>
      </c>
      <c r="O869" s="274">
        <v>29.72</v>
      </c>
    </row>
    <row r="870" spans="1:15" ht="21">
      <c r="A870" s="291"/>
      <c r="B870" s="292" t="s">
        <v>1481</v>
      </c>
      <c r="C870" s="271" t="s">
        <v>13</v>
      </c>
      <c r="D870" s="272">
        <v>3077</v>
      </c>
      <c r="E870" s="273">
        <v>9.64</v>
      </c>
      <c r="F870" s="272">
        <v>397</v>
      </c>
      <c r="G870" s="273">
        <v>6.87</v>
      </c>
      <c r="H870" s="272">
        <v>425</v>
      </c>
      <c r="I870" s="273">
        <v>5.28</v>
      </c>
      <c r="J870" s="272">
        <v>407</v>
      </c>
      <c r="K870" s="273">
        <v>8.95</v>
      </c>
      <c r="L870" s="272">
        <v>707</v>
      </c>
      <c r="M870" s="273">
        <v>6.49</v>
      </c>
      <c r="N870" s="272">
        <v>1141</v>
      </c>
      <c r="O870" s="274">
        <v>42.73</v>
      </c>
    </row>
    <row r="871" spans="1:15" ht="21">
      <c r="A871" s="291"/>
      <c r="B871" s="468" t="s">
        <v>1482</v>
      </c>
      <c r="C871" s="271" t="s">
        <v>14</v>
      </c>
      <c r="D871" s="272">
        <v>1788</v>
      </c>
      <c r="E871" s="273">
        <v>5.4</v>
      </c>
      <c r="F871" s="272">
        <v>274</v>
      </c>
      <c r="G871" s="273">
        <v>4.58</v>
      </c>
      <c r="H871" s="272">
        <v>301</v>
      </c>
      <c r="I871" s="273">
        <v>3.55</v>
      </c>
      <c r="J871" s="272">
        <v>252</v>
      </c>
      <c r="K871" s="273">
        <v>5.39</v>
      </c>
      <c r="L871" s="272">
        <v>423</v>
      </c>
      <c r="M871" s="273">
        <v>3.86</v>
      </c>
      <c r="N871" s="272">
        <v>538</v>
      </c>
      <c r="O871" s="274">
        <v>18.06</v>
      </c>
    </row>
    <row r="872" spans="1:15" ht="21">
      <c r="A872" s="291"/>
      <c r="B872" s="292" t="s">
        <v>1020</v>
      </c>
      <c r="C872" s="271"/>
      <c r="D872" s="272"/>
      <c r="E872" s="273"/>
      <c r="F872" s="272"/>
      <c r="G872" s="273"/>
      <c r="H872" s="272"/>
      <c r="I872" s="273"/>
      <c r="J872" s="272"/>
      <c r="K872" s="273"/>
      <c r="L872" s="272"/>
      <c r="M872" s="273"/>
      <c r="N872" s="272"/>
      <c r="O872" s="274"/>
    </row>
    <row r="873" spans="1:15" ht="21">
      <c r="A873" s="584"/>
      <c r="B873" s="375" t="s">
        <v>1021</v>
      </c>
      <c r="C873" s="301"/>
      <c r="D873" s="302"/>
      <c r="E873" s="303"/>
      <c r="F873" s="302"/>
      <c r="G873" s="303"/>
      <c r="H873" s="302"/>
      <c r="I873" s="303"/>
      <c r="J873" s="302"/>
      <c r="K873" s="303"/>
      <c r="L873" s="302"/>
      <c r="M873" s="303"/>
      <c r="N873" s="302"/>
      <c r="O873" s="585"/>
    </row>
    <row r="874" spans="1:15" ht="21">
      <c r="A874" s="40" t="s">
        <v>1022</v>
      </c>
      <c r="B874" s="117" t="s">
        <v>1023</v>
      </c>
      <c r="C874" s="41" t="s">
        <v>12</v>
      </c>
      <c r="D874" s="26">
        <v>372</v>
      </c>
      <c r="E874" s="27">
        <v>0.57</v>
      </c>
      <c r="F874" s="26">
        <v>28</v>
      </c>
      <c r="G874" s="27">
        <v>0.24</v>
      </c>
      <c r="H874" s="26">
        <v>32</v>
      </c>
      <c r="I874" s="27">
        <v>0.19</v>
      </c>
      <c r="J874" s="26">
        <v>42</v>
      </c>
      <c r="K874" s="27">
        <v>0.46</v>
      </c>
      <c r="L874" s="26">
        <v>108</v>
      </c>
      <c r="M874" s="27">
        <v>0.49</v>
      </c>
      <c r="N874" s="26">
        <v>162</v>
      </c>
      <c r="O874" s="27">
        <v>2.87</v>
      </c>
    </row>
    <row r="875" spans="1:15" ht="21">
      <c r="A875" s="40"/>
      <c r="B875" s="117" t="s">
        <v>1024</v>
      </c>
      <c r="C875" s="41" t="s">
        <v>13</v>
      </c>
      <c r="D875" s="26">
        <v>132</v>
      </c>
      <c r="E875" s="27">
        <v>0.41</v>
      </c>
      <c r="F875" s="26">
        <v>4</v>
      </c>
      <c r="G875" s="27">
        <v>0.07</v>
      </c>
      <c r="H875" s="26">
        <v>12</v>
      </c>
      <c r="I875" s="27">
        <v>0.15</v>
      </c>
      <c r="J875" s="26">
        <v>14</v>
      </c>
      <c r="K875" s="27">
        <v>0.31</v>
      </c>
      <c r="L875" s="26">
        <v>34</v>
      </c>
      <c r="M875" s="27">
        <v>0.31</v>
      </c>
      <c r="N875" s="26">
        <v>68</v>
      </c>
      <c r="O875" s="27">
        <v>2.55</v>
      </c>
    </row>
    <row r="876" spans="1:15" ht="21">
      <c r="A876" s="40"/>
      <c r="B876" s="117"/>
      <c r="C876" s="41" t="s">
        <v>14</v>
      </c>
      <c r="D876" s="26">
        <v>240</v>
      </c>
      <c r="E876" s="27">
        <v>0.73</v>
      </c>
      <c r="F876" s="26">
        <v>24</v>
      </c>
      <c r="G876" s="27">
        <v>0.4</v>
      </c>
      <c r="H876" s="26">
        <v>20</v>
      </c>
      <c r="I876" s="27">
        <v>0.24</v>
      </c>
      <c r="J876" s="26">
        <v>28</v>
      </c>
      <c r="K876" s="27">
        <v>0.6</v>
      </c>
      <c r="L876" s="26">
        <v>74</v>
      </c>
      <c r="M876" s="27">
        <v>0.67</v>
      </c>
      <c r="N876" s="26">
        <v>94</v>
      </c>
      <c r="O876" s="27">
        <v>3.16</v>
      </c>
    </row>
    <row r="877" spans="1:15" ht="21">
      <c r="A877" s="291" t="s">
        <v>1025</v>
      </c>
      <c r="B877" s="292" t="s">
        <v>1026</v>
      </c>
      <c r="C877" s="271" t="s">
        <v>12</v>
      </c>
      <c r="D877" s="272">
        <v>2745</v>
      </c>
      <c r="E877" s="273">
        <v>4.22</v>
      </c>
      <c r="F877" s="272">
        <v>315</v>
      </c>
      <c r="G877" s="273">
        <v>2.68</v>
      </c>
      <c r="H877" s="272">
        <v>583</v>
      </c>
      <c r="I877" s="273">
        <v>3.53</v>
      </c>
      <c r="J877" s="272">
        <v>532</v>
      </c>
      <c r="K877" s="273">
        <v>5.77</v>
      </c>
      <c r="L877" s="272">
        <v>771</v>
      </c>
      <c r="M877" s="273">
        <v>3.53</v>
      </c>
      <c r="N877" s="272">
        <v>544</v>
      </c>
      <c r="O877" s="274">
        <v>9.63</v>
      </c>
    </row>
    <row r="878" spans="1:15" ht="21">
      <c r="A878" s="291"/>
      <c r="B878" s="292" t="s">
        <v>1027</v>
      </c>
      <c r="C878" s="271" t="s">
        <v>13</v>
      </c>
      <c r="D878" s="272">
        <v>1449</v>
      </c>
      <c r="E878" s="273">
        <v>4.54</v>
      </c>
      <c r="F878" s="272">
        <v>164</v>
      </c>
      <c r="G878" s="273">
        <v>2.84</v>
      </c>
      <c r="H878" s="272">
        <v>285</v>
      </c>
      <c r="I878" s="273">
        <v>3.54</v>
      </c>
      <c r="J878" s="272">
        <v>287</v>
      </c>
      <c r="K878" s="273">
        <v>6.31</v>
      </c>
      <c r="L878" s="272">
        <v>397</v>
      </c>
      <c r="M878" s="273">
        <v>3.65</v>
      </c>
      <c r="N878" s="272">
        <v>316</v>
      </c>
      <c r="O878" s="274">
        <v>11.83</v>
      </c>
    </row>
    <row r="879" spans="1:15" ht="21">
      <c r="A879" s="584"/>
      <c r="B879" s="375"/>
      <c r="C879" s="301" t="s">
        <v>14</v>
      </c>
      <c r="D879" s="302">
        <v>1296</v>
      </c>
      <c r="E879" s="303">
        <v>3.92</v>
      </c>
      <c r="F879" s="302">
        <v>151</v>
      </c>
      <c r="G879" s="303">
        <v>2.53</v>
      </c>
      <c r="H879" s="302">
        <v>298</v>
      </c>
      <c r="I879" s="303">
        <v>3.51</v>
      </c>
      <c r="J879" s="302">
        <v>245</v>
      </c>
      <c r="K879" s="303">
        <v>5.24</v>
      </c>
      <c r="L879" s="302">
        <v>374</v>
      </c>
      <c r="M879" s="303">
        <v>3.41</v>
      </c>
      <c r="N879" s="302">
        <v>228</v>
      </c>
      <c r="O879" s="585">
        <v>7.65</v>
      </c>
    </row>
    <row r="880" spans="1:15" ht="21">
      <c r="A880" s="40" t="s">
        <v>1028</v>
      </c>
      <c r="B880" s="117" t="s">
        <v>1483</v>
      </c>
      <c r="C880" s="41" t="s">
        <v>12</v>
      </c>
      <c r="D880" s="26">
        <v>5627</v>
      </c>
      <c r="E880" s="27">
        <v>8.65</v>
      </c>
      <c r="F880" s="26">
        <v>748</v>
      </c>
      <c r="G880" s="27">
        <v>6.36</v>
      </c>
      <c r="H880" s="26">
        <v>981</v>
      </c>
      <c r="I880" s="27">
        <v>5.93</v>
      </c>
      <c r="J880" s="26">
        <v>655</v>
      </c>
      <c r="K880" s="27">
        <v>7.1</v>
      </c>
      <c r="L880" s="26">
        <v>1592</v>
      </c>
      <c r="M880" s="27">
        <v>7.28</v>
      </c>
      <c r="N880" s="26">
        <v>1651</v>
      </c>
      <c r="O880" s="27">
        <v>29.23</v>
      </c>
    </row>
    <row r="881" spans="1:15" ht="21">
      <c r="A881" s="40"/>
      <c r="B881" s="117" t="s">
        <v>1484</v>
      </c>
      <c r="C881" s="41" t="s">
        <v>13</v>
      </c>
      <c r="D881" s="26">
        <v>3039</v>
      </c>
      <c r="E881" s="27">
        <v>9.52</v>
      </c>
      <c r="F881" s="26">
        <v>389</v>
      </c>
      <c r="G881" s="27">
        <v>6.73</v>
      </c>
      <c r="H881" s="26">
        <v>551</v>
      </c>
      <c r="I881" s="27">
        <v>6.85</v>
      </c>
      <c r="J881" s="26">
        <v>375</v>
      </c>
      <c r="K881" s="27">
        <v>8.25</v>
      </c>
      <c r="L881" s="26">
        <v>833</v>
      </c>
      <c r="M881" s="27">
        <v>7.65</v>
      </c>
      <c r="N881" s="26">
        <v>891</v>
      </c>
      <c r="O881" s="27">
        <v>33.37</v>
      </c>
    </row>
    <row r="882" spans="1:15" ht="21">
      <c r="A882" s="40"/>
      <c r="B882" s="117" t="s">
        <v>1031</v>
      </c>
      <c r="C882" s="41" t="s">
        <v>14</v>
      </c>
      <c r="D882" s="26">
        <v>2588</v>
      </c>
      <c r="E882" s="27">
        <v>7.82</v>
      </c>
      <c r="F882" s="26">
        <v>359</v>
      </c>
      <c r="G882" s="27">
        <v>6</v>
      </c>
      <c r="H882" s="26">
        <v>430</v>
      </c>
      <c r="I882" s="27">
        <v>5.06</v>
      </c>
      <c r="J882" s="26">
        <v>280</v>
      </c>
      <c r="K882" s="27">
        <v>5.99</v>
      </c>
      <c r="L882" s="26">
        <v>759</v>
      </c>
      <c r="M882" s="27">
        <v>6.92</v>
      </c>
      <c r="N882" s="26">
        <v>760</v>
      </c>
      <c r="O882" s="27">
        <v>25.51</v>
      </c>
    </row>
    <row r="883" spans="1:15" ht="21">
      <c r="A883" s="40"/>
      <c r="B883" s="117" t="s">
        <v>1485</v>
      </c>
      <c r="C883" s="41"/>
      <c r="D883" s="26"/>
      <c r="E883" s="27"/>
      <c r="F883" s="26"/>
      <c r="G883" s="27"/>
      <c r="H883" s="26"/>
      <c r="I883" s="27"/>
      <c r="J883" s="26"/>
      <c r="K883" s="27"/>
      <c r="L883" s="26"/>
      <c r="M883" s="27"/>
      <c r="N883" s="26"/>
      <c r="O883" s="27"/>
    </row>
    <row r="884" spans="1:15" ht="21">
      <c r="A884" s="40"/>
      <c r="B884" s="117" t="s">
        <v>1486</v>
      </c>
      <c r="C884" s="41"/>
      <c r="D884" s="26"/>
      <c r="E884" s="27"/>
      <c r="F884" s="26"/>
      <c r="G884" s="27"/>
      <c r="H884" s="26"/>
      <c r="I884" s="27"/>
      <c r="J884" s="26"/>
      <c r="K884" s="27"/>
      <c r="L884" s="26"/>
      <c r="M884" s="27"/>
      <c r="N884" s="26"/>
      <c r="O884" s="27"/>
    </row>
    <row r="885" spans="1:15" ht="21">
      <c r="A885" s="291" t="s">
        <v>1034</v>
      </c>
      <c r="B885" s="292" t="s">
        <v>1035</v>
      </c>
      <c r="C885" s="271" t="s">
        <v>12</v>
      </c>
      <c r="D885" s="272">
        <v>10427</v>
      </c>
      <c r="E885" s="273">
        <v>16.03</v>
      </c>
      <c r="F885" s="272">
        <v>1414</v>
      </c>
      <c r="G885" s="273">
        <v>12.03</v>
      </c>
      <c r="H885" s="272">
        <v>1660</v>
      </c>
      <c r="I885" s="273">
        <v>10.04</v>
      </c>
      <c r="J885" s="272">
        <v>1419</v>
      </c>
      <c r="K885" s="273">
        <v>15.38</v>
      </c>
      <c r="L885" s="272">
        <v>2584</v>
      </c>
      <c r="M885" s="273">
        <v>11.82</v>
      </c>
      <c r="N885" s="272">
        <v>3350</v>
      </c>
      <c r="O885" s="274">
        <v>59.3</v>
      </c>
    </row>
    <row r="886" spans="1:15" ht="21">
      <c r="A886" s="291"/>
      <c r="B886" s="292" t="s">
        <v>1487</v>
      </c>
      <c r="C886" s="271" t="s">
        <v>13</v>
      </c>
      <c r="D886" s="272">
        <v>5576</v>
      </c>
      <c r="E886" s="273">
        <v>17.46</v>
      </c>
      <c r="F886" s="272">
        <v>716</v>
      </c>
      <c r="G886" s="273">
        <v>12.39</v>
      </c>
      <c r="H886" s="272">
        <v>912</v>
      </c>
      <c r="I886" s="273">
        <v>11.34</v>
      </c>
      <c r="J886" s="272">
        <v>742</v>
      </c>
      <c r="K886" s="273">
        <v>16.32</v>
      </c>
      <c r="L886" s="272">
        <v>1413</v>
      </c>
      <c r="M886" s="273">
        <v>12.97</v>
      </c>
      <c r="N886" s="272">
        <v>1793</v>
      </c>
      <c r="O886" s="274">
        <v>67.15</v>
      </c>
    </row>
    <row r="887" spans="1:15" ht="21">
      <c r="A887" s="584"/>
      <c r="B887" s="375" t="s">
        <v>1037</v>
      </c>
      <c r="C887" s="301" t="s">
        <v>14</v>
      </c>
      <c r="D887" s="302">
        <v>4851</v>
      </c>
      <c r="E887" s="303">
        <v>14.66</v>
      </c>
      <c r="F887" s="302">
        <v>698</v>
      </c>
      <c r="G887" s="303">
        <v>11.68</v>
      </c>
      <c r="H887" s="302">
        <v>748</v>
      </c>
      <c r="I887" s="303">
        <v>8.81</v>
      </c>
      <c r="J887" s="302">
        <v>677</v>
      </c>
      <c r="K887" s="303">
        <v>14.47</v>
      </c>
      <c r="L887" s="302">
        <v>1171</v>
      </c>
      <c r="M887" s="303">
        <v>10.67</v>
      </c>
      <c r="N887" s="302">
        <v>1557</v>
      </c>
      <c r="O887" s="585">
        <v>52.27</v>
      </c>
    </row>
    <row r="888" spans="1:15" ht="21">
      <c r="A888" s="40" t="s">
        <v>1038</v>
      </c>
      <c r="B888" s="117" t="s">
        <v>1488</v>
      </c>
      <c r="C888" s="41" t="s">
        <v>12</v>
      </c>
      <c r="D888" s="26">
        <v>6136</v>
      </c>
      <c r="E888" s="27">
        <v>9.44</v>
      </c>
      <c r="F888" s="26">
        <v>980</v>
      </c>
      <c r="G888" s="27">
        <v>8.33</v>
      </c>
      <c r="H888" s="26">
        <v>1332</v>
      </c>
      <c r="I888" s="27">
        <v>8.06</v>
      </c>
      <c r="J888" s="26">
        <v>969</v>
      </c>
      <c r="K888" s="27">
        <v>10.5</v>
      </c>
      <c r="L888" s="26">
        <v>1803</v>
      </c>
      <c r="M888" s="27">
        <v>8.25</v>
      </c>
      <c r="N888" s="26">
        <v>1052</v>
      </c>
      <c r="O888" s="27">
        <v>18.62</v>
      </c>
    </row>
    <row r="889" spans="1:15" ht="21">
      <c r="A889" s="40"/>
      <c r="B889" s="117" t="s">
        <v>1489</v>
      </c>
      <c r="C889" s="41" t="s">
        <v>13</v>
      </c>
      <c r="D889" s="26">
        <v>3202</v>
      </c>
      <c r="E889" s="27">
        <v>10.03</v>
      </c>
      <c r="F889" s="26">
        <v>502</v>
      </c>
      <c r="G889" s="27">
        <v>8.69</v>
      </c>
      <c r="H889" s="26">
        <v>714</v>
      </c>
      <c r="I889" s="27">
        <v>8.88</v>
      </c>
      <c r="J889" s="26">
        <v>543</v>
      </c>
      <c r="K889" s="27">
        <v>11.94</v>
      </c>
      <c r="L889" s="26">
        <v>905</v>
      </c>
      <c r="M889" s="27">
        <v>8.31</v>
      </c>
      <c r="N889" s="26">
        <v>538</v>
      </c>
      <c r="O889" s="27">
        <v>20.15</v>
      </c>
    </row>
    <row r="890" spans="1:15" ht="21">
      <c r="A890" s="40"/>
      <c r="B890" s="117" t="s">
        <v>1041</v>
      </c>
      <c r="C890" s="41" t="s">
        <v>14</v>
      </c>
      <c r="D890" s="26">
        <v>2934</v>
      </c>
      <c r="E890" s="27">
        <v>8.87</v>
      </c>
      <c r="F890" s="26">
        <v>478</v>
      </c>
      <c r="G890" s="27">
        <v>8</v>
      </c>
      <c r="H890" s="26">
        <v>618</v>
      </c>
      <c r="I890" s="27">
        <v>7.28</v>
      </c>
      <c r="J890" s="26">
        <v>426</v>
      </c>
      <c r="K890" s="27">
        <v>9.11</v>
      </c>
      <c r="L890" s="26">
        <v>898</v>
      </c>
      <c r="M890" s="27">
        <v>8.19</v>
      </c>
      <c r="N890" s="26">
        <v>514</v>
      </c>
      <c r="O890" s="27">
        <v>17.26</v>
      </c>
    </row>
    <row r="891" spans="1:15" ht="21">
      <c r="A891" s="40"/>
      <c r="B891" s="117" t="s">
        <v>1042</v>
      </c>
      <c r="C891" s="41"/>
      <c r="D891" s="26"/>
      <c r="E891" s="37"/>
      <c r="F891" s="26"/>
      <c r="G891" s="37"/>
      <c r="H891" s="26"/>
      <c r="I891" s="37"/>
      <c r="J891" s="26"/>
      <c r="K891" s="37"/>
      <c r="L891" s="26"/>
      <c r="M891" s="37"/>
      <c r="N891" s="26"/>
      <c r="O891" s="37"/>
    </row>
    <row r="892" spans="1:15" ht="21">
      <c r="A892" s="166" t="s">
        <v>1043</v>
      </c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</row>
    <row r="893" spans="1:15" s="380" customFormat="1" ht="21">
      <c r="A893" s="291" t="s">
        <v>1044</v>
      </c>
      <c r="B893" s="292" t="s">
        <v>1045</v>
      </c>
      <c r="C893" s="271" t="s">
        <v>12</v>
      </c>
      <c r="D893" s="272">
        <v>30509</v>
      </c>
      <c r="E893" s="273">
        <v>46.92</v>
      </c>
      <c r="F893" s="272">
        <v>7590</v>
      </c>
      <c r="G893" s="273">
        <v>64.55</v>
      </c>
      <c r="H893" s="272">
        <v>6313</v>
      </c>
      <c r="I893" s="273">
        <v>38.18</v>
      </c>
      <c r="J893" s="272">
        <v>5895</v>
      </c>
      <c r="K893" s="273">
        <v>63.9</v>
      </c>
      <c r="L893" s="272">
        <v>9738</v>
      </c>
      <c r="M893" s="273">
        <v>44.54</v>
      </c>
      <c r="N893" s="272">
        <v>973</v>
      </c>
      <c r="O893" s="274">
        <v>17.22</v>
      </c>
    </row>
    <row r="894" spans="1:15" ht="21">
      <c r="A894" s="291"/>
      <c r="B894" s="292" t="s">
        <v>1046</v>
      </c>
      <c r="C894" s="271" t="s">
        <v>13</v>
      </c>
      <c r="D894" s="272">
        <v>12089</v>
      </c>
      <c r="E894" s="273">
        <v>37.86</v>
      </c>
      <c r="F894" s="272">
        <v>3210</v>
      </c>
      <c r="G894" s="273">
        <v>55.54</v>
      </c>
      <c r="H894" s="272">
        <v>2417</v>
      </c>
      <c r="I894" s="273">
        <v>30.05</v>
      </c>
      <c r="J894" s="272">
        <v>2210</v>
      </c>
      <c r="K894" s="273">
        <v>48.6</v>
      </c>
      <c r="L894" s="272">
        <v>3907</v>
      </c>
      <c r="M894" s="273">
        <v>35.87</v>
      </c>
      <c r="N894" s="272">
        <v>345</v>
      </c>
      <c r="O894" s="274">
        <v>12.92</v>
      </c>
    </row>
    <row r="895" spans="1:15" ht="21">
      <c r="A895" s="584"/>
      <c r="B895" s="375"/>
      <c r="C895" s="301" t="s">
        <v>14</v>
      </c>
      <c r="D895" s="302">
        <v>18420</v>
      </c>
      <c r="E895" s="303">
        <v>55.66</v>
      </c>
      <c r="F895" s="302">
        <v>4380</v>
      </c>
      <c r="G895" s="303">
        <v>73.26</v>
      </c>
      <c r="H895" s="302">
        <v>3896</v>
      </c>
      <c r="I895" s="303">
        <v>45.89</v>
      </c>
      <c r="J895" s="302">
        <v>3685</v>
      </c>
      <c r="K895" s="303">
        <v>78.78</v>
      </c>
      <c r="L895" s="302">
        <v>5831</v>
      </c>
      <c r="M895" s="303">
        <v>53.15</v>
      </c>
      <c r="N895" s="302">
        <v>628</v>
      </c>
      <c r="O895" s="585">
        <v>21.08</v>
      </c>
    </row>
    <row r="896" spans="1:15" ht="21">
      <c r="A896" s="185" t="s">
        <v>1047</v>
      </c>
      <c r="B896" s="256" t="s">
        <v>1048</v>
      </c>
      <c r="C896" s="186" t="s">
        <v>12</v>
      </c>
      <c r="D896" s="187">
        <v>86060</v>
      </c>
      <c r="E896" s="188">
        <v>132.34</v>
      </c>
      <c r="F896" s="187">
        <v>18839</v>
      </c>
      <c r="G896" s="188">
        <v>160.22</v>
      </c>
      <c r="H896" s="187">
        <v>14253</v>
      </c>
      <c r="I896" s="188">
        <v>86.21</v>
      </c>
      <c r="J896" s="187">
        <v>11553</v>
      </c>
      <c r="K896" s="188">
        <v>125.24</v>
      </c>
      <c r="L896" s="187">
        <v>36521</v>
      </c>
      <c r="M896" s="188">
        <v>167.06</v>
      </c>
      <c r="N896" s="187">
        <v>4894</v>
      </c>
      <c r="O896" s="188">
        <v>86.64</v>
      </c>
    </row>
    <row r="897" spans="1:15" ht="21">
      <c r="A897" s="40"/>
      <c r="B897" s="117" t="s">
        <v>1049</v>
      </c>
      <c r="C897" s="41" t="s">
        <v>13</v>
      </c>
      <c r="D897" s="26">
        <v>44284</v>
      </c>
      <c r="E897" s="27">
        <v>138.68</v>
      </c>
      <c r="F897" s="26">
        <v>10094</v>
      </c>
      <c r="G897" s="27">
        <v>174.64</v>
      </c>
      <c r="H897" s="26">
        <v>7079</v>
      </c>
      <c r="I897" s="27">
        <v>88.02</v>
      </c>
      <c r="J897" s="26">
        <v>5959</v>
      </c>
      <c r="K897" s="27">
        <v>131.04</v>
      </c>
      <c r="L897" s="26">
        <v>18587</v>
      </c>
      <c r="M897" s="27">
        <v>170.66</v>
      </c>
      <c r="N897" s="26">
        <v>2565</v>
      </c>
      <c r="O897" s="27">
        <v>96.06</v>
      </c>
    </row>
    <row r="898" spans="1:15" ht="21">
      <c r="A898" s="40"/>
      <c r="B898" s="117"/>
      <c r="C898" s="41" t="s">
        <v>14</v>
      </c>
      <c r="D898" s="26">
        <v>41776</v>
      </c>
      <c r="E898" s="27">
        <v>126.23</v>
      </c>
      <c r="F898" s="26">
        <v>8745</v>
      </c>
      <c r="G898" s="27">
        <v>146.28</v>
      </c>
      <c r="H898" s="26">
        <v>7174</v>
      </c>
      <c r="I898" s="27">
        <v>84.49</v>
      </c>
      <c r="J898" s="26">
        <v>5594</v>
      </c>
      <c r="K898" s="27">
        <v>119.59</v>
      </c>
      <c r="L898" s="26">
        <v>17934</v>
      </c>
      <c r="M898" s="27">
        <v>163.48</v>
      </c>
      <c r="N898" s="26">
        <v>2329</v>
      </c>
      <c r="O898" s="27">
        <v>78.19</v>
      </c>
    </row>
    <row r="899" spans="1:15" ht="21">
      <c r="A899" s="291" t="s">
        <v>1050</v>
      </c>
      <c r="B899" s="292" t="s">
        <v>1051</v>
      </c>
      <c r="C899" s="271" t="s">
        <v>12</v>
      </c>
      <c r="D899" s="272">
        <v>3543</v>
      </c>
      <c r="E899" s="273">
        <v>5.45</v>
      </c>
      <c r="F899" s="272">
        <v>1320</v>
      </c>
      <c r="G899" s="273">
        <v>11.23</v>
      </c>
      <c r="H899" s="272">
        <v>962</v>
      </c>
      <c r="I899" s="273">
        <v>5.82</v>
      </c>
      <c r="J899" s="272">
        <v>212</v>
      </c>
      <c r="K899" s="273">
        <v>2.3</v>
      </c>
      <c r="L899" s="272">
        <v>681</v>
      </c>
      <c r="M899" s="273">
        <v>3.12</v>
      </c>
      <c r="N899" s="272">
        <v>368</v>
      </c>
      <c r="O899" s="274">
        <v>6.51</v>
      </c>
    </row>
    <row r="900" spans="1:15" ht="21">
      <c r="A900" s="291"/>
      <c r="B900" s="292" t="s">
        <v>1052</v>
      </c>
      <c r="C900" s="271" t="s">
        <v>13</v>
      </c>
      <c r="D900" s="272">
        <v>1425</v>
      </c>
      <c r="E900" s="273">
        <v>4.46</v>
      </c>
      <c r="F900" s="272">
        <v>574</v>
      </c>
      <c r="G900" s="273">
        <v>9.93</v>
      </c>
      <c r="H900" s="272">
        <v>305</v>
      </c>
      <c r="I900" s="273">
        <v>3.79</v>
      </c>
      <c r="J900" s="272">
        <v>102</v>
      </c>
      <c r="K900" s="273">
        <v>2.24</v>
      </c>
      <c r="L900" s="272">
        <v>272</v>
      </c>
      <c r="M900" s="273">
        <v>2.5</v>
      </c>
      <c r="N900" s="272">
        <v>172</v>
      </c>
      <c r="O900" s="274">
        <v>6.44</v>
      </c>
    </row>
    <row r="901" spans="1:15" ht="21">
      <c r="A901" s="584"/>
      <c r="B901" s="375"/>
      <c r="C901" s="301" t="s">
        <v>14</v>
      </c>
      <c r="D901" s="302">
        <v>2118</v>
      </c>
      <c r="E901" s="303">
        <v>6.4</v>
      </c>
      <c r="F901" s="302">
        <v>746</v>
      </c>
      <c r="G901" s="303">
        <v>12.48</v>
      </c>
      <c r="H901" s="302">
        <v>657</v>
      </c>
      <c r="I901" s="303">
        <v>7.74</v>
      </c>
      <c r="J901" s="302">
        <v>110</v>
      </c>
      <c r="K901" s="303">
        <v>2.35</v>
      </c>
      <c r="L901" s="302">
        <v>409</v>
      </c>
      <c r="M901" s="303">
        <v>3.73</v>
      </c>
      <c r="N901" s="302">
        <v>196</v>
      </c>
      <c r="O901" s="585">
        <v>6.58</v>
      </c>
    </row>
    <row r="902" spans="1:15" ht="21">
      <c r="A902" s="40" t="s">
        <v>1053</v>
      </c>
      <c r="B902" s="117" t="s">
        <v>1490</v>
      </c>
      <c r="C902" s="41" t="s">
        <v>12</v>
      </c>
      <c r="D902" s="26">
        <v>749696</v>
      </c>
      <c r="E902" s="27">
        <v>1152.89</v>
      </c>
      <c r="F902" s="26">
        <v>140906</v>
      </c>
      <c r="G902" s="27">
        <v>1198.34</v>
      </c>
      <c r="H902" s="26">
        <v>157997</v>
      </c>
      <c r="I902" s="27">
        <v>955.61</v>
      </c>
      <c r="J902" s="26">
        <v>115616</v>
      </c>
      <c r="K902" s="27">
        <v>1253.29</v>
      </c>
      <c r="L902" s="26">
        <v>284428</v>
      </c>
      <c r="M902" s="27">
        <v>1301.05</v>
      </c>
      <c r="N902" s="26">
        <v>50749</v>
      </c>
      <c r="O902" s="27">
        <v>898.37</v>
      </c>
    </row>
    <row r="903" spans="1:15" ht="21">
      <c r="A903" s="40"/>
      <c r="B903" s="117" t="s">
        <v>1055</v>
      </c>
      <c r="C903" s="41" t="s">
        <v>13</v>
      </c>
      <c r="D903" s="26">
        <v>384894</v>
      </c>
      <c r="E903" s="27">
        <v>1205.35</v>
      </c>
      <c r="F903" s="26">
        <v>73466</v>
      </c>
      <c r="G903" s="27">
        <v>1271.03</v>
      </c>
      <c r="H903" s="26">
        <v>80390</v>
      </c>
      <c r="I903" s="27">
        <v>999.51</v>
      </c>
      <c r="J903" s="26">
        <v>55980</v>
      </c>
      <c r="K903" s="27">
        <v>1231</v>
      </c>
      <c r="L903" s="26">
        <v>147799</v>
      </c>
      <c r="M903" s="27">
        <v>1357.02</v>
      </c>
      <c r="N903" s="26">
        <v>27259</v>
      </c>
      <c r="O903" s="27">
        <v>1020.88</v>
      </c>
    </row>
    <row r="904" spans="1:15" ht="21">
      <c r="A904" s="40"/>
      <c r="B904" s="117" t="s">
        <v>1491</v>
      </c>
      <c r="C904" s="41" t="s">
        <v>14</v>
      </c>
      <c r="D904" s="26">
        <v>364802</v>
      </c>
      <c r="E904" s="27">
        <v>1102.28</v>
      </c>
      <c r="F904" s="26">
        <v>67440</v>
      </c>
      <c r="G904" s="27">
        <v>1128.06</v>
      </c>
      <c r="H904" s="26">
        <v>77607</v>
      </c>
      <c r="I904" s="27">
        <v>914.03</v>
      </c>
      <c r="J904" s="26">
        <v>59636</v>
      </c>
      <c r="K904" s="27">
        <v>1274.95</v>
      </c>
      <c r="L904" s="26">
        <v>136629</v>
      </c>
      <c r="M904" s="27">
        <v>1245.48</v>
      </c>
      <c r="N904" s="26">
        <v>23490</v>
      </c>
      <c r="O904" s="27">
        <v>788.57</v>
      </c>
    </row>
    <row r="905" spans="1:15" ht="21">
      <c r="A905" s="40"/>
      <c r="B905" s="117" t="s">
        <v>1492</v>
      </c>
      <c r="C905" s="41"/>
      <c r="D905" s="26"/>
      <c r="E905" s="27"/>
      <c r="F905" s="26"/>
      <c r="G905" s="27"/>
      <c r="H905" s="26"/>
      <c r="I905" s="27"/>
      <c r="J905" s="26"/>
      <c r="K905" s="27"/>
      <c r="L905" s="26"/>
      <c r="M905" s="27"/>
      <c r="N905" s="26"/>
      <c r="O905" s="27"/>
    </row>
    <row r="906" spans="1:15" ht="21">
      <c r="A906" s="40"/>
      <c r="B906" s="117" t="s">
        <v>1493</v>
      </c>
      <c r="C906" s="41"/>
      <c r="D906" s="26"/>
      <c r="E906" s="27"/>
      <c r="F906" s="26"/>
      <c r="G906" s="27"/>
      <c r="H906" s="26"/>
      <c r="I906" s="27"/>
      <c r="J906" s="26"/>
      <c r="K906" s="27"/>
      <c r="L906" s="26"/>
      <c r="M906" s="27"/>
      <c r="N906" s="26"/>
      <c r="O906" s="27"/>
    </row>
    <row r="907" spans="1:15" ht="21">
      <c r="A907" s="40"/>
      <c r="B907" s="117" t="s">
        <v>1494</v>
      </c>
      <c r="C907" s="41"/>
      <c r="D907" s="26"/>
      <c r="E907" s="27"/>
      <c r="F907" s="26"/>
      <c r="G907" s="27"/>
      <c r="H907" s="26"/>
      <c r="I907" s="27"/>
      <c r="J907" s="26"/>
      <c r="K907" s="27"/>
      <c r="L907" s="26"/>
      <c r="M907" s="27"/>
      <c r="N907" s="26"/>
      <c r="O907" s="27"/>
    </row>
    <row r="908" spans="1:15" ht="21">
      <c r="A908" s="40"/>
      <c r="B908" s="117" t="s">
        <v>1060</v>
      </c>
      <c r="C908" s="41"/>
      <c r="D908" s="26"/>
      <c r="E908" s="27"/>
      <c r="F908" s="26"/>
      <c r="G908" s="27"/>
      <c r="H908" s="26"/>
      <c r="I908" s="27"/>
      <c r="J908" s="26"/>
      <c r="K908" s="27"/>
      <c r="L908" s="26"/>
      <c r="M908" s="27"/>
      <c r="N908" s="26"/>
      <c r="O908" s="27"/>
    </row>
    <row r="909" spans="1:15" ht="21">
      <c r="A909" s="166" t="s">
        <v>1061</v>
      </c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</row>
    <row r="910" spans="1:15" ht="21">
      <c r="A910" s="291" t="s">
        <v>1062</v>
      </c>
      <c r="B910" s="292" t="s">
        <v>1063</v>
      </c>
      <c r="C910" s="271" t="s">
        <v>12</v>
      </c>
      <c r="D910" s="272">
        <v>32750</v>
      </c>
      <c r="E910" s="273">
        <v>50.36</v>
      </c>
      <c r="F910" s="272">
        <v>5724</v>
      </c>
      <c r="G910" s="273">
        <v>48.68</v>
      </c>
      <c r="H910" s="272">
        <v>9640</v>
      </c>
      <c r="I910" s="273">
        <v>58.31</v>
      </c>
      <c r="J910" s="272">
        <v>4645</v>
      </c>
      <c r="K910" s="273">
        <v>50.35</v>
      </c>
      <c r="L910" s="272">
        <v>9544</v>
      </c>
      <c r="M910" s="273">
        <v>43.66</v>
      </c>
      <c r="N910" s="272">
        <v>3197</v>
      </c>
      <c r="O910" s="274">
        <v>56.59</v>
      </c>
    </row>
    <row r="911" spans="1:15" ht="21">
      <c r="A911" s="291"/>
      <c r="B911" s="292" t="s">
        <v>1495</v>
      </c>
      <c r="C911" s="271" t="s">
        <v>13</v>
      </c>
      <c r="D911" s="272">
        <v>26434</v>
      </c>
      <c r="E911" s="273">
        <v>82.78</v>
      </c>
      <c r="F911" s="272">
        <v>4595</v>
      </c>
      <c r="G911" s="273">
        <v>79.5</v>
      </c>
      <c r="H911" s="272">
        <v>7781</v>
      </c>
      <c r="I911" s="273">
        <v>96.74</v>
      </c>
      <c r="J911" s="272">
        <v>3553</v>
      </c>
      <c r="K911" s="273">
        <v>78.13</v>
      </c>
      <c r="L911" s="272">
        <v>7891</v>
      </c>
      <c r="M911" s="273">
        <v>72.45</v>
      </c>
      <c r="N911" s="272">
        <v>2614</v>
      </c>
      <c r="O911" s="274">
        <v>97.9</v>
      </c>
    </row>
    <row r="912" spans="1:15" ht="21">
      <c r="A912" s="584"/>
      <c r="B912" s="375" t="s">
        <v>1496</v>
      </c>
      <c r="C912" s="301" t="s">
        <v>14</v>
      </c>
      <c r="D912" s="302">
        <v>6316</v>
      </c>
      <c r="E912" s="303">
        <v>19.08</v>
      </c>
      <c r="F912" s="302">
        <v>1129</v>
      </c>
      <c r="G912" s="303">
        <v>18.88</v>
      </c>
      <c r="H912" s="302">
        <v>1859</v>
      </c>
      <c r="I912" s="303">
        <v>21.89</v>
      </c>
      <c r="J912" s="302">
        <v>1092</v>
      </c>
      <c r="K912" s="303">
        <v>23.35</v>
      </c>
      <c r="L912" s="302">
        <v>1653</v>
      </c>
      <c r="M912" s="303">
        <v>15.07</v>
      </c>
      <c r="N912" s="302">
        <v>583</v>
      </c>
      <c r="O912" s="585">
        <v>19.57</v>
      </c>
    </row>
    <row r="913" spans="1:15" ht="21">
      <c r="A913" s="40" t="s">
        <v>1066</v>
      </c>
      <c r="B913" s="117" t="s">
        <v>1497</v>
      </c>
      <c r="C913" s="41" t="s">
        <v>12</v>
      </c>
      <c r="D913" s="26">
        <v>28637</v>
      </c>
      <c r="E913" s="27">
        <v>44.04</v>
      </c>
      <c r="F913" s="26">
        <v>6943</v>
      </c>
      <c r="G913" s="27">
        <v>59.05</v>
      </c>
      <c r="H913" s="26">
        <v>7676</v>
      </c>
      <c r="I913" s="27">
        <v>46.43</v>
      </c>
      <c r="J913" s="26">
        <v>4080</v>
      </c>
      <c r="K913" s="27">
        <v>44.23</v>
      </c>
      <c r="L913" s="26">
        <v>7663</v>
      </c>
      <c r="M913" s="27">
        <v>35.05</v>
      </c>
      <c r="N913" s="26">
        <v>2275</v>
      </c>
      <c r="O913" s="27">
        <v>40.27</v>
      </c>
    </row>
    <row r="914" spans="1:15" ht="21">
      <c r="A914" s="40"/>
      <c r="B914" s="117" t="s">
        <v>1068</v>
      </c>
      <c r="C914" s="41" t="s">
        <v>13</v>
      </c>
      <c r="D914" s="26">
        <v>19062</v>
      </c>
      <c r="E914" s="27">
        <v>59.7</v>
      </c>
      <c r="F914" s="26">
        <v>4617</v>
      </c>
      <c r="G914" s="27">
        <v>79.88</v>
      </c>
      <c r="H914" s="26">
        <v>4963</v>
      </c>
      <c r="I914" s="27">
        <v>61.71</v>
      </c>
      <c r="J914" s="26">
        <v>2708</v>
      </c>
      <c r="K914" s="27">
        <v>59.55</v>
      </c>
      <c r="L914" s="26">
        <v>5297</v>
      </c>
      <c r="M914" s="27">
        <v>48.63</v>
      </c>
      <c r="N914" s="26">
        <v>1477</v>
      </c>
      <c r="O914" s="27">
        <v>55.32</v>
      </c>
    </row>
    <row r="915" spans="1:15" ht="21">
      <c r="A915" s="40"/>
      <c r="B915" s="117" t="s">
        <v>1498</v>
      </c>
      <c r="C915" s="41" t="s">
        <v>14</v>
      </c>
      <c r="D915" s="26">
        <v>9575</v>
      </c>
      <c r="E915" s="27">
        <v>28.93</v>
      </c>
      <c r="F915" s="26">
        <v>2326</v>
      </c>
      <c r="G915" s="27">
        <v>38.91</v>
      </c>
      <c r="H915" s="26">
        <v>2713</v>
      </c>
      <c r="I915" s="27">
        <v>31.95</v>
      </c>
      <c r="J915" s="26">
        <v>1372</v>
      </c>
      <c r="K915" s="27">
        <v>29.33</v>
      </c>
      <c r="L915" s="26">
        <v>2366</v>
      </c>
      <c r="M915" s="27">
        <v>21.57</v>
      </c>
      <c r="N915" s="26">
        <v>798</v>
      </c>
      <c r="O915" s="27">
        <v>26.79</v>
      </c>
    </row>
    <row r="916" spans="1:15" ht="21">
      <c r="A916" s="40"/>
      <c r="B916" s="117" t="s">
        <v>1499</v>
      </c>
      <c r="C916" s="41"/>
      <c r="D916" s="26"/>
      <c r="E916" s="27"/>
      <c r="F916" s="26"/>
      <c r="G916" s="27"/>
      <c r="H916" s="26"/>
      <c r="I916" s="27"/>
      <c r="J916" s="26"/>
      <c r="K916" s="27"/>
      <c r="L916" s="26"/>
      <c r="M916" s="27"/>
      <c r="N916" s="26"/>
      <c r="O916" s="27"/>
    </row>
    <row r="917" spans="1:15" ht="21">
      <c r="A917" s="291" t="s">
        <v>1070</v>
      </c>
      <c r="B917" s="292" t="s">
        <v>1071</v>
      </c>
      <c r="C917" s="271" t="s">
        <v>12</v>
      </c>
      <c r="D917" s="272">
        <v>37693</v>
      </c>
      <c r="E917" s="273">
        <v>57.96</v>
      </c>
      <c r="F917" s="272">
        <v>9264</v>
      </c>
      <c r="G917" s="273">
        <v>78.79</v>
      </c>
      <c r="H917" s="272">
        <v>11124</v>
      </c>
      <c r="I917" s="273">
        <v>67.28</v>
      </c>
      <c r="J917" s="272">
        <v>4925</v>
      </c>
      <c r="K917" s="273">
        <v>53.39</v>
      </c>
      <c r="L917" s="272">
        <v>8632</v>
      </c>
      <c r="M917" s="273">
        <v>39.49</v>
      </c>
      <c r="N917" s="272">
        <v>3748</v>
      </c>
      <c r="O917" s="274">
        <v>66.35</v>
      </c>
    </row>
    <row r="918" spans="1:15" ht="21">
      <c r="A918" s="291"/>
      <c r="B918" s="292" t="s">
        <v>1072</v>
      </c>
      <c r="C918" s="271" t="s">
        <v>13</v>
      </c>
      <c r="D918" s="272">
        <v>16912</v>
      </c>
      <c r="E918" s="273">
        <v>52.96</v>
      </c>
      <c r="F918" s="272">
        <v>3768</v>
      </c>
      <c r="G918" s="273">
        <v>65.19</v>
      </c>
      <c r="H918" s="272">
        <v>5238</v>
      </c>
      <c r="I918" s="273">
        <v>65.13</v>
      </c>
      <c r="J918" s="272">
        <v>2446</v>
      </c>
      <c r="K918" s="273">
        <v>53.79</v>
      </c>
      <c r="L918" s="272">
        <v>3862</v>
      </c>
      <c r="M918" s="273">
        <v>35.46</v>
      </c>
      <c r="N918" s="272">
        <v>1598</v>
      </c>
      <c r="O918" s="274">
        <v>59.85</v>
      </c>
    </row>
    <row r="919" spans="1:15" ht="21">
      <c r="A919" s="584"/>
      <c r="B919" s="375"/>
      <c r="C919" s="301" t="s">
        <v>14</v>
      </c>
      <c r="D919" s="302">
        <v>20781</v>
      </c>
      <c r="E919" s="303">
        <v>62.79</v>
      </c>
      <c r="F919" s="302">
        <v>5496</v>
      </c>
      <c r="G919" s="303">
        <v>91.93</v>
      </c>
      <c r="H919" s="302">
        <v>5886</v>
      </c>
      <c r="I919" s="303">
        <v>69.32</v>
      </c>
      <c r="J919" s="302">
        <v>2479</v>
      </c>
      <c r="K919" s="303">
        <v>53</v>
      </c>
      <c r="L919" s="302">
        <v>4770</v>
      </c>
      <c r="M919" s="303">
        <v>43.48</v>
      </c>
      <c r="N919" s="302">
        <v>2150</v>
      </c>
      <c r="O919" s="585">
        <v>72.18</v>
      </c>
    </row>
    <row r="920" spans="1:15" ht="21">
      <c r="A920" s="40" t="s">
        <v>1073</v>
      </c>
      <c r="B920" s="117" t="s">
        <v>1500</v>
      </c>
      <c r="C920" s="41" t="s">
        <v>12</v>
      </c>
      <c r="D920" s="26">
        <v>125045</v>
      </c>
      <c r="E920" s="27">
        <v>192.3</v>
      </c>
      <c r="F920" s="26">
        <v>26026</v>
      </c>
      <c r="G920" s="27">
        <v>221.34</v>
      </c>
      <c r="H920" s="26">
        <v>34328</v>
      </c>
      <c r="I920" s="27">
        <v>207.63</v>
      </c>
      <c r="J920" s="26">
        <v>16598</v>
      </c>
      <c r="K920" s="27">
        <v>179.92</v>
      </c>
      <c r="L920" s="26">
        <v>38348</v>
      </c>
      <c r="M920" s="27">
        <v>175.41</v>
      </c>
      <c r="N920" s="26">
        <v>9745</v>
      </c>
      <c r="O920" s="27">
        <v>172.51</v>
      </c>
    </row>
    <row r="921" spans="1:15" ht="21">
      <c r="A921" s="40"/>
      <c r="B921" s="117" t="s">
        <v>1501</v>
      </c>
      <c r="C921" s="41" t="s">
        <v>13</v>
      </c>
      <c r="D921" s="26">
        <v>85171</v>
      </c>
      <c r="E921" s="27">
        <v>266.73</v>
      </c>
      <c r="F921" s="26">
        <v>17263</v>
      </c>
      <c r="G921" s="27">
        <v>298.67</v>
      </c>
      <c r="H921" s="26">
        <v>23408</v>
      </c>
      <c r="I921" s="27">
        <v>291.04</v>
      </c>
      <c r="J921" s="26">
        <v>11114</v>
      </c>
      <c r="K921" s="27">
        <v>244.4</v>
      </c>
      <c r="L921" s="26">
        <v>26618</v>
      </c>
      <c r="M921" s="27">
        <v>244.39</v>
      </c>
      <c r="N921" s="26">
        <v>6768</v>
      </c>
      <c r="O921" s="27">
        <v>253.47</v>
      </c>
    </row>
    <row r="922" spans="1:15" ht="21">
      <c r="A922" s="40"/>
      <c r="B922" s="117" t="s">
        <v>1076</v>
      </c>
      <c r="C922" s="41" t="s">
        <v>14</v>
      </c>
      <c r="D922" s="26">
        <v>39874</v>
      </c>
      <c r="E922" s="27">
        <v>120.48</v>
      </c>
      <c r="F922" s="26">
        <v>8763</v>
      </c>
      <c r="G922" s="27">
        <v>146.58</v>
      </c>
      <c r="H922" s="26">
        <v>10920</v>
      </c>
      <c r="I922" s="27">
        <v>128.61</v>
      </c>
      <c r="J922" s="26">
        <v>5484</v>
      </c>
      <c r="K922" s="27">
        <v>117.24</v>
      </c>
      <c r="L922" s="26">
        <v>11730</v>
      </c>
      <c r="M922" s="27">
        <v>106.93</v>
      </c>
      <c r="N922" s="26">
        <v>2977</v>
      </c>
      <c r="O922" s="27">
        <v>99.94</v>
      </c>
    </row>
    <row r="923" spans="1:15" ht="14.25">
      <c r="A923" s="380"/>
      <c r="B923" s="381"/>
      <c r="C923" s="380"/>
      <c r="D923" s="380"/>
      <c r="E923" s="380"/>
      <c r="F923" s="380"/>
      <c r="G923" s="380"/>
      <c r="H923" s="380"/>
      <c r="I923" s="380"/>
      <c r="J923" s="380"/>
      <c r="K923" s="380"/>
      <c r="L923" s="380"/>
      <c r="M923" s="380"/>
      <c r="N923" s="380"/>
      <c r="O923" s="380"/>
    </row>
    <row r="924" spans="1:15" ht="21">
      <c r="A924" s="291" t="s">
        <v>1077</v>
      </c>
      <c r="B924" s="292" t="s">
        <v>1502</v>
      </c>
      <c r="C924" s="271" t="s">
        <v>12</v>
      </c>
      <c r="D924" s="272">
        <v>85</v>
      </c>
      <c r="E924" s="273">
        <v>0.13</v>
      </c>
      <c r="F924" s="272">
        <v>8</v>
      </c>
      <c r="G924" s="273">
        <v>0.07</v>
      </c>
      <c r="H924" s="272">
        <v>13</v>
      </c>
      <c r="I924" s="273">
        <v>0.08</v>
      </c>
      <c r="J924" s="272">
        <v>23</v>
      </c>
      <c r="K924" s="273">
        <v>0.25</v>
      </c>
      <c r="L924" s="272">
        <v>39</v>
      </c>
      <c r="M924" s="273">
        <v>0.18</v>
      </c>
      <c r="N924" s="272">
        <v>2</v>
      </c>
      <c r="O924" s="274">
        <v>0.04</v>
      </c>
    </row>
    <row r="925" spans="1:15" ht="21">
      <c r="A925" s="291"/>
      <c r="B925" s="468" t="s">
        <v>1503</v>
      </c>
      <c r="C925" s="271" t="s">
        <v>13</v>
      </c>
      <c r="D925" s="272">
        <v>65</v>
      </c>
      <c r="E925" s="273">
        <v>0.2</v>
      </c>
      <c r="F925" s="272">
        <v>5</v>
      </c>
      <c r="G925" s="273">
        <v>0.09</v>
      </c>
      <c r="H925" s="272">
        <v>12</v>
      </c>
      <c r="I925" s="273">
        <v>0.15</v>
      </c>
      <c r="J925" s="272">
        <v>15</v>
      </c>
      <c r="K925" s="273">
        <v>0.33</v>
      </c>
      <c r="L925" s="272">
        <v>32</v>
      </c>
      <c r="M925" s="273">
        <v>0.29</v>
      </c>
      <c r="N925" s="272">
        <v>1</v>
      </c>
      <c r="O925" s="274">
        <v>0.04</v>
      </c>
    </row>
    <row r="926" spans="1:15" ht="21">
      <c r="A926" s="584"/>
      <c r="B926" s="375" t="s">
        <v>1079</v>
      </c>
      <c r="C926" s="301" t="s">
        <v>14</v>
      </c>
      <c r="D926" s="302">
        <v>20</v>
      </c>
      <c r="E926" s="303">
        <v>0.06</v>
      </c>
      <c r="F926" s="302">
        <v>3</v>
      </c>
      <c r="G926" s="303">
        <v>0.05</v>
      </c>
      <c r="H926" s="302">
        <v>1</v>
      </c>
      <c r="I926" s="303">
        <v>0.01</v>
      </c>
      <c r="J926" s="302">
        <v>8</v>
      </c>
      <c r="K926" s="303">
        <v>0.17</v>
      </c>
      <c r="L926" s="302">
        <v>7</v>
      </c>
      <c r="M926" s="303">
        <v>0.06</v>
      </c>
      <c r="N926" s="302">
        <v>1</v>
      </c>
      <c r="O926" s="585">
        <v>0.03</v>
      </c>
    </row>
    <row r="927" spans="1:15" ht="21">
      <c r="A927" s="40" t="s">
        <v>1080</v>
      </c>
      <c r="B927" s="117" t="s">
        <v>1504</v>
      </c>
      <c r="C927" s="41" t="s">
        <v>12</v>
      </c>
      <c r="D927" s="26">
        <v>19808</v>
      </c>
      <c r="E927" s="27">
        <v>30.46</v>
      </c>
      <c r="F927" s="26">
        <v>3771</v>
      </c>
      <c r="G927" s="27">
        <v>32.07</v>
      </c>
      <c r="H927" s="26">
        <v>5461</v>
      </c>
      <c r="I927" s="27">
        <v>33.03</v>
      </c>
      <c r="J927" s="26">
        <v>2579</v>
      </c>
      <c r="K927" s="27">
        <v>27.96</v>
      </c>
      <c r="L927" s="26">
        <v>6295</v>
      </c>
      <c r="M927" s="27">
        <v>28.8</v>
      </c>
      <c r="N927" s="26">
        <v>1702</v>
      </c>
      <c r="O927" s="27">
        <v>30.13</v>
      </c>
    </row>
    <row r="928" spans="1:15" ht="21">
      <c r="A928" s="40"/>
      <c r="B928" s="117" t="s">
        <v>1505</v>
      </c>
      <c r="C928" s="41" t="s">
        <v>13</v>
      </c>
      <c r="D928" s="26">
        <v>13406</v>
      </c>
      <c r="E928" s="27">
        <v>41.98</v>
      </c>
      <c r="F928" s="26">
        <v>2556</v>
      </c>
      <c r="G928" s="27">
        <v>44.22</v>
      </c>
      <c r="H928" s="26">
        <v>3697</v>
      </c>
      <c r="I928" s="27">
        <v>45.97</v>
      </c>
      <c r="J928" s="26">
        <v>1599</v>
      </c>
      <c r="K928" s="27">
        <v>35.16</v>
      </c>
      <c r="L928" s="26">
        <v>4368</v>
      </c>
      <c r="M928" s="27">
        <v>40.1</v>
      </c>
      <c r="N928" s="26">
        <v>1186</v>
      </c>
      <c r="O928" s="27">
        <v>44.42</v>
      </c>
    </row>
    <row r="929" spans="1:15" ht="21">
      <c r="A929" s="40"/>
      <c r="B929" s="117" t="s">
        <v>1506</v>
      </c>
      <c r="C929" s="41" t="s">
        <v>14</v>
      </c>
      <c r="D929" s="26">
        <v>6402</v>
      </c>
      <c r="E929" s="27">
        <v>19.34</v>
      </c>
      <c r="F929" s="26">
        <v>1215</v>
      </c>
      <c r="G929" s="27">
        <v>20.32</v>
      </c>
      <c r="H929" s="26">
        <v>1764</v>
      </c>
      <c r="I929" s="27">
        <v>20.78</v>
      </c>
      <c r="J929" s="26">
        <v>980</v>
      </c>
      <c r="K929" s="27">
        <v>20.95</v>
      </c>
      <c r="L929" s="26">
        <v>1927</v>
      </c>
      <c r="M929" s="27">
        <v>17.57</v>
      </c>
      <c r="N929" s="26">
        <v>516</v>
      </c>
      <c r="O929" s="27">
        <v>17.32</v>
      </c>
    </row>
    <row r="930" spans="1:15" ht="21">
      <c r="A930" s="225"/>
      <c r="B930" s="122" t="s">
        <v>1507</v>
      </c>
      <c r="C930" s="225"/>
      <c r="D930" s="226"/>
      <c r="E930" s="227"/>
      <c r="F930" s="226"/>
      <c r="G930" s="227"/>
      <c r="H930" s="226"/>
      <c r="I930" s="227"/>
      <c r="J930" s="226"/>
      <c r="K930" s="227"/>
      <c r="L930" s="226"/>
      <c r="M930" s="227"/>
      <c r="N930" s="226"/>
      <c r="O930" s="227"/>
    </row>
    <row r="931" spans="1:15" ht="21">
      <c r="A931" s="225"/>
      <c r="B931" s="122" t="s">
        <v>1508</v>
      </c>
      <c r="C931" s="225"/>
      <c r="D931" s="226"/>
      <c r="E931" s="227"/>
      <c r="F931" s="226"/>
      <c r="G931" s="227"/>
      <c r="H931" s="226"/>
      <c r="I931" s="227"/>
      <c r="J931" s="226"/>
      <c r="K931" s="227"/>
      <c r="L931" s="226"/>
      <c r="M931" s="227"/>
      <c r="N931" s="226"/>
      <c r="O931" s="227"/>
    </row>
    <row r="932" spans="1:15" ht="21">
      <c r="A932" s="225"/>
      <c r="B932" s="122" t="s">
        <v>1509</v>
      </c>
      <c r="C932" s="225"/>
      <c r="D932" s="226"/>
      <c r="E932" s="227"/>
      <c r="F932" s="226"/>
      <c r="G932" s="227"/>
      <c r="H932" s="226"/>
      <c r="I932" s="227"/>
      <c r="J932" s="226"/>
      <c r="K932" s="227"/>
      <c r="L932" s="226"/>
      <c r="M932" s="227"/>
      <c r="N932" s="226"/>
      <c r="O932" s="227"/>
    </row>
    <row r="933" spans="1:15" ht="21">
      <c r="A933" s="291" t="s">
        <v>1087</v>
      </c>
      <c r="B933" s="292" t="s">
        <v>1088</v>
      </c>
      <c r="C933" s="271" t="s">
        <v>12</v>
      </c>
      <c r="D933" s="272">
        <v>11470</v>
      </c>
      <c r="E933" s="273">
        <v>17.64</v>
      </c>
      <c r="F933" s="272">
        <v>2574</v>
      </c>
      <c r="G933" s="273">
        <v>21.89</v>
      </c>
      <c r="H933" s="272">
        <v>2568</v>
      </c>
      <c r="I933" s="273">
        <v>15.53</v>
      </c>
      <c r="J933" s="272">
        <v>1579</v>
      </c>
      <c r="K933" s="273">
        <v>17.12</v>
      </c>
      <c r="L933" s="272">
        <v>4070</v>
      </c>
      <c r="M933" s="273">
        <v>18.62</v>
      </c>
      <c r="N933" s="272">
        <v>679</v>
      </c>
      <c r="O933" s="274">
        <v>12.02</v>
      </c>
    </row>
    <row r="934" spans="1:15" ht="21">
      <c r="A934" s="291"/>
      <c r="B934" s="292" t="s">
        <v>1089</v>
      </c>
      <c r="C934" s="271" t="s">
        <v>13</v>
      </c>
      <c r="D934" s="272">
        <v>9006</v>
      </c>
      <c r="E934" s="273">
        <v>28.2</v>
      </c>
      <c r="F934" s="272">
        <v>2045</v>
      </c>
      <c r="G934" s="273">
        <v>35.38</v>
      </c>
      <c r="H934" s="272">
        <v>1983</v>
      </c>
      <c r="I934" s="273">
        <v>24.66</v>
      </c>
      <c r="J934" s="272">
        <v>1278</v>
      </c>
      <c r="K934" s="273">
        <v>28.1</v>
      </c>
      <c r="L934" s="272">
        <v>3169</v>
      </c>
      <c r="M934" s="273">
        <v>29.1</v>
      </c>
      <c r="N934" s="272">
        <v>531</v>
      </c>
      <c r="O934" s="274">
        <v>19.89</v>
      </c>
    </row>
    <row r="935" spans="1:15" ht="21">
      <c r="A935" s="584"/>
      <c r="B935" s="375"/>
      <c r="C935" s="301" t="s">
        <v>14</v>
      </c>
      <c r="D935" s="302">
        <v>2464</v>
      </c>
      <c r="E935" s="303">
        <v>7.45</v>
      </c>
      <c r="F935" s="302">
        <v>529</v>
      </c>
      <c r="G935" s="303">
        <v>8.85</v>
      </c>
      <c r="H935" s="302">
        <v>585</v>
      </c>
      <c r="I935" s="303">
        <v>6.89</v>
      </c>
      <c r="J935" s="302">
        <v>301</v>
      </c>
      <c r="K935" s="303">
        <v>6.44</v>
      </c>
      <c r="L935" s="302">
        <v>901</v>
      </c>
      <c r="M935" s="303">
        <v>8.21</v>
      </c>
      <c r="N935" s="302">
        <v>148</v>
      </c>
      <c r="O935" s="585">
        <v>4.97</v>
      </c>
    </row>
    <row r="936" spans="1:15" ht="21">
      <c r="A936" s="40" t="s">
        <v>1090</v>
      </c>
      <c r="B936" s="117" t="s">
        <v>1091</v>
      </c>
      <c r="C936" s="41" t="s">
        <v>12</v>
      </c>
      <c r="D936" s="26">
        <v>78375</v>
      </c>
      <c r="E936" s="27">
        <v>120.53</v>
      </c>
      <c r="F936" s="26">
        <v>15222</v>
      </c>
      <c r="G936" s="27">
        <v>129.46</v>
      </c>
      <c r="H936" s="26">
        <v>17215</v>
      </c>
      <c r="I936" s="27">
        <v>104.12</v>
      </c>
      <c r="J936" s="26">
        <v>12263</v>
      </c>
      <c r="K936" s="27">
        <v>132.93</v>
      </c>
      <c r="L936" s="26">
        <v>29941</v>
      </c>
      <c r="M936" s="27">
        <v>136.96</v>
      </c>
      <c r="N936" s="26">
        <v>3734</v>
      </c>
      <c r="O936" s="27">
        <v>66.1</v>
      </c>
    </row>
    <row r="937" spans="1:15" ht="21">
      <c r="A937" s="40"/>
      <c r="B937" s="117" t="s">
        <v>1092</v>
      </c>
      <c r="C937" s="41" t="s">
        <v>13</v>
      </c>
      <c r="D937" s="26">
        <v>57013</v>
      </c>
      <c r="E937" s="27">
        <v>178.54</v>
      </c>
      <c r="F937" s="26">
        <v>11130</v>
      </c>
      <c r="G937" s="27">
        <v>192.56</v>
      </c>
      <c r="H937" s="26">
        <v>12502</v>
      </c>
      <c r="I937" s="27">
        <v>155.44</v>
      </c>
      <c r="J937" s="26">
        <v>8238</v>
      </c>
      <c r="K937" s="27">
        <v>181.15</v>
      </c>
      <c r="L937" s="26">
        <v>22280</v>
      </c>
      <c r="M937" s="27">
        <v>204.56</v>
      </c>
      <c r="N937" s="26">
        <v>2863</v>
      </c>
      <c r="O937" s="27">
        <v>107.22</v>
      </c>
    </row>
    <row r="938" spans="1:15" ht="21">
      <c r="A938" s="40"/>
      <c r="B938" s="117"/>
      <c r="C938" s="41" t="s">
        <v>14</v>
      </c>
      <c r="D938" s="26">
        <v>21362</v>
      </c>
      <c r="E938" s="27">
        <v>64.55</v>
      </c>
      <c r="F938" s="26">
        <v>4092</v>
      </c>
      <c r="G938" s="27">
        <v>68.45</v>
      </c>
      <c r="H938" s="26">
        <v>4713</v>
      </c>
      <c r="I938" s="27">
        <v>55.51</v>
      </c>
      <c r="J938" s="26">
        <v>4025</v>
      </c>
      <c r="K938" s="27">
        <v>86.05</v>
      </c>
      <c r="L938" s="26">
        <v>7661</v>
      </c>
      <c r="M938" s="27">
        <v>69.84</v>
      </c>
      <c r="N938" s="26">
        <v>871</v>
      </c>
      <c r="O938" s="27">
        <v>29.24</v>
      </c>
    </row>
    <row r="939" spans="1:15" ht="21">
      <c r="A939" s="291" t="s">
        <v>1093</v>
      </c>
      <c r="B939" s="292" t="s">
        <v>1094</v>
      </c>
      <c r="C939" s="271" t="s">
        <v>12</v>
      </c>
      <c r="D939" s="272">
        <v>23342</v>
      </c>
      <c r="E939" s="273">
        <v>35.9</v>
      </c>
      <c r="F939" s="272">
        <v>4204</v>
      </c>
      <c r="G939" s="273">
        <v>35.75</v>
      </c>
      <c r="H939" s="272">
        <v>5863</v>
      </c>
      <c r="I939" s="273">
        <v>35.46</v>
      </c>
      <c r="J939" s="272">
        <v>4142</v>
      </c>
      <c r="K939" s="273">
        <v>44.9</v>
      </c>
      <c r="L939" s="272">
        <v>7189</v>
      </c>
      <c r="M939" s="273">
        <v>32.88</v>
      </c>
      <c r="N939" s="272">
        <v>1944</v>
      </c>
      <c r="O939" s="274">
        <v>34.41</v>
      </c>
    </row>
    <row r="940" spans="1:15" ht="21">
      <c r="A940" s="291"/>
      <c r="B940" s="586" t="s">
        <v>1510</v>
      </c>
      <c r="C940" s="271" t="s">
        <v>13</v>
      </c>
      <c r="D940" s="272">
        <v>19022</v>
      </c>
      <c r="E940" s="273">
        <v>59.57</v>
      </c>
      <c r="F940" s="272">
        <v>3391</v>
      </c>
      <c r="G940" s="273">
        <v>58.67</v>
      </c>
      <c r="H940" s="272">
        <v>4755</v>
      </c>
      <c r="I940" s="273">
        <v>59.12</v>
      </c>
      <c r="J940" s="272">
        <v>3444</v>
      </c>
      <c r="K940" s="273">
        <v>75.73</v>
      </c>
      <c r="L940" s="272">
        <v>5851</v>
      </c>
      <c r="M940" s="273">
        <v>53.72</v>
      </c>
      <c r="N940" s="272">
        <v>1581</v>
      </c>
      <c r="O940" s="274">
        <v>59.21</v>
      </c>
    </row>
    <row r="941" spans="1:15" ht="21">
      <c r="A941" s="584"/>
      <c r="B941" s="375" t="s">
        <v>1096</v>
      </c>
      <c r="C941" s="301" t="s">
        <v>14</v>
      </c>
      <c r="D941" s="302">
        <v>4320</v>
      </c>
      <c r="E941" s="303">
        <v>13.05</v>
      </c>
      <c r="F941" s="302">
        <v>813</v>
      </c>
      <c r="G941" s="303">
        <v>13.6</v>
      </c>
      <c r="H941" s="302">
        <v>1108</v>
      </c>
      <c r="I941" s="303">
        <v>13.05</v>
      </c>
      <c r="J941" s="302">
        <v>698</v>
      </c>
      <c r="K941" s="303">
        <v>14.92</v>
      </c>
      <c r="L941" s="302">
        <v>1338</v>
      </c>
      <c r="M941" s="303">
        <v>12.2</v>
      </c>
      <c r="N941" s="302">
        <v>363</v>
      </c>
      <c r="O941" s="585">
        <v>12.19</v>
      </c>
    </row>
    <row r="942" spans="1:15" ht="21">
      <c r="A942" s="40" t="s">
        <v>1097</v>
      </c>
      <c r="B942" s="117" t="s">
        <v>1511</v>
      </c>
      <c r="C942" s="41" t="s">
        <v>12</v>
      </c>
      <c r="D942" s="26">
        <v>6363</v>
      </c>
      <c r="E942" s="27">
        <v>9.79</v>
      </c>
      <c r="F942" s="26">
        <v>1383</v>
      </c>
      <c r="G942" s="27">
        <v>11.76</v>
      </c>
      <c r="H942" s="26">
        <v>1674</v>
      </c>
      <c r="I942" s="27">
        <v>10.12</v>
      </c>
      <c r="J942" s="26">
        <v>790</v>
      </c>
      <c r="K942" s="27">
        <v>8.56</v>
      </c>
      <c r="L942" s="26">
        <v>2174</v>
      </c>
      <c r="M942" s="27">
        <v>9.94</v>
      </c>
      <c r="N942" s="26">
        <v>342</v>
      </c>
      <c r="O942" s="27">
        <v>6.05</v>
      </c>
    </row>
    <row r="943" spans="1:15" ht="21">
      <c r="A943" s="40"/>
      <c r="B943" s="122" t="s">
        <v>1512</v>
      </c>
      <c r="C943" s="41" t="s">
        <v>13</v>
      </c>
      <c r="D943" s="26">
        <v>5177</v>
      </c>
      <c r="E943" s="27">
        <v>16.21</v>
      </c>
      <c r="F943" s="26">
        <v>1149</v>
      </c>
      <c r="G943" s="27">
        <v>19.88</v>
      </c>
      <c r="H943" s="26">
        <v>1344</v>
      </c>
      <c r="I943" s="27">
        <v>16.71</v>
      </c>
      <c r="J943" s="26">
        <v>611</v>
      </c>
      <c r="K943" s="27">
        <v>13.44</v>
      </c>
      <c r="L943" s="26">
        <v>1788</v>
      </c>
      <c r="M943" s="27">
        <v>16.42</v>
      </c>
      <c r="N943" s="26">
        <v>285</v>
      </c>
      <c r="O943" s="27">
        <v>10.67</v>
      </c>
    </row>
    <row r="944" spans="1:15" ht="21">
      <c r="A944" s="40"/>
      <c r="B944" s="117" t="s">
        <v>1513</v>
      </c>
      <c r="C944" s="41" t="s">
        <v>14</v>
      </c>
      <c r="D944" s="26">
        <v>1186</v>
      </c>
      <c r="E944" s="27">
        <v>3.58</v>
      </c>
      <c r="F944" s="26">
        <v>234</v>
      </c>
      <c r="G944" s="27">
        <v>3.91</v>
      </c>
      <c r="H944" s="26">
        <v>330</v>
      </c>
      <c r="I944" s="27">
        <v>3.89</v>
      </c>
      <c r="J944" s="26">
        <v>179</v>
      </c>
      <c r="K944" s="27">
        <v>3.83</v>
      </c>
      <c r="L944" s="26">
        <v>386</v>
      </c>
      <c r="M944" s="27">
        <v>3.52</v>
      </c>
      <c r="N944" s="26">
        <v>57</v>
      </c>
      <c r="O944" s="27">
        <v>1.91</v>
      </c>
    </row>
    <row r="945" spans="1:15" ht="21">
      <c r="A945" s="40"/>
      <c r="B945" s="117" t="s">
        <v>1514</v>
      </c>
      <c r="C945" s="225"/>
      <c r="D945" s="226"/>
      <c r="E945" s="227"/>
      <c r="F945" s="226"/>
      <c r="G945" s="227"/>
      <c r="H945" s="226"/>
      <c r="I945" s="227"/>
      <c r="J945" s="226"/>
      <c r="K945" s="227"/>
      <c r="L945" s="226"/>
      <c r="M945" s="227"/>
      <c r="N945" s="226"/>
      <c r="O945" s="227"/>
    </row>
    <row r="946" spans="1:15" ht="21">
      <c r="A946" s="40"/>
      <c r="B946" s="117" t="s">
        <v>1515</v>
      </c>
      <c r="C946" s="41"/>
      <c r="D946" s="26"/>
      <c r="E946" s="27"/>
      <c r="F946" s="26"/>
      <c r="G946" s="27"/>
      <c r="H946" s="26"/>
      <c r="I946" s="27"/>
      <c r="J946" s="26"/>
      <c r="K946" s="27"/>
      <c r="L946" s="26"/>
      <c r="M946" s="27"/>
      <c r="N946" s="26"/>
      <c r="O946" s="27"/>
    </row>
    <row r="947" spans="1:15" ht="21">
      <c r="A947" s="40"/>
      <c r="B947" s="117" t="s">
        <v>1516</v>
      </c>
      <c r="C947" s="41"/>
      <c r="D947" s="26"/>
      <c r="E947" s="27"/>
      <c r="F947" s="26"/>
      <c r="G947" s="27"/>
      <c r="H947" s="26"/>
      <c r="I947" s="27"/>
      <c r="J947" s="26"/>
      <c r="K947" s="27"/>
      <c r="L947" s="26"/>
      <c r="M947" s="27"/>
      <c r="N947" s="26"/>
      <c r="O947" s="27"/>
    </row>
    <row r="948" spans="1:15" ht="21">
      <c r="A948" s="40"/>
      <c r="B948" s="117" t="s">
        <v>1517</v>
      </c>
      <c r="C948" s="41"/>
      <c r="D948" s="26"/>
      <c r="E948" s="27"/>
      <c r="F948" s="26"/>
      <c r="G948" s="27"/>
      <c r="H948" s="26"/>
      <c r="I948" s="27"/>
      <c r="J948" s="26"/>
      <c r="K948" s="27"/>
      <c r="L948" s="26"/>
      <c r="M948" s="27"/>
      <c r="N948" s="26"/>
      <c r="O948" s="27"/>
    </row>
    <row r="949" spans="1:15" ht="21">
      <c r="A949" s="107"/>
      <c r="B949" s="119" t="s">
        <v>1560</v>
      </c>
      <c r="C949" s="108"/>
      <c r="D949" s="36"/>
      <c r="E949" s="37"/>
      <c r="F949" s="36"/>
      <c r="G949" s="37"/>
      <c r="H949" s="36"/>
      <c r="I949" s="37"/>
      <c r="J949" s="36"/>
      <c r="K949" s="37"/>
      <c r="L949" s="36"/>
      <c r="M949" s="37"/>
      <c r="N949" s="36"/>
      <c r="O949" s="37"/>
    </row>
    <row r="950" spans="1:15" ht="21">
      <c r="A950" s="291" t="s">
        <v>1105</v>
      </c>
      <c r="B950" s="292" t="s">
        <v>1518</v>
      </c>
      <c r="C950" s="271" t="s">
        <v>12</v>
      </c>
      <c r="D950" s="272">
        <v>199113</v>
      </c>
      <c r="E950" s="273">
        <v>306.2</v>
      </c>
      <c r="F950" s="272">
        <v>38660</v>
      </c>
      <c r="G950" s="273">
        <v>328.79</v>
      </c>
      <c r="H950" s="272">
        <v>49195</v>
      </c>
      <c r="I950" s="273">
        <v>297.55</v>
      </c>
      <c r="J950" s="272">
        <v>31646</v>
      </c>
      <c r="K950" s="273">
        <v>343.05</v>
      </c>
      <c r="L950" s="272">
        <v>67431</v>
      </c>
      <c r="M950" s="273">
        <v>308.45</v>
      </c>
      <c r="N950" s="272">
        <v>12181</v>
      </c>
      <c r="O950" s="274">
        <v>215.63</v>
      </c>
    </row>
    <row r="951" spans="1:15" ht="21">
      <c r="A951" s="291"/>
      <c r="B951" s="292" t="s">
        <v>1519</v>
      </c>
      <c r="C951" s="271" t="s">
        <v>13</v>
      </c>
      <c r="D951" s="272">
        <v>144076</v>
      </c>
      <c r="E951" s="273">
        <v>451.19</v>
      </c>
      <c r="F951" s="272">
        <v>27755</v>
      </c>
      <c r="G951" s="273">
        <v>480.19</v>
      </c>
      <c r="H951" s="272">
        <v>34752</v>
      </c>
      <c r="I951" s="273">
        <v>432.08</v>
      </c>
      <c r="J951" s="272">
        <v>22170</v>
      </c>
      <c r="K951" s="273">
        <v>487.52</v>
      </c>
      <c r="L951" s="272">
        <v>49992</v>
      </c>
      <c r="M951" s="273">
        <v>459</v>
      </c>
      <c r="N951" s="272">
        <v>9407</v>
      </c>
      <c r="O951" s="274">
        <v>352.3</v>
      </c>
    </row>
    <row r="952" spans="1:15" ht="21">
      <c r="A952" s="291"/>
      <c r="B952" s="292" t="s">
        <v>1520</v>
      </c>
      <c r="C952" s="271" t="s">
        <v>14</v>
      </c>
      <c r="D952" s="272">
        <v>55037</v>
      </c>
      <c r="E952" s="273">
        <v>166.3</v>
      </c>
      <c r="F952" s="272">
        <v>10905</v>
      </c>
      <c r="G952" s="273">
        <v>182.41</v>
      </c>
      <c r="H952" s="272">
        <v>14443</v>
      </c>
      <c r="I952" s="273">
        <v>170.1</v>
      </c>
      <c r="J952" s="272">
        <v>9476</v>
      </c>
      <c r="K952" s="273">
        <v>202.59</v>
      </c>
      <c r="L952" s="272">
        <v>17439</v>
      </c>
      <c r="M952" s="273">
        <v>158.97</v>
      </c>
      <c r="N952" s="272">
        <v>2774</v>
      </c>
      <c r="O952" s="274">
        <v>93.12</v>
      </c>
    </row>
    <row r="953" spans="1:15" ht="21">
      <c r="A953" s="587"/>
      <c r="B953" s="409" t="s">
        <v>1521</v>
      </c>
      <c r="C953" s="559"/>
      <c r="D953" s="559"/>
      <c r="E953" s="559"/>
      <c r="F953" s="559"/>
      <c r="G953" s="559"/>
      <c r="H953" s="559"/>
      <c r="I953" s="559"/>
      <c r="J953" s="559"/>
      <c r="K953" s="559"/>
      <c r="L953" s="559"/>
      <c r="M953" s="559"/>
      <c r="N953" s="559"/>
      <c r="O953" s="588"/>
    </row>
    <row r="954" spans="1:15" ht="21">
      <c r="A954" s="587"/>
      <c r="B954" s="409" t="s">
        <v>1522</v>
      </c>
      <c r="C954" s="559"/>
      <c r="D954" s="559"/>
      <c r="E954" s="559"/>
      <c r="F954" s="559"/>
      <c r="G954" s="559"/>
      <c r="H954" s="559"/>
      <c r="I954" s="559"/>
      <c r="J954" s="559"/>
      <c r="K954" s="559"/>
      <c r="L954" s="559"/>
      <c r="M954" s="559"/>
      <c r="N954" s="559"/>
      <c r="O954" s="588"/>
    </row>
    <row r="955" spans="1:15" ht="21">
      <c r="A955" s="587"/>
      <c r="B955" s="409" t="s">
        <v>1523</v>
      </c>
      <c r="C955" s="559"/>
      <c r="D955" s="559"/>
      <c r="E955" s="559"/>
      <c r="F955" s="559"/>
      <c r="G955" s="559"/>
      <c r="H955" s="559"/>
      <c r="I955" s="559"/>
      <c r="J955" s="559"/>
      <c r="K955" s="559"/>
      <c r="L955" s="559"/>
      <c r="M955" s="559"/>
      <c r="N955" s="559"/>
      <c r="O955" s="588"/>
    </row>
    <row r="956" spans="1:15" ht="21">
      <c r="A956" s="587"/>
      <c r="B956" s="409" t="s">
        <v>1524</v>
      </c>
      <c r="C956" s="559"/>
      <c r="D956" s="559"/>
      <c r="E956" s="559"/>
      <c r="F956" s="559"/>
      <c r="G956" s="559"/>
      <c r="H956" s="559"/>
      <c r="I956" s="559"/>
      <c r="J956" s="559"/>
      <c r="K956" s="559"/>
      <c r="L956" s="559"/>
      <c r="M956" s="559"/>
      <c r="N956" s="559"/>
      <c r="O956" s="588"/>
    </row>
    <row r="957" spans="1:15" ht="21">
      <c r="A957" s="587"/>
      <c r="B957" s="409" t="s">
        <v>1525</v>
      </c>
      <c r="C957" s="559"/>
      <c r="D957" s="559"/>
      <c r="E957" s="559"/>
      <c r="F957" s="559"/>
      <c r="G957" s="559"/>
      <c r="H957" s="559"/>
      <c r="I957" s="559"/>
      <c r="J957" s="559"/>
      <c r="K957" s="559"/>
      <c r="L957" s="559"/>
      <c r="M957" s="559"/>
      <c r="N957" s="559"/>
      <c r="O957" s="588"/>
    </row>
    <row r="958" spans="1:15" ht="21">
      <c r="A958" s="589"/>
      <c r="B958" s="413" t="s">
        <v>1526</v>
      </c>
      <c r="C958" s="556"/>
      <c r="D958" s="556"/>
      <c r="E958" s="556"/>
      <c r="F958" s="556"/>
      <c r="G958" s="556"/>
      <c r="H958" s="556"/>
      <c r="I958" s="556"/>
      <c r="J958" s="556"/>
      <c r="K958" s="556"/>
      <c r="L958" s="556"/>
      <c r="M958" s="556"/>
      <c r="N958" s="556"/>
      <c r="O958" s="590"/>
    </row>
    <row r="959" spans="1:15" ht="21">
      <c r="A959" s="40" t="s">
        <v>1116</v>
      </c>
      <c r="B959" s="117" t="s">
        <v>1527</v>
      </c>
      <c r="C959" s="41" t="s">
        <v>12</v>
      </c>
      <c r="D959" s="26">
        <v>6434</v>
      </c>
      <c r="E959" s="27">
        <v>9.89</v>
      </c>
      <c r="F959" s="26">
        <v>1104</v>
      </c>
      <c r="G959" s="27">
        <v>9.39</v>
      </c>
      <c r="H959" s="26">
        <v>1459</v>
      </c>
      <c r="I959" s="27">
        <v>8.82</v>
      </c>
      <c r="J959" s="26">
        <v>1246</v>
      </c>
      <c r="K959" s="27">
        <v>13.51</v>
      </c>
      <c r="L959" s="26">
        <v>2190</v>
      </c>
      <c r="M959" s="27">
        <v>10.02</v>
      </c>
      <c r="N959" s="26">
        <v>435</v>
      </c>
      <c r="O959" s="27">
        <v>7.7</v>
      </c>
    </row>
    <row r="960" spans="1:15" ht="21">
      <c r="A960" s="40"/>
      <c r="B960" s="117" t="s">
        <v>1528</v>
      </c>
      <c r="C960" s="41" t="s">
        <v>13</v>
      </c>
      <c r="D960" s="26">
        <v>3751</v>
      </c>
      <c r="E960" s="27">
        <v>11.75</v>
      </c>
      <c r="F960" s="26">
        <v>676</v>
      </c>
      <c r="G960" s="27">
        <v>11.7</v>
      </c>
      <c r="H960" s="26">
        <v>814</v>
      </c>
      <c r="I960" s="27">
        <v>10.12</v>
      </c>
      <c r="J960" s="26">
        <v>678</v>
      </c>
      <c r="K960" s="27">
        <v>14.91</v>
      </c>
      <c r="L960" s="26">
        <v>1333</v>
      </c>
      <c r="M960" s="27">
        <v>12.24</v>
      </c>
      <c r="N960" s="26">
        <v>250</v>
      </c>
      <c r="O960" s="27">
        <v>9.36</v>
      </c>
    </row>
    <row r="961" spans="1:15" ht="21">
      <c r="A961" s="40"/>
      <c r="B961" s="117" t="s">
        <v>1529</v>
      </c>
      <c r="C961" s="41" t="s">
        <v>14</v>
      </c>
      <c r="D961" s="26">
        <v>2683</v>
      </c>
      <c r="E961" s="27">
        <v>8.11</v>
      </c>
      <c r="F961" s="26">
        <v>428</v>
      </c>
      <c r="G961" s="27">
        <v>7.16</v>
      </c>
      <c r="H961" s="26">
        <v>645</v>
      </c>
      <c r="I961" s="27">
        <v>7.6</v>
      </c>
      <c r="J961" s="26">
        <v>568</v>
      </c>
      <c r="K961" s="27">
        <v>12.14</v>
      </c>
      <c r="L961" s="26">
        <v>857</v>
      </c>
      <c r="M961" s="27">
        <v>7.81</v>
      </c>
      <c r="N961" s="26">
        <v>185</v>
      </c>
      <c r="O961" s="27">
        <v>6.21</v>
      </c>
    </row>
    <row r="962" spans="1:15" ht="21">
      <c r="A962" s="40"/>
      <c r="B962" s="117" t="s">
        <v>1530</v>
      </c>
      <c r="C962" s="41"/>
      <c r="D962" s="26"/>
      <c r="E962" s="27"/>
      <c r="F962" s="26"/>
      <c r="G962" s="27"/>
      <c r="H962" s="26"/>
      <c r="I962" s="27"/>
      <c r="J962" s="26"/>
      <c r="K962" s="27"/>
      <c r="L962" s="26"/>
      <c r="M962" s="27"/>
      <c r="N962" s="26"/>
      <c r="O962" s="27"/>
    </row>
    <row r="963" spans="1:15" ht="21">
      <c r="A963" s="291" t="s">
        <v>1121</v>
      </c>
      <c r="B963" s="292" t="s">
        <v>1122</v>
      </c>
      <c r="C963" s="271" t="s">
        <v>12</v>
      </c>
      <c r="D963" s="272">
        <v>22264</v>
      </c>
      <c r="E963" s="273">
        <v>34.24</v>
      </c>
      <c r="F963" s="272">
        <v>4158</v>
      </c>
      <c r="G963" s="273">
        <v>35.36</v>
      </c>
      <c r="H963" s="272">
        <v>5215</v>
      </c>
      <c r="I963" s="273">
        <v>31.54</v>
      </c>
      <c r="J963" s="272">
        <v>3343</v>
      </c>
      <c r="K963" s="273">
        <v>36.24</v>
      </c>
      <c r="L963" s="272">
        <v>8182</v>
      </c>
      <c r="M963" s="273">
        <v>37.43</v>
      </c>
      <c r="N963" s="272">
        <v>1366</v>
      </c>
      <c r="O963" s="274">
        <v>24.18</v>
      </c>
    </row>
    <row r="964" spans="1:15" ht="21">
      <c r="A964" s="291"/>
      <c r="B964" s="292" t="s">
        <v>1123</v>
      </c>
      <c r="C964" s="271" t="s">
        <v>13</v>
      </c>
      <c r="D964" s="272">
        <v>14624</v>
      </c>
      <c r="E964" s="273">
        <v>45.8</v>
      </c>
      <c r="F964" s="272">
        <v>2889</v>
      </c>
      <c r="G964" s="273">
        <v>49.98</v>
      </c>
      <c r="H964" s="272">
        <v>3323</v>
      </c>
      <c r="I964" s="273">
        <v>41.32</v>
      </c>
      <c r="J964" s="272">
        <v>2193</v>
      </c>
      <c r="K964" s="273">
        <v>48.22</v>
      </c>
      <c r="L964" s="272">
        <v>5298</v>
      </c>
      <c r="M964" s="273">
        <v>48.64</v>
      </c>
      <c r="N964" s="272">
        <v>921</v>
      </c>
      <c r="O964" s="274">
        <v>34.49</v>
      </c>
    </row>
    <row r="965" spans="1:15" ht="21">
      <c r="A965" s="584"/>
      <c r="B965" s="375"/>
      <c r="C965" s="301" t="s">
        <v>14</v>
      </c>
      <c r="D965" s="302">
        <v>7640</v>
      </c>
      <c r="E965" s="303">
        <v>23.08</v>
      </c>
      <c r="F965" s="302">
        <v>1269</v>
      </c>
      <c r="G965" s="303">
        <v>21.23</v>
      </c>
      <c r="H965" s="302">
        <v>1892</v>
      </c>
      <c r="I965" s="303">
        <v>22.28</v>
      </c>
      <c r="J965" s="302">
        <v>1150</v>
      </c>
      <c r="K965" s="303">
        <v>24.59</v>
      </c>
      <c r="L965" s="302">
        <v>2884</v>
      </c>
      <c r="M965" s="303">
        <v>26.29</v>
      </c>
      <c r="N965" s="302">
        <v>445</v>
      </c>
      <c r="O965" s="585">
        <v>14.94</v>
      </c>
    </row>
    <row r="966" spans="1:15" ht="21">
      <c r="A966" s="40" t="s">
        <v>1124</v>
      </c>
      <c r="B966" s="117" t="s">
        <v>1531</v>
      </c>
      <c r="C966" s="41" t="s">
        <v>12</v>
      </c>
      <c r="D966" s="26">
        <v>31244</v>
      </c>
      <c r="E966" s="27">
        <v>48.05</v>
      </c>
      <c r="F966" s="26">
        <v>6546</v>
      </c>
      <c r="G966" s="27">
        <v>55.67</v>
      </c>
      <c r="H966" s="26">
        <v>8306</v>
      </c>
      <c r="I966" s="27">
        <v>50.24</v>
      </c>
      <c r="J966" s="26">
        <v>4250</v>
      </c>
      <c r="K966" s="27">
        <v>46.07</v>
      </c>
      <c r="L966" s="26">
        <v>10392</v>
      </c>
      <c r="M966" s="27">
        <v>47.54</v>
      </c>
      <c r="N966" s="26">
        <v>1750</v>
      </c>
      <c r="O966" s="27">
        <v>30.98</v>
      </c>
    </row>
    <row r="967" spans="1:15" ht="21">
      <c r="A967" s="40"/>
      <c r="B967" s="117" t="s">
        <v>1532</v>
      </c>
      <c r="C967" s="41" t="s">
        <v>13</v>
      </c>
      <c r="D967" s="26">
        <v>12903</v>
      </c>
      <c r="E967" s="27">
        <v>40.41</v>
      </c>
      <c r="F967" s="26">
        <v>2630</v>
      </c>
      <c r="G967" s="27">
        <v>45.5</v>
      </c>
      <c r="H967" s="26">
        <v>3290</v>
      </c>
      <c r="I967" s="27">
        <v>40.91</v>
      </c>
      <c r="J967" s="26">
        <v>1757</v>
      </c>
      <c r="K967" s="27">
        <v>38.64</v>
      </c>
      <c r="L967" s="26">
        <v>4412</v>
      </c>
      <c r="M967" s="27">
        <v>40.51</v>
      </c>
      <c r="N967" s="26">
        <v>814</v>
      </c>
      <c r="O967" s="27">
        <v>30.49</v>
      </c>
    </row>
    <row r="968" spans="1:15" ht="21">
      <c r="A968" s="40"/>
      <c r="B968" s="117" t="s">
        <v>1127</v>
      </c>
      <c r="C968" s="41" t="s">
        <v>14</v>
      </c>
      <c r="D968" s="26">
        <v>18341</v>
      </c>
      <c r="E968" s="27">
        <v>55.42</v>
      </c>
      <c r="F968" s="26">
        <v>3916</v>
      </c>
      <c r="G968" s="27">
        <v>65.5</v>
      </c>
      <c r="H968" s="26">
        <v>5016</v>
      </c>
      <c r="I968" s="27">
        <v>59.08</v>
      </c>
      <c r="J968" s="26">
        <v>2493</v>
      </c>
      <c r="K968" s="27">
        <v>53.3</v>
      </c>
      <c r="L968" s="26">
        <v>5980</v>
      </c>
      <c r="M968" s="27">
        <v>54.51</v>
      </c>
      <c r="N968" s="26">
        <v>936</v>
      </c>
      <c r="O968" s="27">
        <v>31.42</v>
      </c>
    </row>
    <row r="969" spans="1:15" ht="21">
      <c r="A969" s="291" t="s">
        <v>1128</v>
      </c>
      <c r="B969" s="292" t="s">
        <v>1533</v>
      </c>
      <c r="C969" s="271" t="s">
        <v>12</v>
      </c>
      <c r="D969" s="272">
        <v>46078</v>
      </c>
      <c r="E969" s="273">
        <v>70.86</v>
      </c>
      <c r="F969" s="272">
        <v>8603</v>
      </c>
      <c r="G969" s="273">
        <v>73.16</v>
      </c>
      <c r="H969" s="272">
        <v>12663</v>
      </c>
      <c r="I969" s="273">
        <v>76.59</v>
      </c>
      <c r="J969" s="272">
        <v>9896</v>
      </c>
      <c r="K969" s="273">
        <v>107.27</v>
      </c>
      <c r="L969" s="272">
        <v>14049</v>
      </c>
      <c r="M969" s="273">
        <v>64.26</v>
      </c>
      <c r="N969" s="272">
        <v>867</v>
      </c>
      <c r="O969" s="274">
        <v>15.35</v>
      </c>
    </row>
    <row r="970" spans="1:15" ht="21">
      <c r="A970" s="291"/>
      <c r="B970" s="292" t="s">
        <v>1130</v>
      </c>
      <c r="C970" s="271" t="s">
        <v>13</v>
      </c>
      <c r="D970" s="272">
        <v>26758</v>
      </c>
      <c r="E970" s="273">
        <v>83.8</v>
      </c>
      <c r="F970" s="272">
        <v>5261</v>
      </c>
      <c r="G970" s="273">
        <v>91.02</v>
      </c>
      <c r="H970" s="272">
        <v>7170</v>
      </c>
      <c r="I970" s="273">
        <v>89.15</v>
      </c>
      <c r="J970" s="272">
        <v>5846</v>
      </c>
      <c r="K970" s="273">
        <v>128.55</v>
      </c>
      <c r="L970" s="272">
        <v>7981</v>
      </c>
      <c r="M970" s="273">
        <v>73.28</v>
      </c>
      <c r="N970" s="272">
        <v>500</v>
      </c>
      <c r="O970" s="274">
        <v>18.73</v>
      </c>
    </row>
    <row r="971" spans="1:15" ht="21">
      <c r="A971" s="584"/>
      <c r="B971" s="591" t="s">
        <v>1534</v>
      </c>
      <c r="C971" s="301" t="s">
        <v>14</v>
      </c>
      <c r="D971" s="302">
        <v>19320</v>
      </c>
      <c r="E971" s="303">
        <v>58.38</v>
      </c>
      <c r="F971" s="302">
        <v>3342</v>
      </c>
      <c r="G971" s="303">
        <v>55.9</v>
      </c>
      <c r="H971" s="302">
        <v>5493</v>
      </c>
      <c r="I971" s="303">
        <v>64.69</v>
      </c>
      <c r="J971" s="302">
        <v>4050</v>
      </c>
      <c r="K971" s="303">
        <v>86.58</v>
      </c>
      <c r="L971" s="302">
        <v>6068</v>
      </c>
      <c r="M971" s="303">
        <v>55.31</v>
      </c>
      <c r="N971" s="302">
        <v>367</v>
      </c>
      <c r="O971" s="585">
        <v>12.32</v>
      </c>
    </row>
    <row r="972" spans="1:15" ht="21">
      <c r="A972" s="40" t="s">
        <v>1133</v>
      </c>
      <c r="B972" s="117" t="s">
        <v>1134</v>
      </c>
      <c r="C972" s="41" t="s">
        <v>12</v>
      </c>
      <c r="D972" s="26">
        <v>449</v>
      </c>
      <c r="E972" s="27">
        <v>0.69</v>
      </c>
      <c r="F972" s="26">
        <v>87</v>
      </c>
      <c r="G972" s="27">
        <v>0.74</v>
      </c>
      <c r="H972" s="26">
        <v>96</v>
      </c>
      <c r="I972" s="27">
        <v>0.58</v>
      </c>
      <c r="J972" s="26">
        <v>63</v>
      </c>
      <c r="K972" s="27">
        <v>0.68</v>
      </c>
      <c r="L972" s="26">
        <v>149</v>
      </c>
      <c r="M972" s="27">
        <v>0.68</v>
      </c>
      <c r="N972" s="26">
        <v>54</v>
      </c>
      <c r="O972" s="27">
        <v>0.96</v>
      </c>
    </row>
    <row r="973" spans="1:15" ht="21">
      <c r="A973" s="40"/>
      <c r="B973" s="117" t="s">
        <v>1135</v>
      </c>
      <c r="C973" s="41" t="s">
        <v>13</v>
      </c>
      <c r="D973" s="26">
        <v>86</v>
      </c>
      <c r="E973" s="27">
        <v>0.27</v>
      </c>
      <c r="F973" s="26">
        <v>7</v>
      </c>
      <c r="G973" s="27">
        <v>0.12</v>
      </c>
      <c r="H973" s="26">
        <v>25</v>
      </c>
      <c r="I973" s="27">
        <v>0.31</v>
      </c>
      <c r="J973" s="26">
        <v>16</v>
      </c>
      <c r="K973" s="27">
        <v>0.35</v>
      </c>
      <c r="L973" s="26">
        <v>19</v>
      </c>
      <c r="M973" s="27">
        <v>0.17</v>
      </c>
      <c r="N973" s="26">
        <v>19</v>
      </c>
      <c r="O973" s="27">
        <v>0.71</v>
      </c>
    </row>
    <row r="974" spans="1:15" ht="21">
      <c r="A974" s="40"/>
      <c r="B974" s="117"/>
      <c r="C974" s="41" t="s">
        <v>14</v>
      </c>
      <c r="D974" s="26">
        <v>363</v>
      </c>
      <c r="E974" s="27">
        <v>1.1</v>
      </c>
      <c r="F974" s="26">
        <v>80</v>
      </c>
      <c r="G974" s="27">
        <v>1.34</v>
      </c>
      <c r="H974" s="26">
        <v>71</v>
      </c>
      <c r="I974" s="27">
        <v>0.84</v>
      </c>
      <c r="J974" s="26">
        <v>47</v>
      </c>
      <c r="K974" s="27">
        <v>1</v>
      </c>
      <c r="L974" s="26">
        <v>130</v>
      </c>
      <c r="M974" s="27">
        <v>1.19</v>
      </c>
      <c r="N974" s="26">
        <v>35</v>
      </c>
      <c r="O974" s="27">
        <v>1.17</v>
      </c>
    </row>
    <row r="975" spans="1:15" ht="21">
      <c r="A975" s="291" t="s">
        <v>1136</v>
      </c>
      <c r="B975" s="292" t="s">
        <v>1535</v>
      </c>
      <c r="C975" s="271" t="s">
        <v>12</v>
      </c>
      <c r="D975" s="272">
        <v>30040</v>
      </c>
      <c r="E975" s="273">
        <v>46.2</v>
      </c>
      <c r="F975" s="272">
        <v>5651</v>
      </c>
      <c r="G975" s="273">
        <v>48.06</v>
      </c>
      <c r="H975" s="272">
        <v>8173</v>
      </c>
      <c r="I975" s="273">
        <v>49.43</v>
      </c>
      <c r="J975" s="272">
        <v>5130</v>
      </c>
      <c r="K975" s="273">
        <v>55.61</v>
      </c>
      <c r="L975" s="272">
        <v>10111</v>
      </c>
      <c r="M975" s="273">
        <v>46.25</v>
      </c>
      <c r="N975" s="272">
        <v>975</v>
      </c>
      <c r="O975" s="274">
        <v>17.26</v>
      </c>
    </row>
    <row r="976" spans="1:15" ht="21">
      <c r="A976" s="291"/>
      <c r="B976" s="292" t="s">
        <v>1536</v>
      </c>
      <c r="C976" s="271" t="s">
        <v>13</v>
      </c>
      <c r="D976" s="272">
        <v>16982</v>
      </c>
      <c r="E976" s="273">
        <v>53.18</v>
      </c>
      <c r="F976" s="272">
        <v>3237</v>
      </c>
      <c r="G976" s="273">
        <v>56</v>
      </c>
      <c r="H976" s="272">
        <v>4616</v>
      </c>
      <c r="I976" s="273">
        <v>57.39</v>
      </c>
      <c r="J976" s="272">
        <v>2805</v>
      </c>
      <c r="K976" s="273">
        <v>61.68</v>
      </c>
      <c r="L976" s="272">
        <v>5763</v>
      </c>
      <c r="M976" s="273">
        <v>52.91</v>
      </c>
      <c r="N976" s="272">
        <v>561</v>
      </c>
      <c r="O976" s="274">
        <v>21.01</v>
      </c>
    </row>
    <row r="977" spans="1:15" ht="21">
      <c r="A977" s="291"/>
      <c r="B977" s="292" t="s">
        <v>1140</v>
      </c>
      <c r="C977" s="271" t="s">
        <v>14</v>
      </c>
      <c r="D977" s="272">
        <v>13058</v>
      </c>
      <c r="E977" s="273">
        <v>39.46</v>
      </c>
      <c r="F977" s="272">
        <v>2414</v>
      </c>
      <c r="G977" s="273">
        <v>40.38</v>
      </c>
      <c r="H977" s="272">
        <v>3557</v>
      </c>
      <c r="I977" s="273">
        <v>41.89</v>
      </c>
      <c r="J977" s="272">
        <v>2325</v>
      </c>
      <c r="K977" s="273">
        <v>49.71</v>
      </c>
      <c r="L977" s="272">
        <v>4348</v>
      </c>
      <c r="M977" s="273">
        <v>39.64</v>
      </c>
      <c r="N977" s="272">
        <v>414</v>
      </c>
      <c r="O977" s="274">
        <v>13.9</v>
      </c>
    </row>
    <row r="978" spans="1:15" ht="14.25">
      <c r="A978" s="592"/>
      <c r="B978" s="417"/>
      <c r="C978" s="419"/>
      <c r="D978" s="419"/>
      <c r="E978" s="419"/>
      <c r="F978" s="419"/>
      <c r="G978" s="419"/>
      <c r="H978" s="419"/>
      <c r="I978" s="419"/>
      <c r="J978" s="419"/>
      <c r="K978" s="419"/>
      <c r="L978" s="419"/>
      <c r="M978" s="419"/>
      <c r="N978" s="419"/>
      <c r="O978" s="593"/>
    </row>
    <row r="979" spans="1:15" ht="21">
      <c r="A979" s="185" t="s">
        <v>1141</v>
      </c>
      <c r="B979" s="256" t="s">
        <v>1537</v>
      </c>
      <c r="C979" s="186" t="s">
        <v>12</v>
      </c>
      <c r="D979" s="187">
        <v>132237</v>
      </c>
      <c r="E979" s="188">
        <v>203.36</v>
      </c>
      <c r="F979" s="187">
        <v>26335</v>
      </c>
      <c r="G979" s="188">
        <v>223.97</v>
      </c>
      <c r="H979" s="187">
        <v>27777</v>
      </c>
      <c r="I979" s="188">
        <v>168</v>
      </c>
      <c r="J979" s="187">
        <v>13991</v>
      </c>
      <c r="K979" s="188">
        <v>151.66</v>
      </c>
      <c r="L979" s="187">
        <v>46785</v>
      </c>
      <c r="M979" s="188">
        <v>214.01</v>
      </c>
      <c r="N979" s="187">
        <v>17349</v>
      </c>
      <c r="O979" s="188">
        <v>307.12</v>
      </c>
    </row>
    <row r="980" spans="1:15" ht="21">
      <c r="A980" s="40"/>
      <c r="B980" s="117" t="s">
        <v>1538</v>
      </c>
      <c r="C980" s="41" t="s">
        <v>13</v>
      </c>
      <c r="D980" s="26">
        <v>75222</v>
      </c>
      <c r="E980" s="27">
        <v>235.57</v>
      </c>
      <c r="F980" s="26">
        <v>15144</v>
      </c>
      <c r="G980" s="27">
        <v>262.01</v>
      </c>
      <c r="H980" s="26">
        <v>15773</v>
      </c>
      <c r="I980" s="27">
        <v>196.11</v>
      </c>
      <c r="J980" s="26">
        <v>8046</v>
      </c>
      <c r="K980" s="27">
        <v>176.93</v>
      </c>
      <c r="L980" s="26">
        <v>27198</v>
      </c>
      <c r="M980" s="27">
        <v>249.72</v>
      </c>
      <c r="N980" s="26">
        <v>9061</v>
      </c>
      <c r="O980" s="27">
        <v>339.34</v>
      </c>
    </row>
    <row r="981" spans="1:15" ht="21">
      <c r="A981" s="40"/>
      <c r="B981" s="117" t="s">
        <v>1539</v>
      </c>
      <c r="C981" s="41" t="s">
        <v>14</v>
      </c>
      <c r="D981" s="26">
        <v>57015</v>
      </c>
      <c r="E981" s="27">
        <v>172.28</v>
      </c>
      <c r="F981" s="26">
        <v>11191</v>
      </c>
      <c r="G981" s="27">
        <v>187.19</v>
      </c>
      <c r="H981" s="26">
        <v>12004</v>
      </c>
      <c r="I981" s="27">
        <v>141.38</v>
      </c>
      <c r="J981" s="26">
        <v>5945</v>
      </c>
      <c r="K981" s="27">
        <v>127.1</v>
      </c>
      <c r="L981" s="26">
        <v>19587</v>
      </c>
      <c r="M981" s="27">
        <v>178.55</v>
      </c>
      <c r="N981" s="26">
        <v>8288</v>
      </c>
      <c r="O981" s="27">
        <v>278.23</v>
      </c>
    </row>
    <row r="982" spans="1:15" ht="21">
      <c r="A982" s="40"/>
      <c r="B982" s="117" t="s">
        <v>1540</v>
      </c>
      <c r="C982" s="41"/>
      <c r="D982" s="26"/>
      <c r="E982" s="27"/>
      <c r="F982" s="26"/>
      <c r="G982" s="27"/>
      <c r="H982" s="26"/>
      <c r="I982" s="27"/>
      <c r="J982" s="26"/>
      <c r="K982" s="27"/>
      <c r="L982" s="26"/>
      <c r="M982" s="27"/>
      <c r="N982" s="26"/>
      <c r="O982" s="27"/>
    </row>
    <row r="983" spans="1:15" ht="21">
      <c r="A983" s="40"/>
      <c r="B983" s="117" t="s">
        <v>1541</v>
      </c>
      <c r="C983" s="41"/>
      <c r="D983" s="26"/>
      <c r="E983" s="27"/>
      <c r="F983" s="26"/>
      <c r="G983" s="27"/>
      <c r="H983" s="26"/>
      <c r="I983" s="27"/>
      <c r="J983" s="26"/>
      <c r="K983" s="27"/>
      <c r="L983" s="26"/>
      <c r="M983" s="27"/>
      <c r="N983" s="26"/>
      <c r="O983" s="27"/>
    </row>
    <row r="984" spans="1:15" ht="21">
      <c r="A984" s="40"/>
      <c r="B984" s="117" t="s">
        <v>1148</v>
      </c>
      <c r="C984" s="41"/>
      <c r="D984" s="26"/>
      <c r="E984" s="27"/>
      <c r="F984" s="26"/>
      <c r="G984" s="27"/>
      <c r="H984" s="26"/>
      <c r="I984" s="27"/>
      <c r="J984" s="26"/>
      <c r="K984" s="27"/>
      <c r="L984" s="26"/>
      <c r="M984" s="27"/>
      <c r="N984" s="26"/>
      <c r="O984" s="27"/>
    </row>
    <row r="985" spans="1:15" ht="21">
      <c r="A985" s="291" t="s">
        <v>1149</v>
      </c>
      <c r="B985" s="292" t="s">
        <v>1542</v>
      </c>
      <c r="C985" s="271" t="s">
        <v>12</v>
      </c>
      <c r="D985" s="272">
        <v>2155</v>
      </c>
      <c r="E985" s="273">
        <v>3.31</v>
      </c>
      <c r="F985" s="272">
        <v>535</v>
      </c>
      <c r="G985" s="273">
        <v>4.55</v>
      </c>
      <c r="H985" s="272">
        <v>607</v>
      </c>
      <c r="I985" s="273">
        <v>3.67</v>
      </c>
      <c r="J985" s="272">
        <v>254</v>
      </c>
      <c r="K985" s="273">
        <v>2.75</v>
      </c>
      <c r="L985" s="272">
        <v>439</v>
      </c>
      <c r="M985" s="273">
        <v>2.01</v>
      </c>
      <c r="N985" s="272">
        <v>320</v>
      </c>
      <c r="O985" s="274">
        <v>5.66</v>
      </c>
    </row>
    <row r="986" spans="1:15" ht="21">
      <c r="A986" s="291"/>
      <c r="B986" s="292" t="s">
        <v>1543</v>
      </c>
      <c r="C986" s="271" t="s">
        <v>13</v>
      </c>
      <c r="D986" s="272">
        <v>1538</v>
      </c>
      <c r="E986" s="273">
        <v>4.82</v>
      </c>
      <c r="F986" s="272">
        <v>396</v>
      </c>
      <c r="G986" s="273">
        <v>6.85</v>
      </c>
      <c r="H986" s="272">
        <v>406</v>
      </c>
      <c r="I986" s="273">
        <v>5.05</v>
      </c>
      <c r="J986" s="272">
        <v>186</v>
      </c>
      <c r="K986" s="273">
        <v>4.09</v>
      </c>
      <c r="L986" s="272">
        <v>318</v>
      </c>
      <c r="M986" s="273">
        <v>2.92</v>
      </c>
      <c r="N986" s="272">
        <v>232</v>
      </c>
      <c r="O986" s="274">
        <v>8.69</v>
      </c>
    </row>
    <row r="987" spans="1:15" ht="21">
      <c r="A987" s="291"/>
      <c r="B987" s="292" t="s">
        <v>1544</v>
      </c>
      <c r="C987" s="271" t="s">
        <v>14</v>
      </c>
      <c r="D987" s="272">
        <v>617</v>
      </c>
      <c r="E987" s="273">
        <v>1.86</v>
      </c>
      <c r="F987" s="272">
        <v>139</v>
      </c>
      <c r="G987" s="273">
        <v>2.33</v>
      </c>
      <c r="H987" s="272">
        <v>201</v>
      </c>
      <c r="I987" s="273">
        <v>2.37</v>
      </c>
      <c r="J987" s="272">
        <v>68</v>
      </c>
      <c r="K987" s="273">
        <v>1.45</v>
      </c>
      <c r="L987" s="272">
        <v>121</v>
      </c>
      <c r="M987" s="273">
        <v>1.1</v>
      </c>
      <c r="N987" s="272">
        <v>88</v>
      </c>
      <c r="O987" s="274">
        <v>2.95</v>
      </c>
    </row>
    <row r="988" spans="1:15" ht="21">
      <c r="A988" s="584"/>
      <c r="B988" s="375" t="s">
        <v>1545</v>
      </c>
      <c r="C988" s="301"/>
      <c r="D988" s="302"/>
      <c r="E988" s="303"/>
      <c r="F988" s="302"/>
      <c r="G988" s="303"/>
      <c r="H988" s="302"/>
      <c r="I988" s="303"/>
      <c r="J988" s="302"/>
      <c r="K988" s="303"/>
      <c r="L988" s="302"/>
      <c r="M988" s="303"/>
      <c r="N988" s="302"/>
      <c r="O988" s="585"/>
    </row>
    <row r="989" spans="1:15" ht="21">
      <c r="A989" s="234" t="s">
        <v>1155</v>
      </c>
      <c r="B989" s="234"/>
      <c r="C989" s="234"/>
      <c r="D989" s="234"/>
      <c r="E989" s="234"/>
      <c r="F989" s="234"/>
      <c r="G989" s="234"/>
      <c r="H989" s="234"/>
      <c r="I989" s="234"/>
      <c r="J989" s="234"/>
      <c r="K989" s="234"/>
      <c r="L989" s="234"/>
      <c r="M989" s="234"/>
      <c r="N989" s="234"/>
      <c r="O989" s="234"/>
    </row>
    <row r="990" spans="1:15" ht="21">
      <c r="A990" s="40" t="s">
        <v>1156</v>
      </c>
      <c r="B990" s="117" t="s">
        <v>1194</v>
      </c>
      <c r="C990" s="41" t="s">
        <v>12</v>
      </c>
      <c r="D990" s="26">
        <v>45656</v>
      </c>
      <c r="E990" s="188">
        <v>70.21</v>
      </c>
      <c r="F990" s="26">
        <v>15713</v>
      </c>
      <c r="G990" s="188">
        <v>133.63</v>
      </c>
      <c r="H990" s="26">
        <v>9964</v>
      </c>
      <c r="I990" s="188">
        <v>60.27</v>
      </c>
      <c r="J990" s="26">
        <v>11695</v>
      </c>
      <c r="K990" s="188">
        <v>126.77</v>
      </c>
      <c r="L990" s="26">
        <v>5336</v>
      </c>
      <c r="M990" s="188">
        <v>24.41</v>
      </c>
      <c r="N990" s="26">
        <v>2948</v>
      </c>
      <c r="O990" s="188">
        <v>52.19</v>
      </c>
    </row>
    <row r="991" spans="1:15" ht="21">
      <c r="A991" s="40"/>
      <c r="B991" s="117" t="s">
        <v>1546</v>
      </c>
      <c r="C991" s="41" t="s">
        <v>13</v>
      </c>
      <c r="D991" s="26">
        <v>17674</v>
      </c>
      <c r="E991" s="27">
        <v>55.35</v>
      </c>
      <c r="F991" s="26">
        <v>6850</v>
      </c>
      <c r="G991" s="27">
        <v>118.51</v>
      </c>
      <c r="H991" s="26">
        <v>3964</v>
      </c>
      <c r="I991" s="27">
        <v>49.29</v>
      </c>
      <c r="J991" s="26">
        <v>3053</v>
      </c>
      <c r="K991" s="27">
        <v>67.14</v>
      </c>
      <c r="L991" s="26">
        <v>2362</v>
      </c>
      <c r="M991" s="27">
        <v>21.69</v>
      </c>
      <c r="N991" s="26">
        <v>1445</v>
      </c>
      <c r="O991" s="27">
        <v>54.12</v>
      </c>
    </row>
    <row r="992" spans="1:15" ht="21">
      <c r="A992" s="40"/>
      <c r="B992" s="117" t="s">
        <v>1160</v>
      </c>
      <c r="C992" s="41" t="s">
        <v>14</v>
      </c>
      <c r="D992" s="26">
        <v>27982</v>
      </c>
      <c r="E992" s="27">
        <v>84.55</v>
      </c>
      <c r="F992" s="26">
        <v>8863</v>
      </c>
      <c r="G992" s="27">
        <v>148.25</v>
      </c>
      <c r="H992" s="26">
        <v>6000</v>
      </c>
      <c r="I992" s="27">
        <v>70.67</v>
      </c>
      <c r="J992" s="26">
        <v>8642</v>
      </c>
      <c r="K992" s="27">
        <v>184.76</v>
      </c>
      <c r="L992" s="26">
        <v>2974</v>
      </c>
      <c r="M992" s="27">
        <v>27.11</v>
      </c>
      <c r="N992" s="26">
        <v>1503</v>
      </c>
      <c r="O992" s="27">
        <v>50.46</v>
      </c>
    </row>
    <row r="993" spans="1:15" ht="21">
      <c r="A993" s="594" t="s">
        <v>1161</v>
      </c>
      <c r="B993" s="595" t="s">
        <v>1547</v>
      </c>
      <c r="C993" s="596" t="s">
        <v>12</v>
      </c>
      <c r="D993" s="597">
        <v>2711</v>
      </c>
      <c r="E993" s="598">
        <v>4.17</v>
      </c>
      <c r="F993" s="597">
        <v>243</v>
      </c>
      <c r="G993" s="598">
        <v>2.07</v>
      </c>
      <c r="H993" s="597">
        <v>875</v>
      </c>
      <c r="I993" s="598">
        <v>5.29</v>
      </c>
      <c r="J993" s="597">
        <v>768</v>
      </c>
      <c r="K993" s="598">
        <v>8.33</v>
      </c>
      <c r="L993" s="597">
        <v>587</v>
      </c>
      <c r="M993" s="598">
        <v>2.69</v>
      </c>
      <c r="N993" s="597">
        <v>238</v>
      </c>
      <c r="O993" s="599">
        <v>4.21</v>
      </c>
    </row>
    <row r="994" spans="1:15" ht="21">
      <c r="A994" s="600"/>
      <c r="B994" s="601" t="s">
        <v>1548</v>
      </c>
      <c r="C994" s="602" t="s">
        <v>13</v>
      </c>
      <c r="D994" s="603">
        <v>1257</v>
      </c>
      <c r="E994" s="604">
        <v>3.94</v>
      </c>
      <c r="F994" s="603">
        <v>114</v>
      </c>
      <c r="G994" s="604">
        <v>1.97</v>
      </c>
      <c r="H994" s="603">
        <v>389</v>
      </c>
      <c r="I994" s="604">
        <v>4.84</v>
      </c>
      <c r="J994" s="603">
        <v>372</v>
      </c>
      <c r="K994" s="604">
        <v>8.18</v>
      </c>
      <c r="L994" s="603">
        <v>259</v>
      </c>
      <c r="M994" s="604">
        <v>2.38</v>
      </c>
      <c r="N994" s="603">
        <v>123</v>
      </c>
      <c r="O994" s="605">
        <v>4.61</v>
      </c>
    </row>
    <row r="995" spans="1:15" ht="21">
      <c r="A995" s="606"/>
      <c r="B995" s="607" t="s">
        <v>1164</v>
      </c>
      <c r="C995" s="608" t="s">
        <v>14</v>
      </c>
      <c r="D995" s="609">
        <v>1454</v>
      </c>
      <c r="E995" s="610">
        <v>4.39</v>
      </c>
      <c r="F995" s="609">
        <v>129</v>
      </c>
      <c r="G995" s="610">
        <v>2.16</v>
      </c>
      <c r="H995" s="609">
        <v>486</v>
      </c>
      <c r="I995" s="610">
        <v>5.72</v>
      </c>
      <c r="J995" s="609">
        <v>396</v>
      </c>
      <c r="K995" s="610">
        <v>8.47</v>
      </c>
      <c r="L995" s="609">
        <v>328</v>
      </c>
      <c r="M995" s="610">
        <v>2.99</v>
      </c>
      <c r="N995" s="609">
        <v>115</v>
      </c>
      <c r="O995" s="611">
        <v>3.86</v>
      </c>
    </row>
    <row r="996" spans="1:15" ht="21">
      <c r="A996" s="40" t="s">
        <v>1165</v>
      </c>
      <c r="B996" s="117" t="s">
        <v>1166</v>
      </c>
      <c r="C996" s="41" t="s">
        <v>12</v>
      </c>
      <c r="D996" s="26">
        <v>105120</v>
      </c>
      <c r="E996" s="27">
        <v>161.65</v>
      </c>
      <c r="F996" s="26">
        <v>11064</v>
      </c>
      <c r="G996" s="27">
        <v>94.09</v>
      </c>
      <c r="H996" s="26">
        <v>20086</v>
      </c>
      <c r="I996" s="27">
        <v>121.49</v>
      </c>
      <c r="J996" s="26">
        <v>29037</v>
      </c>
      <c r="K996" s="27">
        <v>314.76</v>
      </c>
      <c r="L996" s="26">
        <v>38940</v>
      </c>
      <c r="M996" s="27">
        <v>178.12</v>
      </c>
      <c r="N996" s="26">
        <v>5993</v>
      </c>
      <c r="O996" s="27">
        <v>106.09</v>
      </c>
    </row>
    <row r="997" spans="1:15" ht="21">
      <c r="A997" s="40"/>
      <c r="B997" s="117" t="s">
        <v>1167</v>
      </c>
      <c r="C997" s="41" t="s">
        <v>13</v>
      </c>
      <c r="D997" s="26">
        <v>53609</v>
      </c>
      <c r="E997" s="27">
        <v>167.88</v>
      </c>
      <c r="F997" s="26">
        <v>5654</v>
      </c>
      <c r="G997" s="27">
        <v>97.82</v>
      </c>
      <c r="H997" s="26">
        <v>10100</v>
      </c>
      <c r="I997" s="27">
        <v>125.58</v>
      </c>
      <c r="J997" s="26">
        <v>14648</v>
      </c>
      <c r="K997" s="27">
        <v>322.11</v>
      </c>
      <c r="L997" s="26">
        <v>20176</v>
      </c>
      <c r="M997" s="27">
        <v>185.25</v>
      </c>
      <c r="N997" s="26">
        <v>3031</v>
      </c>
      <c r="O997" s="27">
        <v>113.51</v>
      </c>
    </row>
    <row r="998" spans="1:15" ht="21">
      <c r="A998" s="40"/>
      <c r="B998" s="117" t="s">
        <v>1168</v>
      </c>
      <c r="C998" s="41" t="s">
        <v>14</v>
      </c>
      <c r="D998" s="26">
        <v>51511</v>
      </c>
      <c r="E998" s="27">
        <v>155.64</v>
      </c>
      <c r="F998" s="26">
        <v>5410</v>
      </c>
      <c r="G998" s="27">
        <v>90.49</v>
      </c>
      <c r="H998" s="26">
        <v>9986</v>
      </c>
      <c r="I998" s="27">
        <v>117.61</v>
      </c>
      <c r="J998" s="26">
        <v>14389</v>
      </c>
      <c r="K998" s="27">
        <v>307.62</v>
      </c>
      <c r="L998" s="26">
        <v>18764</v>
      </c>
      <c r="M998" s="27">
        <v>171.05</v>
      </c>
      <c r="N998" s="26">
        <v>2962</v>
      </c>
      <c r="O998" s="27">
        <v>99.44</v>
      </c>
    </row>
    <row r="999" spans="1:15" ht="21">
      <c r="A999" s="40"/>
      <c r="B999" s="117" t="s">
        <v>1549</v>
      </c>
      <c r="C999" s="41"/>
      <c r="D999" s="26"/>
      <c r="E999" s="27"/>
      <c r="F999" s="26"/>
      <c r="G999" s="27"/>
      <c r="H999" s="26"/>
      <c r="I999" s="27"/>
      <c r="J999" s="26"/>
      <c r="K999" s="27"/>
      <c r="L999" s="26"/>
      <c r="M999" s="27"/>
      <c r="N999" s="26"/>
      <c r="O999" s="27"/>
    </row>
    <row r="1000" spans="1:15" ht="21">
      <c r="A1000" s="40"/>
      <c r="B1000" s="117" t="s">
        <v>1550</v>
      </c>
      <c r="C1000" s="41"/>
      <c r="D1000" s="26"/>
      <c r="E1000" s="27"/>
      <c r="F1000" s="26"/>
      <c r="G1000" s="27"/>
      <c r="H1000" s="26"/>
      <c r="I1000" s="27"/>
      <c r="J1000" s="26"/>
      <c r="K1000" s="27"/>
      <c r="L1000" s="26"/>
      <c r="M1000" s="27"/>
      <c r="N1000" s="26"/>
      <c r="O1000" s="27"/>
    </row>
    <row r="1001" spans="1:15" ht="21">
      <c r="A1001" s="594" t="s">
        <v>1171</v>
      </c>
      <c r="B1001" s="595" t="s">
        <v>1172</v>
      </c>
      <c r="C1001" s="596" t="s">
        <v>12</v>
      </c>
      <c r="D1001" s="597">
        <v>67326</v>
      </c>
      <c r="E1001" s="598">
        <v>103.53</v>
      </c>
      <c r="F1001" s="597">
        <v>10861</v>
      </c>
      <c r="G1001" s="598">
        <v>92.37</v>
      </c>
      <c r="H1001" s="597">
        <v>19122</v>
      </c>
      <c r="I1001" s="598">
        <v>115.66</v>
      </c>
      <c r="J1001" s="597">
        <v>8470</v>
      </c>
      <c r="K1001" s="598">
        <v>91.82</v>
      </c>
      <c r="L1001" s="597">
        <v>23310</v>
      </c>
      <c r="M1001" s="598">
        <v>106.63</v>
      </c>
      <c r="N1001" s="597">
        <v>5563</v>
      </c>
      <c r="O1001" s="599">
        <v>98.48</v>
      </c>
    </row>
    <row r="1002" spans="1:15" ht="21">
      <c r="A1002" s="612"/>
      <c r="B1002" s="613" t="s">
        <v>1173</v>
      </c>
      <c r="C1002" s="614" t="s">
        <v>13</v>
      </c>
      <c r="D1002" s="615">
        <v>151</v>
      </c>
      <c r="E1002" s="616">
        <v>0.47</v>
      </c>
      <c r="F1002" s="615">
        <v>32</v>
      </c>
      <c r="G1002" s="616">
        <v>0.55</v>
      </c>
      <c r="H1002" s="615">
        <v>68</v>
      </c>
      <c r="I1002" s="616">
        <v>0.85</v>
      </c>
      <c r="J1002" s="615">
        <v>14</v>
      </c>
      <c r="K1002" s="616">
        <v>0.31</v>
      </c>
      <c r="L1002" s="615">
        <v>20</v>
      </c>
      <c r="M1002" s="616">
        <v>0.18</v>
      </c>
      <c r="N1002" s="615">
        <v>17</v>
      </c>
      <c r="O1002" s="617">
        <v>0.64</v>
      </c>
    </row>
    <row r="1003" spans="1:15" ht="21">
      <c r="A1003" s="606"/>
      <c r="B1003" s="607"/>
      <c r="C1003" s="608" t="s">
        <v>14</v>
      </c>
      <c r="D1003" s="609">
        <v>67175</v>
      </c>
      <c r="E1003" s="610">
        <v>202.97</v>
      </c>
      <c r="F1003" s="609">
        <v>10829</v>
      </c>
      <c r="G1003" s="610">
        <v>181.14</v>
      </c>
      <c r="H1003" s="609">
        <v>19054</v>
      </c>
      <c r="I1003" s="610">
        <v>224.41</v>
      </c>
      <c r="J1003" s="609">
        <v>8456</v>
      </c>
      <c r="K1003" s="610">
        <v>180.78</v>
      </c>
      <c r="L1003" s="609">
        <v>23290</v>
      </c>
      <c r="M1003" s="610">
        <v>212.31</v>
      </c>
      <c r="N1003" s="609">
        <v>5546</v>
      </c>
      <c r="O1003" s="611">
        <v>186.18</v>
      </c>
    </row>
    <row r="1004" spans="1:15" ht="21">
      <c r="A1004" s="40" t="s">
        <v>1174</v>
      </c>
      <c r="B1004" s="117" t="s">
        <v>1551</v>
      </c>
      <c r="C1004" s="41" t="s">
        <v>12</v>
      </c>
      <c r="D1004" s="26">
        <v>18517</v>
      </c>
      <c r="E1004" s="27">
        <v>55.95</v>
      </c>
      <c r="F1004" s="26">
        <v>1406</v>
      </c>
      <c r="G1004" s="27">
        <v>23.52</v>
      </c>
      <c r="H1004" s="26">
        <v>2778</v>
      </c>
      <c r="I1004" s="27">
        <v>32.72</v>
      </c>
      <c r="J1004" s="26">
        <v>4890</v>
      </c>
      <c r="K1004" s="27">
        <v>104.54</v>
      </c>
      <c r="L1004" s="26">
        <v>7678</v>
      </c>
      <c r="M1004" s="27">
        <v>69.99</v>
      </c>
      <c r="N1004" s="26">
        <v>1765</v>
      </c>
      <c r="O1004" s="27">
        <v>59.25</v>
      </c>
    </row>
    <row r="1005" spans="1:15" ht="21">
      <c r="A1005" s="40"/>
      <c r="B1005" s="117" t="s">
        <v>1552</v>
      </c>
      <c r="C1005" s="41" t="s">
        <v>13</v>
      </c>
      <c r="D1005" s="26">
        <v>0</v>
      </c>
      <c r="E1005" s="27">
        <v>0</v>
      </c>
      <c r="F1005" s="26">
        <v>0</v>
      </c>
      <c r="G1005" s="27">
        <v>0</v>
      </c>
      <c r="H1005" s="26">
        <v>0</v>
      </c>
      <c r="I1005" s="27">
        <v>0</v>
      </c>
      <c r="J1005" s="26">
        <v>0</v>
      </c>
      <c r="K1005" s="27">
        <v>0</v>
      </c>
      <c r="L1005" s="26">
        <v>0</v>
      </c>
      <c r="M1005" s="27">
        <v>0</v>
      </c>
      <c r="N1005" s="26">
        <v>0</v>
      </c>
      <c r="O1005" s="27">
        <v>0</v>
      </c>
    </row>
    <row r="1006" spans="1:15" ht="21">
      <c r="A1006" s="40"/>
      <c r="B1006" s="117" t="s">
        <v>1177</v>
      </c>
      <c r="C1006" s="41" t="s">
        <v>14</v>
      </c>
      <c r="D1006" s="26">
        <v>18517</v>
      </c>
      <c r="E1006" s="27">
        <v>55.95</v>
      </c>
      <c r="F1006" s="26">
        <v>1406</v>
      </c>
      <c r="G1006" s="27">
        <v>23.52</v>
      </c>
      <c r="H1006" s="26">
        <v>2778</v>
      </c>
      <c r="I1006" s="27">
        <v>32.72</v>
      </c>
      <c r="J1006" s="26">
        <v>4890</v>
      </c>
      <c r="K1006" s="27">
        <v>104.54</v>
      </c>
      <c r="L1006" s="26">
        <v>7678</v>
      </c>
      <c r="M1006" s="27">
        <v>69.99</v>
      </c>
      <c r="N1006" s="26">
        <v>1765</v>
      </c>
      <c r="O1006" s="27">
        <v>59.25</v>
      </c>
    </row>
    <row r="1007" spans="1:15" ht="21">
      <c r="A1007" s="228"/>
      <c r="B1007" s="258" t="s">
        <v>1178</v>
      </c>
      <c r="C1007" s="228"/>
      <c r="D1007" s="230"/>
      <c r="E1007" s="231"/>
      <c r="F1007" s="230"/>
      <c r="G1007" s="231"/>
      <c r="H1007" s="230"/>
      <c r="I1007" s="231"/>
      <c r="J1007" s="230"/>
      <c r="K1007" s="231"/>
      <c r="L1007" s="230"/>
      <c r="M1007" s="231"/>
      <c r="N1007" s="230"/>
      <c r="O1007" s="231"/>
    </row>
    <row r="1008" spans="1:15" ht="21">
      <c r="A1008" s="594" t="s">
        <v>1179</v>
      </c>
      <c r="B1008" s="595" t="s">
        <v>1553</v>
      </c>
      <c r="C1008" s="596" t="s">
        <v>12</v>
      </c>
      <c r="D1008" s="597">
        <v>578208</v>
      </c>
      <c r="E1008" s="598">
        <v>889.18</v>
      </c>
      <c r="F1008" s="597">
        <v>84028</v>
      </c>
      <c r="G1008" s="598">
        <v>714.62</v>
      </c>
      <c r="H1008" s="597">
        <v>149872</v>
      </c>
      <c r="I1008" s="598">
        <v>906.47</v>
      </c>
      <c r="J1008" s="597">
        <v>114355</v>
      </c>
      <c r="K1008" s="598">
        <v>1239.62</v>
      </c>
      <c r="L1008" s="597">
        <v>184233</v>
      </c>
      <c r="M1008" s="598">
        <v>842.73</v>
      </c>
      <c r="N1008" s="597">
        <v>45720</v>
      </c>
      <c r="O1008" s="599">
        <v>809.35</v>
      </c>
    </row>
    <row r="1009" spans="1:15" ht="21">
      <c r="A1009" s="612"/>
      <c r="B1009" s="618" t="s">
        <v>1181</v>
      </c>
      <c r="C1009" s="614" t="s">
        <v>13</v>
      </c>
      <c r="D1009" s="615">
        <v>297999</v>
      </c>
      <c r="E1009" s="616">
        <v>933.23</v>
      </c>
      <c r="F1009" s="615">
        <v>43461</v>
      </c>
      <c r="G1009" s="616">
        <v>751.92</v>
      </c>
      <c r="H1009" s="615">
        <v>77320</v>
      </c>
      <c r="I1009" s="616">
        <v>961.34</v>
      </c>
      <c r="J1009" s="615">
        <v>58868</v>
      </c>
      <c r="K1009" s="616">
        <v>1294.51</v>
      </c>
      <c r="L1009" s="615">
        <v>94700</v>
      </c>
      <c r="M1009" s="616">
        <v>869.49</v>
      </c>
      <c r="N1009" s="615">
        <v>23650</v>
      </c>
      <c r="O1009" s="617">
        <v>885.71</v>
      </c>
    </row>
    <row r="1010" spans="1:15" ht="21">
      <c r="A1010" s="606"/>
      <c r="B1010" s="607" t="s">
        <v>1182</v>
      </c>
      <c r="C1010" s="608" t="s">
        <v>14</v>
      </c>
      <c r="D1010" s="609">
        <v>280209</v>
      </c>
      <c r="E1010" s="610">
        <v>846.67</v>
      </c>
      <c r="F1010" s="609">
        <v>40567</v>
      </c>
      <c r="G1010" s="610">
        <v>678.56</v>
      </c>
      <c r="H1010" s="609">
        <v>72552</v>
      </c>
      <c r="I1010" s="610">
        <v>854.49</v>
      </c>
      <c r="J1010" s="609">
        <v>55487</v>
      </c>
      <c r="K1010" s="610">
        <v>1186.25</v>
      </c>
      <c r="L1010" s="609">
        <v>89533</v>
      </c>
      <c r="M1010" s="610">
        <v>816.17</v>
      </c>
      <c r="N1010" s="609">
        <v>22070</v>
      </c>
      <c r="O1010" s="611">
        <v>740.9</v>
      </c>
    </row>
    <row r="1011" spans="1:15" ht="21">
      <c r="A1011" s="40" t="s">
        <v>1183</v>
      </c>
      <c r="B1011" s="117" t="s">
        <v>1184</v>
      </c>
      <c r="C1011" s="41" t="s">
        <v>12</v>
      </c>
      <c r="D1011" s="26">
        <v>1932</v>
      </c>
      <c r="E1011" s="27">
        <v>5.84</v>
      </c>
      <c r="F1011" s="26">
        <v>347</v>
      </c>
      <c r="G1011" s="27">
        <v>5.8</v>
      </c>
      <c r="H1011" s="26">
        <v>345</v>
      </c>
      <c r="I1011" s="27">
        <v>4.06</v>
      </c>
      <c r="J1011" s="26">
        <v>387</v>
      </c>
      <c r="K1011" s="27">
        <v>8.27</v>
      </c>
      <c r="L1011" s="26">
        <v>817</v>
      </c>
      <c r="M1011" s="27">
        <v>7.45</v>
      </c>
      <c r="N1011" s="26">
        <v>36</v>
      </c>
      <c r="O1011" s="27">
        <v>1.21</v>
      </c>
    </row>
    <row r="1012" spans="1:15" ht="21">
      <c r="A1012" s="40"/>
      <c r="B1012" s="118" t="s">
        <v>1185</v>
      </c>
      <c r="C1012" s="41" t="s">
        <v>13</v>
      </c>
      <c r="D1012" s="26">
        <v>0</v>
      </c>
      <c r="E1012" s="27">
        <v>0</v>
      </c>
      <c r="F1012" s="26">
        <v>0</v>
      </c>
      <c r="G1012" s="27">
        <v>0</v>
      </c>
      <c r="H1012" s="26">
        <v>0</v>
      </c>
      <c r="I1012" s="27">
        <v>0</v>
      </c>
      <c r="J1012" s="26">
        <v>0</v>
      </c>
      <c r="K1012" s="27">
        <v>0</v>
      </c>
      <c r="L1012" s="26">
        <v>0</v>
      </c>
      <c r="M1012" s="27">
        <v>0</v>
      </c>
      <c r="N1012" s="26">
        <v>0</v>
      </c>
      <c r="O1012" s="27">
        <v>0</v>
      </c>
    </row>
    <row r="1013" spans="1:15" ht="21">
      <c r="A1013" s="40"/>
      <c r="B1013" s="117" t="s">
        <v>1186</v>
      </c>
      <c r="C1013" s="41" t="s">
        <v>14</v>
      </c>
      <c r="D1013" s="26">
        <v>1932</v>
      </c>
      <c r="E1013" s="27">
        <v>5.84</v>
      </c>
      <c r="F1013" s="26">
        <v>347</v>
      </c>
      <c r="G1013" s="27">
        <v>5.8</v>
      </c>
      <c r="H1013" s="26">
        <v>345</v>
      </c>
      <c r="I1013" s="27">
        <v>4.06</v>
      </c>
      <c r="J1013" s="26">
        <v>387</v>
      </c>
      <c r="K1013" s="27">
        <v>8.27</v>
      </c>
      <c r="L1013" s="26">
        <v>817</v>
      </c>
      <c r="M1013" s="27">
        <v>7.45</v>
      </c>
      <c r="N1013" s="26">
        <v>36</v>
      </c>
      <c r="O1013" s="27">
        <v>1.21</v>
      </c>
    </row>
    <row r="1014" spans="1:15" ht="21">
      <c r="A1014" s="594" t="s">
        <v>1187</v>
      </c>
      <c r="B1014" s="595" t="s">
        <v>1554</v>
      </c>
      <c r="C1014" s="596" t="s">
        <v>12</v>
      </c>
      <c r="D1014" s="597">
        <v>308395</v>
      </c>
      <c r="E1014" s="598">
        <v>474.25</v>
      </c>
      <c r="F1014" s="597">
        <v>68535</v>
      </c>
      <c r="G1014" s="598">
        <v>582.86</v>
      </c>
      <c r="H1014" s="597">
        <v>61663</v>
      </c>
      <c r="I1014" s="598">
        <v>372.96</v>
      </c>
      <c r="J1014" s="597">
        <v>28580</v>
      </c>
      <c r="K1014" s="598">
        <v>309.81</v>
      </c>
      <c r="L1014" s="597">
        <v>96459</v>
      </c>
      <c r="M1014" s="598">
        <v>441.23</v>
      </c>
      <c r="N1014" s="597">
        <v>53158</v>
      </c>
      <c r="O1014" s="599">
        <v>941.02</v>
      </c>
    </row>
    <row r="1015" spans="1:15" ht="21">
      <c r="A1015" s="612"/>
      <c r="B1015" s="613" t="s">
        <v>1555</v>
      </c>
      <c r="C1015" s="614" t="s">
        <v>13</v>
      </c>
      <c r="D1015" s="615">
        <v>155241</v>
      </c>
      <c r="E1015" s="616">
        <v>486.16</v>
      </c>
      <c r="F1015" s="615">
        <v>33856</v>
      </c>
      <c r="G1015" s="616">
        <v>585.74</v>
      </c>
      <c r="H1015" s="615">
        <v>31652</v>
      </c>
      <c r="I1015" s="616">
        <v>393.54</v>
      </c>
      <c r="J1015" s="615">
        <v>15529</v>
      </c>
      <c r="K1015" s="616">
        <v>341.48</v>
      </c>
      <c r="L1015" s="615">
        <v>48908</v>
      </c>
      <c r="M1015" s="616">
        <v>449.05</v>
      </c>
      <c r="N1015" s="615">
        <v>25296</v>
      </c>
      <c r="O1015" s="617">
        <v>947.36</v>
      </c>
    </row>
    <row r="1016" spans="1:15" ht="21">
      <c r="A1016" s="612"/>
      <c r="B1016" s="613" t="s">
        <v>1556</v>
      </c>
      <c r="C1016" s="614" t="s">
        <v>14</v>
      </c>
      <c r="D1016" s="615">
        <v>153154</v>
      </c>
      <c r="E1016" s="616">
        <v>462.77</v>
      </c>
      <c r="F1016" s="615">
        <v>34679</v>
      </c>
      <c r="G1016" s="616">
        <v>580.07</v>
      </c>
      <c r="H1016" s="615">
        <v>30011</v>
      </c>
      <c r="I1016" s="616">
        <v>353.46</v>
      </c>
      <c r="J1016" s="615">
        <v>13051</v>
      </c>
      <c r="K1016" s="616">
        <v>279.02</v>
      </c>
      <c r="L1016" s="615">
        <v>47551</v>
      </c>
      <c r="M1016" s="616">
        <v>433.47</v>
      </c>
      <c r="N1016" s="615">
        <v>27862</v>
      </c>
      <c r="O1016" s="617">
        <v>935.34</v>
      </c>
    </row>
    <row r="1017" spans="1:15" ht="21">
      <c r="A1017" s="606"/>
      <c r="B1017" s="607" t="s">
        <v>1557</v>
      </c>
      <c r="C1017" s="619"/>
      <c r="D1017" s="619"/>
      <c r="E1017" s="619"/>
      <c r="F1017" s="619"/>
      <c r="G1017" s="619"/>
      <c r="H1017" s="619"/>
      <c r="I1017" s="619"/>
      <c r="J1017" s="619"/>
      <c r="K1017" s="619"/>
      <c r="L1017" s="619"/>
      <c r="M1017" s="619"/>
      <c r="N1017" s="619"/>
      <c r="O1017" s="620"/>
    </row>
    <row r="1018" spans="1:15" ht="21">
      <c r="A1018" s="40" t="s">
        <v>1193</v>
      </c>
      <c r="B1018" s="117" t="s">
        <v>1558</v>
      </c>
      <c r="C1018" s="41" t="s">
        <v>12</v>
      </c>
      <c r="D1018" s="26">
        <v>482321</v>
      </c>
      <c r="E1018" s="27">
        <v>741.72</v>
      </c>
      <c r="F1018" s="26">
        <v>77812</v>
      </c>
      <c r="G1018" s="27">
        <v>661.76</v>
      </c>
      <c r="H1018" s="26">
        <v>104932</v>
      </c>
      <c r="I1018" s="27">
        <v>634.66</v>
      </c>
      <c r="J1018" s="26">
        <v>99888</v>
      </c>
      <c r="K1018" s="27">
        <v>1082.8</v>
      </c>
      <c r="L1018" s="26">
        <v>154530</v>
      </c>
      <c r="M1018" s="27">
        <v>706.86</v>
      </c>
      <c r="N1018" s="26">
        <v>45159</v>
      </c>
      <c r="O1018" s="27">
        <v>799.42</v>
      </c>
    </row>
    <row r="1019" spans="1:15" ht="21">
      <c r="A1019" s="393"/>
      <c r="B1019" s="117" t="s">
        <v>1559</v>
      </c>
      <c r="C1019" s="41" t="s">
        <v>13</v>
      </c>
      <c r="D1019" s="26">
        <v>57716</v>
      </c>
      <c r="E1019" s="27">
        <v>180.75</v>
      </c>
      <c r="F1019" s="26">
        <v>10989</v>
      </c>
      <c r="G1019" s="27">
        <v>190.12</v>
      </c>
      <c r="H1019" s="26">
        <v>11891</v>
      </c>
      <c r="I1019" s="27">
        <v>147.84</v>
      </c>
      <c r="J1019" s="26">
        <v>4767</v>
      </c>
      <c r="K1019" s="27">
        <v>104.83</v>
      </c>
      <c r="L1019" s="26">
        <v>15910</v>
      </c>
      <c r="M1019" s="27">
        <v>146.08</v>
      </c>
      <c r="N1019" s="26">
        <v>14159</v>
      </c>
      <c r="O1019" s="27">
        <v>530.27</v>
      </c>
    </row>
    <row r="1020" spans="1:15" ht="21">
      <c r="A1020" s="394"/>
      <c r="B1020" s="229" t="s">
        <v>1561</v>
      </c>
      <c r="C1020" s="108" t="s">
        <v>14</v>
      </c>
      <c r="D1020" s="36">
        <v>424605</v>
      </c>
      <c r="E1020" s="37">
        <v>1282.98</v>
      </c>
      <c r="F1020" s="36">
        <v>66823</v>
      </c>
      <c r="G1020" s="37">
        <v>1117.74</v>
      </c>
      <c r="H1020" s="36">
        <v>93041</v>
      </c>
      <c r="I1020" s="37">
        <v>1095.81</v>
      </c>
      <c r="J1020" s="36">
        <v>95121</v>
      </c>
      <c r="K1020" s="37">
        <v>2033.59</v>
      </c>
      <c r="L1020" s="36">
        <v>138620</v>
      </c>
      <c r="M1020" s="37">
        <v>1263.63</v>
      </c>
      <c r="N1020" s="36">
        <v>31000</v>
      </c>
      <c r="O1020" s="37">
        <v>1040.68</v>
      </c>
    </row>
    <row r="1023" spans="1:5" s="627" customFormat="1" ht="18.75">
      <c r="A1023" s="623" t="s">
        <v>1564</v>
      </c>
      <c r="B1023" s="624"/>
      <c r="C1023" s="625"/>
      <c r="D1023" s="626"/>
      <c r="E1023" s="626"/>
    </row>
    <row r="1024" spans="1:5" s="627" customFormat="1" ht="18.75">
      <c r="A1024" s="628" t="s">
        <v>1566</v>
      </c>
      <c r="B1024" s="624"/>
      <c r="C1024" s="625"/>
      <c r="D1024" s="626"/>
      <c r="E1024" s="626"/>
    </row>
    <row r="1025" s="627" customFormat="1" ht="18.75">
      <c r="A1025" s="623" t="s">
        <v>1567</v>
      </c>
    </row>
    <row r="1026" s="627" customFormat="1" ht="18.75">
      <c r="A1026" s="628" t="s">
        <v>1565</v>
      </c>
    </row>
  </sheetData>
  <sheetProtection/>
  <mergeCells count="51">
    <mergeCell ref="A768:O768"/>
    <mergeCell ref="A814:O814"/>
    <mergeCell ref="A847:O847"/>
    <mergeCell ref="A892:O892"/>
    <mergeCell ref="A909:O909"/>
    <mergeCell ref="A989:O989"/>
    <mergeCell ref="A470:O470"/>
    <mergeCell ref="A542:O542"/>
    <mergeCell ref="A593:O593"/>
    <mergeCell ref="A650:O650"/>
    <mergeCell ref="A657:O657"/>
    <mergeCell ref="A692:O692"/>
    <mergeCell ref="A314:O314"/>
    <mergeCell ref="A328:O328"/>
    <mergeCell ref="A366:O366"/>
    <mergeCell ref="A394:O394"/>
    <mergeCell ref="A427:O427"/>
    <mergeCell ref="A460:O460"/>
    <mergeCell ref="A186:O186"/>
    <mergeCell ref="N2:O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A5:B7"/>
    <mergeCell ref="A8:O8"/>
    <mergeCell ref="A9:A11"/>
    <mergeCell ref="A12:A14"/>
    <mergeCell ref="A15:A17"/>
    <mergeCell ref="A52:A54"/>
    <mergeCell ref="A18:A20"/>
    <mergeCell ref="A21:A23"/>
    <mergeCell ref="A24:A26"/>
    <mergeCell ref="A27:A29"/>
    <mergeCell ref="A31:A33"/>
    <mergeCell ref="A34:A36"/>
    <mergeCell ref="A55:A57"/>
    <mergeCell ref="A37:A39"/>
    <mergeCell ref="A59:A61"/>
    <mergeCell ref="A62:A64"/>
    <mergeCell ref="A65:A67"/>
    <mergeCell ref="A68:A70"/>
    <mergeCell ref="A40:A42"/>
    <mergeCell ref="A43:A45"/>
    <mergeCell ref="A46:A48"/>
    <mergeCell ref="A49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IS</cp:lastModifiedBy>
  <dcterms:created xsi:type="dcterms:W3CDTF">2016-09-08T03:53:31Z</dcterms:created>
  <dcterms:modified xsi:type="dcterms:W3CDTF">2017-03-08T10:45:01Z</dcterms:modified>
  <cp:category/>
  <cp:version/>
  <cp:contentType/>
  <cp:contentStatus/>
</cp:coreProperties>
</file>