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งาน กยผ\งานปี 2567\เตรียมทำประชากรกลางปี 66\"/>
    </mc:Choice>
  </mc:AlternateContent>
  <xr:revisionPtr revIDLastSave="0" documentId="13_ncr:1_{5620B451-00F5-4270-B475-158E39487CB2}" xr6:coauthVersionLast="47" xr6:coauthVersionMax="47" xr10:uidLastSave="{00000000-0000-0000-0000-000000000000}"/>
  <bookViews>
    <workbookView xWindow="28680" yWindow="-120" windowWidth="29040" windowHeight="15720" tabRatio="949" activeTab="17" xr2:uid="{00000000-000D-0000-FFFF-FFFF00000000}"/>
  </bookViews>
  <sheets>
    <sheet name="รวมประเทศ" sheetId="2" r:id="rId1"/>
    <sheet name="รวมภาค" sheetId="4" r:id="rId2"/>
    <sheet name="ประชากรกลางปี 2566 รายจังหวัด" sheetId="6" r:id="rId3"/>
    <sheet name="แยกภาค" sheetId="7" r:id="rId4"/>
    <sheet name="รวมเขต" sheetId="8" r:id="rId5"/>
    <sheet name="เขต1" sheetId="9" r:id="rId6"/>
    <sheet name="เขต2" sheetId="10" r:id="rId7"/>
    <sheet name="เขต3" sheetId="11" r:id="rId8"/>
    <sheet name="เขต4" sheetId="12" r:id="rId9"/>
    <sheet name="เขต5" sheetId="13" r:id="rId10"/>
    <sheet name="เขต6" sheetId="14" r:id="rId11"/>
    <sheet name="เขต7" sheetId="15" r:id="rId12"/>
    <sheet name="เขต8" sheetId="16" r:id="rId13"/>
    <sheet name="เขต9" sheetId="17" r:id="rId14"/>
    <sheet name="เขต10" sheetId="18" r:id="rId15"/>
    <sheet name="เขต11" sheetId="19" r:id="rId16"/>
    <sheet name="เขต12" sheetId="20" r:id="rId17"/>
    <sheet name="กทม" sheetId="21" r:id="rId18"/>
  </sheets>
  <definedNames>
    <definedName name="_xlnm.Print_Area" localSheetId="17">กทม!$A$1:$G$30</definedName>
    <definedName name="_xlnm.Print_Area" localSheetId="5">เขต1!$A$1:$J$88</definedName>
    <definedName name="_xlnm.Print_Area" localSheetId="2">'ประชากรกลางปี 2566 รายจังหวัด'!$A$1:$F$97</definedName>
    <definedName name="_xlnm.Print_Area" localSheetId="4">รวมเขต!$A$1:$K$140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7" l="1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5" i="6"/>
  <c r="E6" i="6"/>
  <c r="D120" i="4"/>
  <c r="E120" i="4"/>
  <c r="C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D98" i="4"/>
  <c r="E98" i="4"/>
  <c r="C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D58" i="4"/>
  <c r="E58" i="4"/>
  <c r="C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D21" i="4"/>
  <c r="E21" i="4"/>
  <c r="C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8" i="2"/>
  <c r="E7" i="2"/>
  <c r="E6" i="2"/>
  <c r="E5" i="2"/>
  <c r="E4" i="2"/>
  <c r="D9" i="2" l="1"/>
  <c r="E9" i="2"/>
  <c r="C9" i="2"/>
  <c r="D26" i="21" l="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F82" i="20"/>
  <c r="E82" i="20"/>
  <c r="C82" i="20"/>
  <c r="B82" i="20"/>
  <c r="G81" i="20"/>
  <c r="D81" i="20"/>
  <c r="G80" i="20"/>
  <c r="D80" i="20"/>
  <c r="G79" i="20"/>
  <c r="D79" i="20"/>
  <c r="G78" i="20"/>
  <c r="D78" i="20"/>
  <c r="G77" i="20"/>
  <c r="D77" i="20"/>
  <c r="G76" i="20"/>
  <c r="D76" i="20"/>
  <c r="G75" i="20"/>
  <c r="D75" i="20"/>
  <c r="G74" i="20"/>
  <c r="D74" i="20"/>
  <c r="G73" i="20"/>
  <c r="D73" i="20"/>
  <c r="G72" i="20"/>
  <c r="D72" i="20"/>
  <c r="G71" i="20"/>
  <c r="D71" i="20"/>
  <c r="G70" i="20"/>
  <c r="D70" i="20"/>
  <c r="G69" i="20"/>
  <c r="D69" i="20"/>
  <c r="G68" i="20"/>
  <c r="D68" i="20"/>
  <c r="G67" i="20"/>
  <c r="D67" i="20"/>
  <c r="G66" i="20"/>
  <c r="D66" i="20"/>
  <c r="G65" i="20"/>
  <c r="D65" i="20"/>
  <c r="G64" i="20"/>
  <c r="D64" i="20"/>
  <c r="G63" i="20"/>
  <c r="D63" i="20"/>
  <c r="G62" i="20"/>
  <c r="D62" i="20"/>
  <c r="G61" i="20"/>
  <c r="D61" i="20"/>
  <c r="G60" i="20"/>
  <c r="D60" i="20"/>
  <c r="I54" i="20"/>
  <c r="H54" i="20"/>
  <c r="F54" i="20"/>
  <c r="E54" i="20"/>
  <c r="C54" i="20"/>
  <c r="B54" i="20"/>
  <c r="J53" i="20"/>
  <c r="G53" i="20"/>
  <c r="D53" i="20"/>
  <c r="J52" i="20"/>
  <c r="G52" i="20"/>
  <c r="D52" i="20"/>
  <c r="J51" i="20"/>
  <c r="G51" i="20"/>
  <c r="D51" i="20"/>
  <c r="J50" i="20"/>
  <c r="G50" i="20"/>
  <c r="D50" i="20"/>
  <c r="J49" i="20"/>
  <c r="G49" i="20"/>
  <c r="D49" i="20"/>
  <c r="J48" i="20"/>
  <c r="G48" i="20"/>
  <c r="D48" i="20"/>
  <c r="J47" i="20"/>
  <c r="G47" i="20"/>
  <c r="D47" i="20"/>
  <c r="J46" i="20"/>
  <c r="G46" i="20"/>
  <c r="D46" i="20"/>
  <c r="J45" i="20"/>
  <c r="G45" i="20"/>
  <c r="D45" i="20"/>
  <c r="J44" i="20"/>
  <c r="G44" i="20"/>
  <c r="D44" i="20"/>
  <c r="J43" i="20"/>
  <c r="G43" i="20"/>
  <c r="D43" i="20"/>
  <c r="J42" i="20"/>
  <c r="G42" i="20"/>
  <c r="D42" i="20"/>
  <c r="J41" i="20"/>
  <c r="G41" i="20"/>
  <c r="D41" i="20"/>
  <c r="J40" i="20"/>
  <c r="G40" i="20"/>
  <c r="D40" i="20"/>
  <c r="J39" i="20"/>
  <c r="G39" i="20"/>
  <c r="D39" i="20"/>
  <c r="J38" i="20"/>
  <c r="G38" i="20"/>
  <c r="D38" i="20"/>
  <c r="J37" i="20"/>
  <c r="G37" i="20"/>
  <c r="D37" i="20"/>
  <c r="J36" i="20"/>
  <c r="G36" i="20"/>
  <c r="D36" i="20"/>
  <c r="J35" i="20"/>
  <c r="G35" i="20"/>
  <c r="D35" i="20"/>
  <c r="J34" i="20"/>
  <c r="G34" i="20"/>
  <c r="D34" i="20"/>
  <c r="J33" i="20"/>
  <c r="G33" i="20"/>
  <c r="D33" i="20"/>
  <c r="J32" i="20"/>
  <c r="G32" i="20"/>
  <c r="D32" i="20"/>
  <c r="I26" i="20"/>
  <c r="H26" i="20"/>
  <c r="F26" i="20"/>
  <c r="E26" i="20"/>
  <c r="J25" i="20"/>
  <c r="G25" i="20"/>
  <c r="C25" i="20"/>
  <c r="B25" i="20"/>
  <c r="J24" i="20"/>
  <c r="G24" i="20"/>
  <c r="C24" i="20"/>
  <c r="B24" i="20"/>
  <c r="J23" i="20"/>
  <c r="G23" i="20"/>
  <c r="C23" i="20"/>
  <c r="B23" i="20"/>
  <c r="J22" i="20"/>
  <c r="G22" i="20"/>
  <c r="D22" i="20" s="1"/>
  <c r="C22" i="20"/>
  <c r="B22" i="20"/>
  <c r="J21" i="20"/>
  <c r="G21" i="20"/>
  <c r="C21" i="20"/>
  <c r="B21" i="20"/>
  <c r="J20" i="20"/>
  <c r="G20" i="20"/>
  <c r="C20" i="20"/>
  <c r="B20" i="20"/>
  <c r="J19" i="20"/>
  <c r="G19" i="20"/>
  <c r="C19" i="20"/>
  <c r="B19" i="20"/>
  <c r="J18" i="20"/>
  <c r="G18" i="20"/>
  <c r="D18" i="20" s="1"/>
  <c r="C18" i="20"/>
  <c r="B18" i="20"/>
  <c r="J17" i="20"/>
  <c r="G17" i="20"/>
  <c r="C17" i="20"/>
  <c r="B17" i="20"/>
  <c r="J16" i="20"/>
  <c r="G16" i="20"/>
  <c r="C16" i="20"/>
  <c r="B16" i="20"/>
  <c r="J15" i="20"/>
  <c r="G15" i="20"/>
  <c r="C15" i="20"/>
  <c r="B15" i="20"/>
  <c r="J14" i="20"/>
  <c r="G14" i="20"/>
  <c r="C14" i="20"/>
  <c r="B14" i="20"/>
  <c r="J13" i="20"/>
  <c r="G13" i="20"/>
  <c r="C13" i="20"/>
  <c r="B13" i="20"/>
  <c r="J12" i="20"/>
  <c r="G12" i="20"/>
  <c r="C12" i="20"/>
  <c r="B12" i="20"/>
  <c r="J11" i="20"/>
  <c r="G11" i="20"/>
  <c r="C11" i="20"/>
  <c r="B11" i="20"/>
  <c r="J10" i="20"/>
  <c r="G10" i="20"/>
  <c r="D10" i="20" s="1"/>
  <c r="C10" i="20"/>
  <c r="B10" i="20"/>
  <c r="J9" i="20"/>
  <c r="G9" i="20"/>
  <c r="C9" i="20"/>
  <c r="B9" i="20"/>
  <c r="J8" i="20"/>
  <c r="G8" i="20"/>
  <c r="C8" i="20"/>
  <c r="B8" i="20"/>
  <c r="J7" i="20"/>
  <c r="G7" i="20"/>
  <c r="C7" i="20"/>
  <c r="B7" i="20"/>
  <c r="J6" i="20"/>
  <c r="G6" i="20"/>
  <c r="C6" i="20"/>
  <c r="B6" i="20"/>
  <c r="J5" i="20"/>
  <c r="G5" i="20"/>
  <c r="D5" i="20" s="1"/>
  <c r="C5" i="20"/>
  <c r="B5" i="20"/>
  <c r="J4" i="20"/>
  <c r="G4" i="20"/>
  <c r="C4" i="20"/>
  <c r="B4" i="20"/>
  <c r="F82" i="19"/>
  <c r="E82" i="19"/>
  <c r="C82" i="19"/>
  <c r="B82" i="19"/>
  <c r="G81" i="19"/>
  <c r="D81" i="19"/>
  <c r="G80" i="19"/>
  <c r="D80" i="19"/>
  <c r="G79" i="19"/>
  <c r="D79" i="19"/>
  <c r="G78" i="19"/>
  <c r="D78" i="19"/>
  <c r="G77" i="19"/>
  <c r="D77" i="19"/>
  <c r="G76" i="19"/>
  <c r="D76" i="19"/>
  <c r="G75" i="19"/>
  <c r="D75" i="19"/>
  <c r="G74" i="19"/>
  <c r="D74" i="19"/>
  <c r="G73" i="19"/>
  <c r="D73" i="19"/>
  <c r="G72" i="19"/>
  <c r="D72" i="19"/>
  <c r="G71" i="19"/>
  <c r="D71" i="19"/>
  <c r="G70" i="19"/>
  <c r="D70" i="19"/>
  <c r="G69" i="19"/>
  <c r="D69" i="19"/>
  <c r="G68" i="19"/>
  <c r="D68" i="19"/>
  <c r="G67" i="19"/>
  <c r="D67" i="19"/>
  <c r="G66" i="19"/>
  <c r="D66" i="19"/>
  <c r="G65" i="19"/>
  <c r="D65" i="19"/>
  <c r="G64" i="19"/>
  <c r="D64" i="19"/>
  <c r="G63" i="19"/>
  <c r="D63" i="19"/>
  <c r="G62" i="19"/>
  <c r="D62" i="19"/>
  <c r="G61" i="19"/>
  <c r="D61" i="19"/>
  <c r="G60" i="19"/>
  <c r="D60" i="19"/>
  <c r="I54" i="19"/>
  <c r="H54" i="19"/>
  <c r="F54" i="19"/>
  <c r="E54" i="19"/>
  <c r="C54" i="19"/>
  <c r="B54" i="19"/>
  <c r="J53" i="19"/>
  <c r="G53" i="19"/>
  <c r="D53" i="19"/>
  <c r="J52" i="19"/>
  <c r="G52" i="19"/>
  <c r="D52" i="19"/>
  <c r="J51" i="19"/>
  <c r="G51" i="19"/>
  <c r="D51" i="19"/>
  <c r="J50" i="19"/>
  <c r="G50" i="19"/>
  <c r="D50" i="19"/>
  <c r="J49" i="19"/>
  <c r="G49" i="19"/>
  <c r="D49" i="19"/>
  <c r="J48" i="19"/>
  <c r="G48" i="19"/>
  <c r="D48" i="19"/>
  <c r="J47" i="19"/>
  <c r="G47" i="19"/>
  <c r="D47" i="19"/>
  <c r="J46" i="19"/>
  <c r="G46" i="19"/>
  <c r="D46" i="19"/>
  <c r="J45" i="19"/>
  <c r="G45" i="19"/>
  <c r="D45" i="19"/>
  <c r="J44" i="19"/>
  <c r="G44" i="19"/>
  <c r="D44" i="19"/>
  <c r="J43" i="19"/>
  <c r="G43" i="19"/>
  <c r="D43" i="19"/>
  <c r="J42" i="19"/>
  <c r="G42" i="19"/>
  <c r="D42" i="19"/>
  <c r="J41" i="19"/>
  <c r="G41" i="19"/>
  <c r="D41" i="19"/>
  <c r="J40" i="19"/>
  <c r="G40" i="19"/>
  <c r="D40" i="19"/>
  <c r="J39" i="19"/>
  <c r="G39" i="19"/>
  <c r="D39" i="19"/>
  <c r="J38" i="19"/>
  <c r="G38" i="19"/>
  <c r="D38" i="19"/>
  <c r="J37" i="19"/>
  <c r="G37" i="19"/>
  <c r="D37" i="19"/>
  <c r="J36" i="19"/>
  <c r="G36" i="19"/>
  <c r="D36" i="19"/>
  <c r="J35" i="19"/>
  <c r="G35" i="19"/>
  <c r="D35" i="19"/>
  <c r="J34" i="19"/>
  <c r="G34" i="19"/>
  <c r="D34" i="19"/>
  <c r="J33" i="19"/>
  <c r="G33" i="19"/>
  <c r="D33" i="19"/>
  <c r="J32" i="19"/>
  <c r="G32" i="19"/>
  <c r="D32" i="19"/>
  <c r="I26" i="19"/>
  <c r="H26" i="19"/>
  <c r="F26" i="19"/>
  <c r="E26" i="19"/>
  <c r="J25" i="19"/>
  <c r="G25" i="19"/>
  <c r="C25" i="19"/>
  <c r="B25" i="19"/>
  <c r="J24" i="19"/>
  <c r="G24" i="19"/>
  <c r="C24" i="19"/>
  <c r="B24" i="19"/>
  <c r="J23" i="19"/>
  <c r="G23" i="19"/>
  <c r="C23" i="19"/>
  <c r="B23" i="19"/>
  <c r="J22" i="19"/>
  <c r="G22" i="19"/>
  <c r="C22" i="19"/>
  <c r="B22" i="19"/>
  <c r="J21" i="19"/>
  <c r="G21" i="19"/>
  <c r="C21" i="19"/>
  <c r="B21" i="19"/>
  <c r="J20" i="19"/>
  <c r="G20" i="19"/>
  <c r="C20" i="19"/>
  <c r="B20" i="19"/>
  <c r="J19" i="19"/>
  <c r="G19" i="19"/>
  <c r="C19" i="19"/>
  <c r="B19" i="19"/>
  <c r="J18" i="19"/>
  <c r="G18" i="19"/>
  <c r="C18" i="19"/>
  <c r="B18" i="19"/>
  <c r="J17" i="19"/>
  <c r="G17" i="19"/>
  <c r="C17" i="19"/>
  <c r="B17" i="19"/>
  <c r="J16" i="19"/>
  <c r="G16" i="19"/>
  <c r="C16" i="19"/>
  <c r="B16" i="19"/>
  <c r="J15" i="19"/>
  <c r="G15" i="19"/>
  <c r="C15" i="19"/>
  <c r="B15" i="19"/>
  <c r="J14" i="19"/>
  <c r="G14" i="19"/>
  <c r="C14" i="19"/>
  <c r="B14" i="19"/>
  <c r="J13" i="19"/>
  <c r="G13" i="19"/>
  <c r="C13" i="19"/>
  <c r="B13" i="19"/>
  <c r="J12" i="19"/>
  <c r="G12" i="19"/>
  <c r="C12" i="19"/>
  <c r="B12" i="19"/>
  <c r="J11" i="19"/>
  <c r="G11" i="19"/>
  <c r="C11" i="19"/>
  <c r="B11" i="19"/>
  <c r="J10" i="19"/>
  <c r="G10" i="19"/>
  <c r="C10" i="19"/>
  <c r="B10" i="19"/>
  <c r="J9" i="19"/>
  <c r="G9" i="19"/>
  <c r="C9" i="19"/>
  <c r="B9" i="19"/>
  <c r="J8" i="19"/>
  <c r="G8" i="19"/>
  <c r="C8" i="19"/>
  <c r="B8" i="19"/>
  <c r="J7" i="19"/>
  <c r="G7" i="19"/>
  <c r="C7" i="19"/>
  <c r="B7" i="19"/>
  <c r="J6" i="19"/>
  <c r="G6" i="19"/>
  <c r="C6" i="19"/>
  <c r="B6" i="19"/>
  <c r="J5" i="19"/>
  <c r="G5" i="19"/>
  <c r="C5" i="19"/>
  <c r="B5" i="19"/>
  <c r="J4" i="19"/>
  <c r="G4" i="19"/>
  <c r="C4" i="19"/>
  <c r="B4" i="19"/>
  <c r="I54" i="18"/>
  <c r="H54" i="18"/>
  <c r="F54" i="18"/>
  <c r="E54" i="18"/>
  <c r="C54" i="18"/>
  <c r="B54" i="18"/>
  <c r="J53" i="18"/>
  <c r="G53" i="18"/>
  <c r="D53" i="18"/>
  <c r="J52" i="18"/>
  <c r="G52" i="18"/>
  <c r="D52" i="18"/>
  <c r="J51" i="18"/>
  <c r="G51" i="18"/>
  <c r="D51" i="18"/>
  <c r="J50" i="18"/>
  <c r="G50" i="18"/>
  <c r="D50" i="18"/>
  <c r="J49" i="18"/>
  <c r="G49" i="18"/>
  <c r="D49" i="18"/>
  <c r="J48" i="18"/>
  <c r="G48" i="18"/>
  <c r="D48" i="18"/>
  <c r="J47" i="18"/>
  <c r="G47" i="18"/>
  <c r="D47" i="18"/>
  <c r="J46" i="18"/>
  <c r="G46" i="18"/>
  <c r="D46" i="18"/>
  <c r="J45" i="18"/>
  <c r="G45" i="18"/>
  <c r="D45" i="18"/>
  <c r="J44" i="18"/>
  <c r="G44" i="18"/>
  <c r="D44" i="18"/>
  <c r="J43" i="18"/>
  <c r="G43" i="18"/>
  <c r="D43" i="18"/>
  <c r="J42" i="18"/>
  <c r="G42" i="18"/>
  <c r="D42" i="18"/>
  <c r="J41" i="18"/>
  <c r="G41" i="18"/>
  <c r="D41" i="18"/>
  <c r="J40" i="18"/>
  <c r="G40" i="18"/>
  <c r="D40" i="18"/>
  <c r="J39" i="18"/>
  <c r="G39" i="18"/>
  <c r="D39" i="18"/>
  <c r="J38" i="18"/>
  <c r="G38" i="18"/>
  <c r="D38" i="18"/>
  <c r="J37" i="18"/>
  <c r="G37" i="18"/>
  <c r="D37" i="18"/>
  <c r="J36" i="18"/>
  <c r="G36" i="18"/>
  <c r="D36" i="18"/>
  <c r="J35" i="18"/>
  <c r="G35" i="18"/>
  <c r="D35" i="18"/>
  <c r="J34" i="18"/>
  <c r="G34" i="18"/>
  <c r="D34" i="18"/>
  <c r="J33" i="18"/>
  <c r="G33" i="18"/>
  <c r="D33" i="18"/>
  <c r="J32" i="18"/>
  <c r="G32" i="18"/>
  <c r="D32" i="18"/>
  <c r="I26" i="18"/>
  <c r="H26" i="18"/>
  <c r="F26" i="18"/>
  <c r="E26" i="18"/>
  <c r="J25" i="18"/>
  <c r="G25" i="18"/>
  <c r="C25" i="18"/>
  <c r="B25" i="18"/>
  <c r="J24" i="18"/>
  <c r="G24" i="18"/>
  <c r="C24" i="18"/>
  <c r="B24" i="18"/>
  <c r="J23" i="18"/>
  <c r="G23" i="18"/>
  <c r="C23" i="18"/>
  <c r="B23" i="18"/>
  <c r="J22" i="18"/>
  <c r="G22" i="18"/>
  <c r="D22" i="18" s="1"/>
  <c r="C22" i="18"/>
  <c r="B22" i="18"/>
  <c r="J21" i="18"/>
  <c r="G21" i="18"/>
  <c r="C21" i="18"/>
  <c r="B21" i="18"/>
  <c r="J20" i="18"/>
  <c r="G20" i="18"/>
  <c r="C20" i="18"/>
  <c r="B20" i="18"/>
  <c r="J19" i="18"/>
  <c r="G19" i="18"/>
  <c r="C19" i="18"/>
  <c r="B19" i="18"/>
  <c r="J18" i="18"/>
  <c r="G18" i="18"/>
  <c r="C18" i="18"/>
  <c r="B18" i="18"/>
  <c r="J17" i="18"/>
  <c r="G17" i="18"/>
  <c r="C17" i="18"/>
  <c r="B17" i="18"/>
  <c r="J16" i="18"/>
  <c r="G16" i="18"/>
  <c r="C16" i="18"/>
  <c r="B16" i="18"/>
  <c r="J15" i="18"/>
  <c r="G15" i="18"/>
  <c r="C15" i="18"/>
  <c r="B15" i="18"/>
  <c r="J14" i="18"/>
  <c r="G14" i="18"/>
  <c r="C14" i="18"/>
  <c r="B14" i="18"/>
  <c r="J13" i="18"/>
  <c r="G13" i="18"/>
  <c r="C13" i="18"/>
  <c r="B13" i="18"/>
  <c r="J12" i="18"/>
  <c r="G12" i="18"/>
  <c r="C12" i="18"/>
  <c r="B12" i="18"/>
  <c r="J11" i="18"/>
  <c r="G11" i="18"/>
  <c r="C11" i="18"/>
  <c r="B11" i="18"/>
  <c r="J10" i="18"/>
  <c r="G10" i="18"/>
  <c r="C10" i="18"/>
  <c r="B10" i="18"/>
  <c r="J9" i="18"/>
  <c r="G9" i="18"/>
  <c r="C9" i="18"/>
  <c r="B9" i="18"/>
  <c r="J8" i="18"/>
  <c r="G8" i="18"/>
  <c r="C8" i="18"/>
  <c r="B8" i="18"/>
  <c r="J7" i="18"/>
  <c r="G7" i="18"/>
  <c r="C7" i="18"/>
  <c r="B7" i="18"/>
  <c r="J6" i="18"/>
  <c r="G6" i="18"/>
  <c r="C6" i="18"/>
  <c r="B6" i="18"/>
  <c r="J5" i="18"/>
  <c r="G5" i="18"/>
  <c r="C5" i="18"/>
  <c r="B5" i="18"/>
  <c r="J4" i="18"/>
  <c r="G4" i="18"/>
  <c r="C4" i="18"/>
  <c r="B4" i="18"/>
  <c r="F54" i="17"/>
  <c r="E54" i="17"/>
  <c r="C54" i="17"/>
  <c r="B54" i="17"/>
  <c r="G53" i="17"/>
  <c r="D53" i="17"/>
  <c r="G52" i="17"/>
  <c r="D52" i="17"/>
  <c r="G51" i="17"/>
  <c r="D51" i="17"/>
  <c r="G50" i="17"/>
  <c r="D50" i="17"/>
  <c r="G49" i="17"/>
  <c r="D49" i="17"/>
  <c r="G48" i="17"/>
  <c r="D48" i="17"/>
  <c r="G47" i="17"/>
  <c r="D47" i="17"/>
  <c r="G46" i="17"/>
  <c r="D46" i="17"/>
  <c r="G45" i="17"/>
  <c r="D45" i="17"/>
  <c r="G44" i="17"/>
  <c r="D44" i="17"/>
  <c r="G43" i="17"/>
  <c r="D43" i="17"/>
  <c r="G42" i="17"/>
  <c r="D42" i="17"/>
  <c r="G41" i="17"/>
  <c r="D41" i="17"/>
  <c r="G40" i="17"/>
  <c r="D40" i="17"/>
  <c r="G39" i="17"/>
  <c r="D39" i="17"/>
  <c r="G38" i="17"/>
  <c r="D38" i="17"/>
  <c r="G37" i="17"/>
  <c r="D37" i="17"/>
  <c r="G36" i="17"/>
  <c r="D36" i="17"/>
  <c r="G35" i="17"/>
  <c r="D35" i="17"/>
  <c r="G34" i="17"/>
  <c r="D34" i="17"/>
  <c r="G33" i="17"/>
  <c r="D33" i="17"/>
  <c r="G32" i="17"/>
  <c r="D32" i="17"/>
  <c r="I26" i="17"/>
  <c r="H26" i="17"/>
  <c r="F26" i="17"/>
  <c r="J25" i="17"/>
  <c r="G25" i="17"/>
  <c r="C25" i="17"/>
  <c r="B25" i="17"/>
  <c r="J24" i="17"/>
  <c r="G24" i="17"/>
  <c r="C24" i="17"/>
  <c r="B24" i="17"/>
  <c r="J23" i="17"/>
  <c r="G23" i="17"/>
  <c r="C23" i="17"/>
  <c r="B23" i="17"/>
  <c r="J22" i="17"/>
  <c r="G22" i="17"/>
  <c r="C22" i="17"/>
  <c r="B22" i="17"/>
  <c r="J21" i="17"/>
  <c r="G21" i="17"/>
  <c r="C21" i="17"/>
  <c r="B21" i="17"/>
  <c r="J20" i="17"/>
  <c r="G20" i="17"/>
  <c r="C20" i="17"/>
  <c r="B20" i="17"/>
  <c r="J19" i="17"/>
  <c r="G19" i="17"/>
  <c r="C19" i="17"/>
  <c r="B19" i="17"/>
  <c r="J18" i="17"/>
  <c r="G18" i="17"/>
  <c r="C18" i="17"/>
  <c r="B18" i="17"/>
  <c r="J17" i="17"/>
  <c r="G17" i="17"/>
  <c r="C17" i="17"/>
  <c r="B17" i="17"/>
  <c r="J16" i="17"/>
  <c r="G16" i="17"/>
  <c r="C16" i="17"/>
  <c r="B16" i="17"/>
  <c r="J15" i="17"/>
  <c r="G15" i="17"/>
  <c r="C15" i="17"/>
  <c r="B15" i="17"/>
  <c r="J14" i="17"/>
  <c r="G14" i="17"/>
  <c r="C14" i="17"/>
  <c r="B14" i="17"/>
  <c r="J13" i="17"/>
  <c r="G13" i="17"/>
  <c r="C13" i="17"/>
  <c r="B13" i="17"/>
  <c r="J12" i="17"/>
  <c r="G12" i="17"/>
  <c r="C12" i="17"/>
  <c r="B12" i="17"/>
  <c r="J11" i="17"/>
  <c r="G11" i="17"/>
  <c r="C11" i="17"/>
  <c r="B11" i="17"/>
  <c r="J10" i="17"/>
  <c r="G10" i="17"/>
  <c r="C10" i="17"/>
  <c r="B10" i="17"/>
  <c r="J9" i="17"/>
  <c r="G9" i="17"/>
  <c r="C9" i="17"/>
  <c r="B9" i="17"/>
  <c r="J8" i="17"/>
  <c r="G8" i="17"/>
  <c r="C8" i="17"/>
  <c r="B8" i="17"/>
  <c r="J7" i="17"/>
  <c r="G7" i="17"/>
  <c r="C7" i="17"/>
  <c r="B7" i="17"/>
  <c r="J6" i="17"/>
  <c r="G6" i="17"/>
  <c r="C6" i="17"/>
  <c r="B6" i="17"/>
  <c r="J5" i="17"/>
  <c r="G5" i="17"/>
  <c r="C5" i="17"/>
  <c r="B5" i="17"/>
  <c r="J4" i="17"/>
  <c r="G4" i="17"/>
  <c r="C4" i="17"/>
  <c r="B4" i="17"/>
  <c r="F82" i="16"/>
  <c r="E82" i="16"/>
  <c r="C82" i="16"/>
  <c r="B82" i="16"/>
  <c r="G81" i="16"/>
  <c r="D81" i="16"/>
  <c r="G80" i="16"/>
  <c r="D80" i="16"/>
  <c r="G79" i="16"/>
  <c r="D79" i="16"/>
  <c r="G78" i="16"/>
  <c r="D78" i="16"/>
  <c r="G77" i="16"/>
  <c r="D77" i="16"/>
  <c r="G76" i="16"/>
  <c r="D76" i="16"/>
  <c r="G75" i="16"/>
  <c r="D75" i="16"/>
  <c r="G74" i="16"/>
  <c r="D74" i="16"/>
  <c r="G73" i="16"/>
  <c r="D73" i="16"/>
  <c r="G72" i="16"/>
  <c r="D72" i="16"/>
  <c r="G71" i="16"/>
  <c r="D71" i="16"/>
  <c r="G70" i="16"/>
  <c r="D70" i="16"/>
  <c r="G69" i="16"/>
  <c r="D69" i="16"/>
  <c r="G68" i="16"/>
  <c r="D68" i="16"/>
  <c r="G67" i="16"/>
  <c r="D67" i="16"/>
  <c r="G66" i="16"/>
  <c r="D66" i="16"/>
  <c r="G65" i="16"/>
  <c r="D65" i="16"/>
  <c r="G64" i="16"/>
  <c r="D64" i="16"/>
  <c r="G63" i="16"/>
  <c r="D63" i="16"/>
  <c r="G62" i="16"/>
  <c r="D62" i="16"/>
  <c r="G61" i="16"/>
  <c r="D61" i="16"/>
  <c r="G60" i="16"/>
  <c r="D60" i="16"/>
  <c r="I54" i="16"/>
  <c r="H54" i="16"/>
  <c r="F54" i="16"/>
  <c r="E54" i="16"/>
  <c r="C54" i="16"/>
  <c r="B54" i="16"/>
  <c r="J53" i="16"/>
  <c r="G53" i="16"/>
  <c r="D53" i="16"/>
  <c r="J52" i="16"/>
  <c r="G52" i="16"/>
  <c r="D52" i="16"/>
  <c r="J51" i="16"/>
  <c r="G51" i="16"/>
  <c r="D51" i="16"/>
  <c r="J50" i="16"/>
  <c r="G50" i="16"/>
  <c r="D50" i="16"/>
  <c r="J49" i="16"/>
  <c r="G49" i="16"/>
  <c r="D49" i="16"/>
  <c r="J48" i="16"/>
  <c r="G48" i="16"/>
  <c r="D48" i="16"/>
  <c r="J47" i="16"/>
  <c r="G47" i="16"/>
  <c r="D47" i="16"/>
  <c r="J46" i="16"/>
  <c r="G46" i="16"/>
  <c r="D46" i="16"/>
  <c r="J45" i="16"/>
  <c r="G45" i="16"/>
  <c r="D45" i="16"/>
  <c r="J44" i="16"/>
  <c r="G44" i="16"/>
  <c r="D44" i="16"/>
  <c r="J43" i="16"/>
  <c r="G43" i="16"/>
  <c r="D43" i="16"/>
  <c r="J42" i="16"/>
  <c r="G42" i="16"/>
  <c r="D42" i="16"/>
  <c r="J41" i="16"/>
  <c r="G41" i="16"/>
  <c r="D41" i="16"/>
  <c r="J40" i="16"/>
  <c r="G40" i="16"/>
  <c r="D40" i="16"/>
  <c r="J39" i="16"/>
  <c r="G39" i="16"/>
  <c r="D39" i="16"/>
  <c r="J38" i="16"/>
  <c r="G38" i="16"/>
  <c r="D38" i="16"/>
  <c r="J37" i="16"/>
  <c r="G37" i="16"/>
  <c r="D37" i="16"/>
  <c r="J36" i="16"/>
  <c r="G36" i="16"/>
  <c r="D36" i="16"/>
  <c r="J35" i="16"/>
  <c r="G35" i="16"/>
  <c r="D35" i="16"/>
  <c r="J34" i="16"/>
  <c r="G34" i="16"/>
  <c r="D34" i="16"/>
  <c r="J33" i="16"/>
  <c r="G33" i="16"/>
  <c r="D33" i="16"/>
  <c r="J32" i="16"/>
  <c r="G32" i="16"/>
  <c r="D32" i="16"/>
  <c r="I26" i="16"/>
  <c r="H26" i="16"/>
  <c r="F26" i="16"/>
  <c r="E26" i="16"/>
  <c r="J25" i="16"/>
  <c r="G25" i="16"/>
  <c r="C25" i="16"/>
  <c r="B25" i="16"/>
  <c r="J24" i="16"/>
  <c r="G24" i="16"/>
  <c r="C24" i="16"/>
  <c r="B24" i="16"/>
  <c r="J23" i="16"/>
  <c r="G23" i="16"/>
  <c r="C23" i="16"/>
  <c r="B23" i="16"/>
  <c r="J22" i="16"/>
  <c r="G22" i="16"/>
  <c r="C22" i="16"/>
  <c r="B22" i="16"/>
  <c r="J21" i="16"/>
  <c r="G21" i="16"/>
  <c r="C21" i="16"/>
  <c r="B21" i="16"/>
  <c r="J20" i="16"/>
  <c r="G20" i="16"/>
  <c r="C20" i="16"/>
  <c r="B20" i="16"/>
  <c r="J19" i="16"/>
  <c r="G19" i="16"/>
  <c r="C19" i="16"/>
  <c r="B19" i="16"/>
  <c r="J18" i="16"/>
  <c r="G18" i="16"/>
  <c r="C18" i="16"/>
  <c r="B18" i="16"/>
  <c r="J17" i="16"/>
  <c r="G17" i="16"/>
  <c r="C17" i="16"/>
  <c r="B17" i="16"/>
  <c r="J16" i="16"/>
  <c r="G16" i="16"/>
  <c r="C16" i="16"/>
  <c r="B16" i="16"/>
  <c r="J15" i="16"/>
  <c r="G15" i="16"/>
  <c r="C15" i="16"/>
  <c r="B15" i="16"/>
  <c r="J14" i="16"/>
  <c r="G14" i="16"/>
  <c r="C14" i="16"/>
  <c r="B14" i="16"/>
  <c r="J13" i="16"/>
  <c r="G13" i="16"/>
  <c r="C13" i="16"/>
  <c r="B13" i="16"/>
  <c r="J12" i="16"/>
  <c r="G12" i="16"/>
  <c r="C12" i="16"/>
  <c r="B12" i="16"/>
  <c r="J11" i="16"/>
  <c r="G11" i="16"/>
  <c r="C11" i="16"/>
  <c r="B11" i="16"/>
  <c r="J10" i="16"/>
  <c r="G10" i="16"/>
  <c r="C10" i="16"/>
  <c r="B10" i="16"/>
  <c r="J9" i="16"/>
  <c r="G9" i="16"/>
  <c r="C9" i="16"/>
  <c r="B9" i="16"/>
  <c r="J8" i="16"/>
  <c r="G8" i="16"/>
  <c r="C8" i="16"/>
  <c r="B8" i="16"/>
  <c r="J7" i="16"/>
  <c r="G7" i="16"/>
  <c r="C7" i="16"/>
  <c r="B7" i="16"/>
  <c r="J6" i="16"/>
  <c r="G6" i="16"/>
  <c r="C6" i="16"/>
  <c r="B6" i="16"/>
  <c r="J5" i="16"/>
  <c r="G5" i="16"/>
  <c r="C5" i="16"/>
  <c r="B5" i="16"/>
  <c r="J4" i="16"/>
  <c r="G4" i="16"/>
  <c r="C4" i="16"/>
  <c r="B4" i="16"/>
  <c r="F54" i="15"/>
  <c r="E54" i="15"/>
  <c r="C54" i="15"/>
  <c r="B54" i="15"/>
  <c r="G53" i="15"/>
  <c r="D53" i="15"/>
  <c r="G52" i="15"/>
  <c r="D52" i="15"/>
  <c r="G51" i="15"/>
  <c r="D51" i="15"/>
  <c r="G50" i="15"/>
  <c r="D50" i="15"/>
  <c r="G49" i="15"/>
  <c r="D49" i="15"/>
  <c r="G48" i="15"/>
  <c r="D48" i="15"/>
  <c r="G47" i="15"/>
  <c r="D47" i="15"/>
  <c r="G46" i="15"/>
  <c r="D46" i="15"/>
  <c r="G45" i="15"/>
  <c r="D45" i="15"/>
  <c r="G44" i="15"/>
  <c r="D44" i="15"/>
  <c r="G43" i="15"/>
  <c r="D43" i="15"/>
  <c r="G42" i="15"/>
  <c r="D42" i="15"/>
  <c r="G41" i="15"/>
  <c r="D41" i="15"/>
  <c r="G40" i="15"/>
  <c r="D40" i="15"/>
  <c r="G39" i="15"/>
  <c r="D39" i="15"/>
  <c r="G38" i="15"/>
  <c r="D38" i="15"/>
  <c r="G37" i="15"/>
  <c r="D37" i="15"/>
  <c r="G36" i="15"/>
  <c r="D36" i="15"/>
  <c r="G35" i="15"/>
  <c r="D35" i="15"/>
  <c r="G34" i="15"/>
  <c r="D34" i="15"/>
  <c r="G33" i="15"/>
  <c r="D33" i="15"/>
  <c r="G32" i="15"/>
  <c r="D32" i="15"/>
  <c r="I26" i="15"/>
  <c r="H26" i="15"/>
  <c r="F26" i="15"/>
  <c r="E26" i="15"/>
  <c r="J25" i="15"/>
  <c r="G25" i="15"/>
  <c r="C25" i="15"/>
  <c r="B25" i="15"/>
  <c r="J24" i="15"/>
  <c r="G24" i="15"/>
  <c r="C24" i="15"/>
  <c r="B24" i="15"/>
  <c r="J23" i="15"/>
  <c r="G23" i="15"/>
  <c r="C23" i="15"/>
  <c r="B23" i="15"/>
  <c r="J22" i="15"/>
  <c r="G22" i="15"/>
  <c r="C22" i="15"/>
  <c r="B22" i="15"/>
  <c r="J21" i="15"/>
  <c r="G21" i="15"/>
  <c r="C21" i="15"/>
  <c r="B21" i="15"/>
  <c r="J20" i="15"/>
  <c r="G20" i="15"/>
  <c r="C20" i="15"/>
  <c r="B20" i="15"/>
  <c r="J19" i="15"/>
  <c r="G19" i="15"/>
  <c r="C19" i="15"/>
  <c r="B19" i="15"/>
  <c r="J18" i="15"/>
  <c r="G18" i="15"/>
  <c r="C18" i="15"/>
  <c r="B18" i="15"/>
  <c r="J17" i="15"/>
  <c r="G17" i="15"/>
  <c r="C17" i="15"/>
  <c r="B17" i="15"/>
  <c r="J16" i="15"/>
  <c r="G16" i="15"/>
  <c r="C16" i="15"/>
  <c r="B16" i="15"/>
  <c r="J15" i="15"/>
  <c r="G15" i="15"/>
  <c r="D15" i="15" s="1"/>
  <c r="C15" i="15"/>
  <c r="B15" i="15"/>
  <c r="J14" i="15"/>
  <c r="G14" i="15"/>
  <c r="C14" i="15"/>
  <c r="B14" i="15"/>
  <c r="J13" i="15"/>
  <c r="G13" i="15"/>
  <c r="C13" i="15"/>
  <c r="B13" i="15"/>
  <c r="J12" i="15"/>
  <c r="G12" i="15"/>
  <c r="C12" i="15"/>
  <c r="B12" i="15"/>
  <c r="J11" i="15"/>
  <c r="G11" i="15"/>
  <c r="D11" i="15" s="1"/>
  <c r="C11" i="15"/>
  <c r="B11" i="15"/>
  <c r="J10" i="15"/>
  <c r="G10" i="15"/>
  <c r="C10" i="15"/>
  <c r="B10" i="15"/>
  <c r="J9" i="15"/>
  <c r="G9" i="15"/>
  <c r="C9" i="15"/>
  <c r="B9" i="15"/>
  <c r="J8" i="15"/>
  <c r="G8" i="15"/>
  <c r="C8" i="15"/>
  <c r="B8" i="15"/>
  <c r="J7" i="15"/>
  <c r="G7" i="15"/>
  <c r="D7" i="15" s="1"/>
  <c r="C7" i="15"/>
  <c r="B7" i="15"/>
  <c r="J6" i="15"/>
  <c r="G6" i="15"/>
  <c r="C6" i="15"/>
  <c r="B6" i="15"/>
  <c r="J5" i="15"/>
  <c r="G5" i="15"/>
  <c r="C5" i="15"/>
  <c r="B5" i="15"/>
  <c r="J4" i="15"/>
  <c r="G4" i="15"/>
  <c r="C4" i="15"/>
  <c r="B4" i="15"/>
  <c r="I82" i="14"/>
  <c r="H82" i="14"/>
  <c r="F82" i="14"/>
  <c r="E82" i="14"/>
  <c r="C82" i="14"/>
  <c r="B82" i="14"/>
  <c r="J81" i="14"/>
  <c r="G81" i="14"/>
  <c r="D81" i="14"/>
  <c r="J80" i="14"/>
  <c r="G80" i="14"/>
  <c r="D80" i="14"/>
  <c r="J79" i="14"/>
  <c r="G79" i="14"/>
  <c r="D79" i="14"/>
  <c r="J78" i="14"/>
  <c r="G78" i="14"/>
  <c r="D78" i="14"/>
  <c r="J77" i="14"/>
  <c r="G77" i="14"/>
  <c r="D77" i="14"/>
  <c r="J76" i="14"/>
  <c r="G76" i="14"/>
  <c r="D76" i="14"/>
  <c r="J75" i="14"/>
  <c r="G75" i="14"/>
  <c r="D75" i="14"/>
  <c r="J74" i="14"/>
  <c r="G74" i="14"/>
  <c r="D74" i="14"/>
  <c r="J73" i="14"/>
  <c r="G73" i="14"/>
  <c r="D73" i="14"/>
  <c r="J72" i="14"/>
  <c r="G72" i="14"/>
  <c r="D72" i="14"/>
  <c r="J71" i="14"/>
  <c r="G71" i="14"/>
  <c r="D71" i="14"/>
  <c r="J70" i="14"/>
  <c r="G70" i="14"/>
  <c r="D70" i="14"/>
  <c r="J69" i="14"/>
  <c r="G69" i="14"/>
  <c r="D69" i="14"/>
  <c r="J68" i="14"/>
  <c r="G68" i="14"/>
  <c r="D68" i="14"/>
  <c r="J67" i="14"/>
  <c r="G67" i="14"/>
  <c r="D67" i="14"/>
  <c r="J66" i="14"/>
  <c r="G66" i="14"/>
  <c r="D66" i="14"/>
  <c r="J65" i="14"/>
  <c r="G65" i="14"/>
  <c r="D65" i="14"/>
  <c r="J64" i="14"/>
  <c r="G64" i="14"/>
  <c r="D64" i="14"/>
  <c r="J63" i="14"/>
  <c r="G63" i="14"/>
  <c r="D63" i="14"/>
  <c r="J62" i="14"/>
  <c r="G62" i="14"/>
  <c r="D62" i="14"/>
  <c r="J61" i="14"/>
  <c r="G61" i="14"/>
  <c r="D61" i="14"/>
  <c r="J60" i="14"/>
  <c r="G60" i="14"/>
  <c r="D60" i="14"/>
  <c r="I54" i="14"/>
  <c r="H54" i="14"/>
  <c r="F54" i="14"/>
  <c r="E54" i="14"/>
  <c r="C54" i="14"/>
  <c r="B54" i="14"/>
  <c r="J53" i="14"/>
  <c r="G53" i="14"/>
  <c r="D53" i="14"/>
  <c r="J52" i="14"/>
  <c r="G52" i="14"/>
  <c r="D52" i="14"/>
  <c r="J51" i="14"/>
  <c r="G51" i="14"/>
  <c r="D51" i="14"/>
  <c r="J50" i="14"/>
  <c r="G50" i="14"/>
  <c r="D50" i="14"/>
  <c r="J49" i="14"/>
  <c r="G49" i="14"/>
  <c r="D49" i="14"/>
  <c r="J48" i="14"/>
  <c r="G48" i="14"/>
  <c r="D48" i="14"/>
  <c r="J47" i="14"/>
  <c r="G47" i="14"/>
  <c r="D47" i="14"/>
  <c r="J46" i="14"/>
  <c r="G46" i="14"/>
  <c r="D46" i="14"/>
  <c r="J45" i="14"/>
  <c r="G45" i="14"/>
  <c r="D45" i="14"/>
  <c r="J44" i="14"/>
  <c r="G44" i="14"/>
  <c r="D44" i="14"/>
  <c r="J43" i="14"/>
  <c r="G43" i="14"/>
  <c r="D43" i="14"/>
  <c r="J42" i="14"/>
  <c r="G42" i="14"/>
  <c r="D42" i="14"/>
  <c r="J41" i="14"/>
  <c r="G41" i="14"/>
  <c r="D41" i="14"/>
  <c r="J40" i="14"/>
  <c r="G40" i="14"/>
  <c r="D40" i="14"/>
  <c r="J39" i="14"/>
  <c r="G39" i="14"/>
  <c r="D39" i="14"/>
  <c r="J38" i="14"/>
  <c r="G38" i="14"/>
  <c r="D38" i="14"/>
  <c r="J37" i="14"/>
  <c r="G37" i="14"/>
  <c r="D37" i="14"/>
  <c r="J36" i="14"/>
  <c r="G36" i="14"/>
  <c r="D36" i="14"/>
  <c r="J35" i="14"/>
  <c r="G35" i="14"/>
  <c r="D35" i="14"/>
  <c r="J34" i="14"/>
  <c r="G34" i="14"/>
  <c r="D34" i="14"/>
  <c r="J33" i="14"/>
  <c r="G33" i="14"/>
  <c r="D33" i="14"/>
  <c r="J32" i="14"/>
  <c r="G32" i="14"/>
  <c r="D32" i="14"/>
  <c r="I26" i="14"/>
  <c r="H26" i="14"/>
  <c r="F26" i="14"/>
  <c r="E26" i="14"/>
  <c r="J25" i="14"/>
  <c r="G25" i="14"/>
  <c r="C25" i="14"/>
  <c r="B25" i="14"/>
  <c r="J24" i="14"/>
  <c r="G24" i="14"/>
  <c r="C24" i="14"/>
  <c r="B24" i="14"/>
  <c r="J23" i="14"/>
  <c r="G23" i="14"/>
  <c r="C23" i="14"/>
  <c r="B23" i="14"/>
  <c r="J22" i="14"/>
  <c r="G22" i="14"/>
  <c r="C22" i="14"/>
  <c r="B22" i="14"/>
  <c r="J21" i="14"/>
  <c r="G21" i="14"/>
  <c r="C21" i="14"/>
  <c r="B21" i="14"/>
  <c r="J20" i="14"/>
  <c r="G20" i="14"/>
  <c r="C20" i="14"/>
  <c r="B20" i="14"/>
  <c r="J19" i="14"/>
  <c r="G19" i="14"/>
  <c r="C19" i="14"/>
  <c r="B19" i="14"/>
  <c r="J18" i="14"/>
  <c r="G18" i="14"/>
  <c r="C18" i="14"/>
  <c r="B18" i="14"/>
  <c r="J17" i="14"/>
  <c r="G17" i="14"/>
  <c r="C17" i="14"/>
  <c r="B17" i="14"/>
  <c r="J16" i="14"/>
  <c r="G16" i="14"/>
  <c r="C16" i="14"/>
  <c r="B16" i="14"/>
  <c r="J15" i="14"/>
  <c r="G15" i="14"/>
  <c r="D15" i="14"/>
  <c r="C15" i="14"/>
  <c r="B15" i="14"/>
  <c r="J14" i="14"/>
  <c r="G14" i="14"/>
  <c r="C14" i="14"/>
  <c r="B14" i="14"/>
  <c r="J13" i="14"/>
  <c r="G13" i="14"/>
  <c r="C13" i="14"/>
  <c r="B13" i="14"/>
  <c r="J12" i="14"/>
  <c r="G12" i="14"/>
  <c r="C12" i="14"/>
  <c r="B12" i="14"/>
  <c r="J11" i="14"/>
  <c r="G11" i="14"/>
  <c r="C11" i="14"/>
  <c r="B11" i="14"/>
  <c r="J10" i="14"/>
  <c r="G10" i="14"/>
  <c r="C10" i="14"/>
  <c r="B10" i="14"/>
  <c r="J9" i="14"/>
  <c r="G9" i="14"/>
  <c r="C9" i="14"/>
  <c r="B9" i="14"/>
  <c r="J8" i="14"/>
  <c r="G8" i="14"/>
  <c r="C8" i="14"/>
  <c r="B8" i="14"/>
  <c r="J7" i="14"/>
  <c r="G7" i="14"/>
  <c r="C7" i="14"/>
  <c r="B7" i="14"/>
  <c r="J6" i="14"/>
  <c r="G6" i="14"/>
  <c r="C6" i="14"/>
  <c r="B6" i="14"/>
  <c r="J5" i="14"/>
  <c r="G5" i="14"/>
  <c r="C5" i="14"/>
  <c r="B5" i="14"/>
  <c r="J4" i="14"/>
  <c r="G4" i="14"/>
  <c r="C4" i="14"/>
  <c r="B4" i="14"/>
  <c r="I82" i="13"/>
  <c r="H82" i="13"/>
  <c r="F82" i="13"/>
  <c r="E82" i="13"/>
  <c r="C82" i="13"/>
  <c r="B82" i="13"/>
  <c r="J81" i="13"/>
  <c r="G81" i="13"/>
  <c r="D81" i="13"/>
  <c r="J80" i="13"/>
  <c r="G80" i="13"/>
  <c r="D80" i="13"/>
  <c r="J79" i="13"/>
  <c r="G79" i="13"/>
  <c r="D79" i="13"/>
  <c r="J78" i="13"/>
  <c r="G78" i="13"/>
  <c r="D78" i="13"/>
  <c r="J77" i="13"/>
  <c r="G77" i="13"/>
  <c r="D77" i="13"/>
  <c r="J76" i="13"/>
  <c r="G76" i="13"/>
  <c r="D76" i="13"/>
  <c r="J75" i="13"/>
  <c r="G75" i="13"/>
  <c r="D75" i="13"/>
  <c r="J74" i="13"/>
  <c r="G74" i="13"/>
  <c r="D74" i="13"/>
  <c r="J73" i="13"/>
  <c r="G73" i="13"/>
  <c r="D73" i="13"/>
  <c r="J72" i="13"/>
  <c r="G72" i="13"/>
  <c r="D72" i="13"/>
  <c r="J71" i="13"/>
  <c r="G71" i="13"/>
  <c r="D71" i="13"/>
  <c r="J70" i="13"/>
  <c r="G70" i="13"/>
  <c r="D70" i="13"/>
  <c r="J69" i="13"/>
  <c r="G69" i="13"/>
  <c r="D69" i="13"/>
  <c r="J68" i="13"/>
  <c r="G68" i="13"/>
  <c r="D68" i="13"/>
  <c r="J67" i="13"/>
  <c r="G67" i="13"/>
  <c r="D67" i="13"/>
  <c r="J66" i="13"/>
  <c r="G66" i="13"/>
  <c r="D66" i="13"/>
  <c r="J65" i="13"/>
  <c r="G65" i="13"/>
  <c r="D65" i="13"/>
  <c r="J64" i="13"/>
  <c r="G64" i="13"/>
  <c r="D64" i="13"/>
  <c r="J63" i="13"/>
  <c r="G63" i="13"/>
  <c r="D63" i="13"/>
  <c r="J62" i="13"/>
  <c r="G62" i="13"/>
  <c r="D62" i="13"/>
  <c r="J61" i="13"/>
  <c r="G61" i="13"/>
  <c r="D61" i="13"/>
  <c r="J60" i="13"/>
  <c r="G60" i="13"/>
  <c r="D60" i="13"/>
  <c r="I54" i="13"/>
  <c r="H54" i="13"/>
  <c r="F54" i="13"/>
  <c r="E54" i="13"/>
  <c r="C54" i="13"/>
  <c r="B54" i="13"/>
  <c r="J53" i="13"/>
  <c r="G53" i="13"/>
  <c r="D53" i="13"/>
  <c r="J52" i="13"/>
  <c r="G52" i="13"/>
  <c r="D52" i="13"/>
  <c r="J51" i="13"/>
  <c r="G51" i="13"/>
  <c r="D51" i="13"/>
  <c r="J50" i="13"/>
  <c r="G50" i="13"/>
  <c r="D50" i="13"/>
  <c r="J49" i="13"/>
  <c r="G49" i="13"/>
  <c r="D49" i="13"/>
  <c r="J48" i="13"/>
  <c r="G48" i="13"/>
  <c r="D48" i="13"/>
  <c r="J47" i="13"/>
  <c r="G47" i="13"/>
  <c r="D47" i="13"/>
  <c r="J46" i="13"/>
  <c r="G46" i="13"/>
  <c r="D46" i="13"/>
  <c r="J45" i="13"/>
  <c r="G45" i="13"/>
  <c r="D45" i="13"/>
  <c r="J44" i="13"/>
  <c r="G44" i="13"/>
  <c r="D44" i="13"/>
  <c r="J43" i="13"/>
  <c r="G43" i="13"/>
  <c r="D43" i="13"/>
  <c r="J42" i="13"/>
  <c r="G42" i="13"/>
  <c r="D42" i="13"/>
  <c r="J41" i="13"/>
  <c r="G41" i="13"/>
  <c r="D41" i="13"/>
  <c r="J40" i="13"/>
  <c r="G40" i="13"/>
  <c r="D40" i="13"/>
  <c r="J39" i="13"/>
  <c r="G39" i="13"/>
  <c r="D39" i="13"/>
  <c r="J38" i="13"/>
  <c r="G38" i="13"/>
  <c r="D38" i="13"/>
  <c r="J37" i="13"/>
  <c r="G37" i="13"/>
  <c r="D37" i="13"/>
  <c r="J36" i="13"/>
  <c r="G36" i="13"/>
  <c r="D36" i="13"/>
  <c r="J35" i="13"/>
  <c r="G35" i="13"/>
  <c r="D35" i="13"/>
  <c r="J34" i="13"/>
  <c r="G34" i="13"/>
  <c r="D34" i="13"/>
  <c r="J33" i="13"/>
  <c r="G33" i="13"/>
  <c r="D33" i="13"/>
  <c r="J32" i="13"/>
  <c r="G32" i="13"/>
  <c r="D32" i="13"/>
  <c r="I26" i="13"/>
  <c r="H26" i="13"/>
  <c r="F26" i="13"/>
  <c r="E26" i="13"/>
  <c r="J25" i="13"/>
  <c r="G25" i="13"/>
  <c r="C25" i="13"/>
  <c r="B25" i="13"/>
  <c r="J24" i="13"/>
  <c r="G24" i="13"/>
  <c r="C24" i="13"/>
  <c r="B24" i="13"/>
  <c r="J23" i="13"/>
  <c r="G23" i="13"/>
  <c r="C23" i="13"/>
  <c r="B23" i="13"/>
  <c r="J22" i="13"/>
  <c r="G22" i="13"/>
  <c r="C22" i="13"/>
  <c r="B22" i="13"/>
  <c r="J21" i="13"/>
  <c r="G21" i="13"/>
  <c r="C21" i="13"/>
  <c r="B21" i="13"/>
  <c r="J20" i="13"/>
  <c r="G20" i="13"/>
  <c r="C20" i="13"/>
  <c r="B20" i="13"/>
  <c r="J19" i="13"/>
  <c r="G19" i="13"/>
  <c r="C19" i="13"/>
  <c r="B19" i="13"/>
  <c r="J18" i="13"/>
  <c r="G18" i="13"/>
  <c r="C18" i="13"/>
  <c r="B18" i="13"/>
  <c r="J17" i="13"/>
  <c r="G17" i="13"/>
  <c r="C17" i="13"/>
  <c r="B17" i="13"/>
  <c r="J16" i="13"/>
  <c r="G16" i="13"/>
  <c r="C16" i="13"/>
  <c r="B16" i="13"/>
  <c r="J15" i="13"/>
  <c r="G15" i="13"/>
  <c r="C15" i="13"/>
  <c r="B15" i="13"/>
  <c r="J14" i="13"/>
  <c r="G14" i="13"/>
  <c r="C14" i="13"/>
  <c r="B14" i="13"/>
  <c r="J13" i="13"/>
  <c r="G13" i="13"/>
  <c r="C13" i="13"/>
  <c r="B13" i="13"/>
  <c r="J12" i="13"/>
  <c r="G12" i="13"/>
  <c r="C12" i="13"/>
  <c r="B12" i="13"/>
  <c r="J11" i="13"/>
  <c r="G11" i="13"/>
  <c r="C11" i="13"/>
  <c r="B11" i="13"/>
  <c r="J10" i="13"/>
  <c r="G10" i="13"/>
  <c r="C10" i="13"/>
  <c r="B10" i="13"/>
  <c r="J9" i="13"/>
  <c r="G9" i="13"/>
  <c r="C9" i="13"/>
  <c r="B9" i="13"/>
  <c r="J8" i="13"/>
  <c r="G8" i="13"/>
  <c r="C8" i="13"/>
  <c r="B8" i="13"/>
  <c r="J7" i="13"/>
  <c r="G7" i="13"/>
  <c r="C7" i="13"/>
  <c r="B7" i="13"/>
  <c r="J6" i="13"/>
  <c r="G6" i="13"/>
  <c r="C6" i="13"/>
  <c r="B6" i="13"/>
  <c r="J5" i="13"/>
  <c r="G5" i="13"/>
  <c r="C5" i="13"/>
  <c r="B5" i="13"/>
  <c r="J4" i="13"/>
  <c r="G4" i="13"/>
  <c r="C4" i="13"/>
  <c r="B4" i="13"/>
  <c r="I82" i="12"/>
  <c r="H82" i="12"/>
  <c r="F82" i="12"/>
  <c r="E82" i="12"/>
  <c r="C82" i="12"/>
  <c r="B82" i="12"/>
  <c r="J81" i="12"/>
  <c r="G81" i="12"/>
  <c r="D81" i="12"/>
  <c r="J80" i="12"/>
  <c r="G80" i="12"/>
  <c r="D80" i="12"/>
  <c r="J79" i="12"/>
  <c r="G79" i="12"/>
  <c r="D79" i="12"/>
  <c r="J78" i="12"/>
  <c r="G78" i="12"/>
  <c r="D78" i="12"/>
  <c r="J77" i="12"/>
  <c r="G77" i="12"/>
  <c r="D77" i="12"/>
  <c r="J76" i="12"/>
  <c r="G76" i="12"/>
  <c r="D76" i="12"/>
  <c r="J75" i="12"/>
  <c r="G75" i="12"/>
  <c r="D75" i="12"/>
  <c r="J74" i="12"/>
  <c r="G74" i="12"/>
  <c r="D74" i="12"/>
  <c r="J73" i="12"/>
  <c r="G73" i="12"/>
  <c r="D73" i="12"/>
  <c r="J72" i="12"/>
  <c r="G72" i="12"/>
  <c r="D72" i="12"/>
  <c r="J71" i="12"/>
  <c r="G71" i="12"/>
  <c r="D71" i="12"/>
  <c r="J70" i="12"/>
  <c r="G70" i="12"/>
  <c r="D70" i="12"/>
  <c r="J69" i="12"/>
  <c r="G69" i="12"/>
  <c r="D69" i="12"/>
  <c r="J68" i="12"/>
  <c r="G68" i="12"/>
  <c r="D68" i="12"/>
  <c r="J67" i="12"/>
  <c r="G67" i="12"/>
  <c r="D67" i="12"/>
  <c r="J66" i="12"/>
  <c r="G66" i="12"/>
  <c r="D66" i="12"/>
  <c r="J65" i="12"/>
  <c r="G65" i="12"/>
  <c r="D65" i="12"/>
  <c r="J64" i="12"/>
  <c r="G64" i="12"/>
  <c r="D64" i="12"/>
  <c r="J63" i="12"/>
  <c r="G63" i="12"/>
  <c r="D63" i="12"/>
  <c r="J62" i="12"/>
  <c r="G62" i="12"/>
  <c r="D62" i="12"/>
  <c r="J61" i="12"/>
  <c r="G61" i="12"/>
  <c r="D61" i="12"/>
  <c r="J60" i="12"/>
  <c r="G60" i="12"/>
  <c r="D60" i="12"/>
  <c r="I54" i="12"/>
  <c r="H54" i="12"/>
  <c r="F54" i="12"/>
  <c r="E54" i="12"/>
  <c r="C54" i="12"/>
  <c r="B54" i="12"/>
  <c r="J53" i="12"/>
  <c r="G53" i="12"/>
  <c r="D53" i="12"/>
  <c r="J52" i="12"/>
  <c r="G52" i="12"/>
  <c r="D52" i="12"/>
  <c r="J51" i="12"/>
  <c r="G51" i="12"/>
  <c r="D51" i="12"/>
  <c r="J50" i="12"/>
  <c r="G50" i="12"/>
  <c r="D50" i="12"/>
  <c r="J49" i="12"/>
  <c r="G49" i="12"/>
  <c r="D49" i="12"/>
  <c r="J48" i="12"/>
  <c r="G48" i="12"/>
  <c r="D48" i="12"/>
  <c r="J47" i="12"/>
  <c r="G47" i="12"/>
  <c r="D47" i="12"/>
  <c r="J46" i="12"/>
  <c r="G46" i="12"/>
  <c r="D46" i="12"/>
  <c r="J45" i="12"/>
  <c r="G45" i="12"/>
  <c r="D45" i="12"/>
  <c r="J44" i="12"/>
  <c r="G44" i="12"/>
  <c r="D44" i="12"/>
  <c r="J43" i="12"/>
  <c r="G43" i="12"/>
  <c r="D43" i="12"/>
  <c r="J42" i="12"/>
  <c r="G42" i="12"/>
  <c r="D42" i="12"/>
  <c r="J41" i="12"/>
  <c r="G41" i="12"/>
  <c r="D41" i="12"/>
  <c r="J40" i="12"/>
  <c r="G40" i="12"/>
  <c r="D40" i="12"/>
  <c r="J39" i="12"/>
  <c r="G39" i="12"/>
  <c r="D39" i="12"/>
  <c r="J38" i="12"/>
  <c r="G38" i="12"/>
  <c r="D38" i="12"/>
  <c r="J37" i="12"/>
  <c r="G37" i="12"/>
  <c r="D37" i="12"/>
  <c r="J36" i="12"/>
  <c r="G36" i="12"/>
  <c r="D36" i="12"/>
  <c r="J35" i="12"/>
  <c r="G35" i="12"/>
  <c r="D35" i="12"/>
  <c r="J34" i="12"/>
  <c r="G34" i="12"/>
  <c r="D34" i="12"/>
  <c r="J33" i="12"/>
  <c r="G33" i="12"/>
  <c r="D33" i="12"/>
  <c r="J32" i="12"/>
  <c r="G32" i="12"/>
  <c r="D32" i="12"/>
  <c r="I26" i="12"/>
  <c r="H26" i="12"/>
  <c r="F26" i="12"/>
  <c r="E26" i="12"/>
  <c r="J25" i="12"/>
  <c r="G25" i="12"/>
  <c r="C25" i="12"/>
  <c r="B25" i="12"/>
  <c r="J24" i="12"/>
  <c r="G24" i="12"/>
  <c r="C24" i="12"/>
  <c r="B24" i="12"/>
  <c r="D24" i="12" s="1"/>
  <c r="J23" i="12"/>
  <c r="G23" i="12"/>
  <c r="C23" i="12"/>
  <c r="B23" i="12"/>
  <c r="J22" i="12"/>
  <c r="G22" i="12"/>
  <c r="C22" i="12"/>
  <c r="B22" i="12"/>
  <c r="J21" i="12"/>
  <c r="G21" i="12"/>
  <c r="C21" i="12"/>
  <c r="B21" i="12"/>
  <c r="J20" i="12"/>
  <c r="G20" i="12"/>
  <c r="C20" i="12"/>
  <c r="B20" i="12"/>
  <c r="J19" i="12"/>
  <c r="G19" i="12"/>
  <c r="C19" i="12"/>
  <c r="B19" i="12"/>
  <c r="J18" i="12"/>
  <c r="G18" i="12"/>
  <c r="C18" i="12"/>
  <c r="B18" i="12"/>
  <c r="D18" i="12" s="1"/>
  <c r="J17" i="12"/>
  <c r="G17" i="12"/>
  <c r="C17" i="12"/>
  <c r="B17" i="12"/>
  <c r="J16" i="12"/>
  <c r="G16" i="12"/>
  <c r="C16" i="12"/>
  <c r="B16" i="12"/>
  <c r="J15" i="12"/>
  <c r="G15" i="12"/>
  <c r="C15" i="12"/>
  <c r="B15" i="12"/>
  <c r="J14" i="12"/>
  <c r="G14" i="12"/>
  <c r="C14" i="12"/>
  <c r="B14" i="12"/>
  <c r="J13" i="12"/>
  <c r="G13" i="12"/>
  <c r="C13" i="12"/>
  <c r="B13" i="12"/>
  <c r="J12" i="12"/>
  <c r="G12" i="12"/>
  <c r="C12" i="12"/>
  <c r="B12" i="12"/>
  <c r="J11" i="12"/>
  <c r="G11" i="12"/>
  <c r="C11" i="12"/>
  <c r="B11" i="12"/>
  <c r="J10" i="12"/>
  <c r="G10" i="12"/>
  <c r="C10" i="12"/>
  <c r="B10" i="12"/>
  <c r="D10" i="12" s="1"/>
  <c r="J9" i="12"/>
  <c r="G9" i="12"/>
  <c r="C9" i="12"/>
  <c r="B9" i="12"/>
  <c r="J8" i="12"/>
  <c r="G8" i="12"/>
  <c r="C8" i="12"/>
  <c r="B8" i="12"/>
  <c r="D8" i="12" s="1"/>
  <c r="J7" i="12"/>
  <c r="G7" i="12"/>
  <c r="C7" i="12"/>
  <c r="B7" i="12"/>
  <c r="J6" i="12"/>
  <c r="G6" i="12"/>
  <c r="C6" i="12"/>
  <c r="B6" i="12"/>
  <c r="J5" i="12"/>
  <c r="G5" i="12"/>
  <c r="C5" i="12"/>
  <c r="B5" i="12"/>
  <c r="J4" i="12"/>
  <c r="G4" i="12"/>
  <c r="C4" i="12"/>
  <c r="B4" i="12"/>
  <c r="I54" i="11"/>
  <c r="H54" i="11"/>
  <c r="F54" i="11"/>
  <c r="E54" i="11"/>
  <c r="C54" i="11"/>
  <c r="B54" i="11"/>
  <c r="J53" i="11"/>
  <c r="G53" i="11"/>
  <c r="D53" i="11"/>
  <c r="J52" i="11"/>
  <c r="G52" i="11"/>
  <c r="D52" i="11"/>
  <c r="J51" i="11"/>
  <c r="G51" i="11"/>
  <c r="D51" i="11"/>
  <c r="J50" i="11"/>
  <c r="G50" i="11"/>
  <c r="D50" i="11"/>
  <c r="J49" i="11"/>
  <c r="G49" i="11"/>
  <c r="D49" i="11"/>
  <c r="J48" i="11"/>
  <c r="G48" i="11"/>
  <c r="D48" i="11"/>
  <c r="J47" i="11"/>
  <c r="G47" i="11"/>
  <c r="D47" i="11"/>
  <c r="J46" i="11"/>
  <c r="G46" i="11"/>
  <c r="D46" i="11"/>
  <c r="J45" i="11"/>
  <c r="G45" i="11"/>
  <c r="D45" i="11"/>
  <c r="J44" i="11"/>
  <c r="G44" i="11"/>
  <c r="D44" i="11"/>
  <c r="J43" i="11"/>
  <c r="G43" i="11"/>
  <c r="D43" i="11"/>
  <c r="J42" i="11"/>
  <c r="G42" i="11"/>
  <c r="D42" i="11"/>
  <c r="J41" i="11"/>
  <c r="G41" i="11"/>
  <c r="D41" i="11"/>
  <c r="J40" i="11"/>
  <c r="G40" i="11"/>
  <c r="D40" i="11"/>
  <c r="J39" i="11"/>
  <c r="G39" i="11"/>
  <c r="D39" i="11"/>
  <c r="J38" i="11"/>
  <c r="G38" i="11"/>
  <c r="D38" i="11"/>
  <c r="J37" i="11"/>
  <c r="G37" i="11"/>
  <c r="D37" i="11"/>
  <c r="J36" i="11"/>
  <c r="G36" i="11"/>
  <c r="D36" i="11"/>
  <c r="J35" i="11"/>
  <c r="G35" i="11"/>
  <c r="D35" i="11"/>
  <c r="J34" i="11"/>
  <c r="G34" i="11"/>
  <c r="D34" i="11"/>
  <c r="J33" i="11"/>
  <c r="G33" i="11"/>
  <c r="D33" i="11"/>
  <c r="J32" i="11"/>
  <c r="G32" i="11"/>
  <c r="D32" i="11"/>
  <c r="I26" i="11"/>
  <c r="H26" i="11"/>
  <c r="F26" i="11"/>
  <c r="E26" i="11"/>
  <c r="J25" i="11"/>
  <c r="G25" i="11"/>
  <c r="C25" i="11"/>
  <c r="B25" i="11"/>
  <c r="J24" i="11"/>
  <c r="G24" i="11"/>
  <c r="C24" i="11"/>
  <c r="B24" i="11"/>
  <c r="J23" i="11"/>
  <c r="G23" i="11"/>
  <c r="C23" i="11"/>
  <c r="B23" i="11"/>
  <c r="J22" i="11"/>
  <c r="G22" i="11"/>
  <c r="C22" i="11"/>
  <c r="B22" i="11"/>
  <c r="J21" i="11"/>
  <c r="G21" i="11"/>
  <c r="C21" i="11"/>
  <c r="B21" i="11"/>
  <c r="J20" i="11"/>
  <c r="G20" i="11"/>
  <c r="C20" i="11"/>
  <c r="B20" i="11"/>
  <c r="J19" i="11"/>
  <c r="G19" i="11"/>
  <c r="C19" i="11"/>
  <c r="B19" i="11"/>
  <c r="J18" i="11"/>
  <c r="G18" i="11"/>
  <c r="C18" i="11"/>
  <c r="B18" i="11"/>
  <c r="J17" i="11"/>
  <c r="G17" i="11"/>
  <c r="C17" i="11"/>
  <c r="B17" i="11"/>
  <c r="J16" i="11"/>
  <c r="G16" i="11"/>
  <c r="C16" i="11"/>
  <c r="B16" i="11"/>
  <c r="J15" i="11"/>
  <c r="G15" i="11"/>
  <c r="C15" i="11"/>
  <c r="B15" i="11"/>
  <c r="J14" i="11"/>
  <c r="G14" i="11"/>
  <c r="C14" i="11"/>
  <c r="B14" i="11"/>
  <c r="J13" i="11"/>
  <c r="G13" i="11"/>
  <c r="C13" i="11"/>
  <c r="B13" i="11"/>
  <c r="J12" i="11"/>
  <c r="G12" i="11"/>
  <c r="C12" i="11"/>
  <c r="B12" i="11"/>
  <c r="J11" i="11"/>
  <c r="G11" i="11"/>
  <c r="C11" i="11"/>
  <c r="B11" i="11"/>
  <c r="J10" i="11"/>
  <c r="G10" i="11"/>
  <c r="C10" i="11"/>
  <c r="B10" i="11"/>
  <c r="J9" i="11"/>
  <c r="G9" i="11"/>
  <c r="C9" i="11"/>
  <c r="B9" i="11"/>
  <c r="J8" i="11"/>
  <c r="G8" i="11"/>
  <c r="C8" i="11"/>
  <c r="B8" i="11"/>
  <c r="J7" i="11"/>
  <c r="G7" i="11"/>
  <c r="C7" i="11"/>
  <c r="B7" i="11"/>
  <c r="J6" i="11"/>
  <c r="G6" i="11"/>
  <c r="C6" i="11"/>
  <c r="B6" i="11"/>
  <c r="J5" i="11"/>
  <c r="G5" i="11"/>
  <c r="C5" i="11"/>
  <c r="B5" i="11"/>
  <c r="J4" i="11"/>
  <c r="G4" i="11"/>
  <c r="C4" i="11"/>
  <c r="B4" i="11"/>
  <c r="I54" i="10"/>
  <c r="H54" i="10"/>
  <c r="F54" i="10"/>
  <c r="E54" i="10"/>
  <c r="C54" i="10"/>
  <c r="B54" i="10"/>
  <c r="J53" i="10"/>
  <c r="G53" i="10"/>
  <c r="D53" i="10"/>
  <c r="J52" i="10"/>
  <c r="G52" i="10"/>
  <c r="D52" i="10"/>
  <c r="J51" i="10"/>
  <c r="G51" i="10"/>
  <c r="D51" i="10"/>
  <c r="J50" i="10"/>
  <c r="G50" i="10"/>
  <c r="D50" i="10"/>
  <c r="J49" i="10"/>
  <c r="G49" i="10"/>
  <c r="D49" i="10"/>
  <c r="J48" i="10"/>
  <c r="G48" i="10"/>
  <c r="D48" i="10"/>
  <c r="J47" i="10"/>
  <c r="G47" i="10"/>
  <c r="D47" i="10"/>
  <c r="J46" i="10"/>
  <c r="G46" i="10"/>
  <c r="D46" i="10"/>
  <c r="J45" i="10"/>
  <c r="G45" i="10"/>
  <c r="D45" i="10"/>
  <c r="J44" i="10"/>
  <c r="G44" i="10"/>
  <c r="D44" i="10"/>
  <c r="J43" i="10"/>
  <c r="G43" i="10"/>
  <c r="D43" i="10"/>
  <c r="J42" i="10"/>
  <c r="G42" i="10"/>
  <c r="D42" i="10"/>
  <c r="J41" i="10"/>
  <c r="G41" i="10"/>
  <c r="D41" i="10"/>
  <c r="J40" i="10"/>
  <c r="G40" i="10"/>
  <c r="D40" i="10"/>
  <c r="J39" i="10"/>
  <c r="G39" i="10"/>
  <c r="D39" i="10"/>
  <c r="J38" i="10"/>
  <c r="G38" i="10"/>
  <c r="D38" i="10"/>
  <c r="J37" i="10"/>
  <c r="G37" i="10"/>
  <c r="D37" i="10"/>
  <c r="J36" i="10"/>
  <c r="G36" i="10"/>
  <c r="D36" i="10"/>
  <c r="J35" i="10"/>
  <c r="G35" i="10"/>
  <c r="D35" i="10"/>
  <c r="J34" i="10"/>
  <c r="G34" i="10"/>
  <c r="D34" i="10"/>
  <c r="J33" i="10"/>
  <c r="G33" i="10"/>
  <c r="D33" i="10"/>
  <c r="J32" i="10"/>
  <c r="G32" i="10"/>
  <c r="D32" i="10"/>
  <c r="I26" i="10"/>
  <c r="H26" i="10"/>
  <c r="F26" i="10"/>
  <c r="E26" i="10"/>
  <c r="J25" i="10"/>
  <c r="G25" i="10"/>
  <c r="C25" i="10"/>
  <c r="B25" i="10"/>
  <c r="J24" i="10"/>
  <c r="G24" i="10"/>
  <c r="C24" i="10"/>
  <c r="B24" i="10"/>
  <c r="J23" i="10"/>
  <c r="G23" i="10"/>
  <c r="C23" i="10"/>
  <c r="B23" i="10"/>
  <c r="J22" i="10"/>
  <c r="G22" i="10"/>
  <c r="C22" i="10"/>
  <c r="B22" i="10"/>
  <c r="J21" i="10"/>
  <c r="G21" i="10"/>
  <c r="C21" i="10"/>
  <c r="B21" i="10"/>
  <c r="J20" i="10"/>
  <c r="G20" i="10"/>
  <c r="C20" i="10"/>
  <c r="B20" i="10"/>
  <c r="J19" i="10"/>
  <c r="G19" i="10"/>
  <c r="C19" i="10"/>
  <c r="B19" i="10"/>
  <c r="J18" i="10"/>
  <c r="G18" i="10"/>
  <c r="C18" i="10"/>
  <c r="B18" i="10"/>
  <c r="J17" i="10"/>
  <c r="G17" i="10"/>
  <c r="C17" i="10"/>
  <c r="B17" i="10"/>
  <c r="J16" i="10"/>
  <c r="G16" i="10"/>
  <c r="C16" i="10"/>
  <c r="B16" i="10"/>
  <c r="J15" i="10"/>
  <c r="G15" i="10"/>
  <c r="C15" i="10"/>
  <c r="B15" i="10"/>
  <c r="J14" i="10"/>
  <c r="G14" i="10"/>
  <c r="C14" i="10"/>
  <c r="B14" i="10"/>
  <c r="J13" i="10"/>
  <c r="G13" i="10"/>
  <c r="C13" i="10"/>
  <c r="B13" i="10"/>
  <c r="J12" i="10"/>
  <c r="G12" i="10"/>
  <c r="C12" i="10"/>
  <c r="B12" i="10"/>
  <c r="J11" i="10"/>
  <c r="G11" i="10"/>
  <c r="C11" i="10"/>
  <c r="B11" i="10"/>
  <c r="J10" i="10"/>
  <c r="G10" i="10"/>
  <c r="C10" i="10"/>
  <c r="B10" i="10"/>
  <c r="J9" i="10"/>
  <c r="G9" i="10"/>
  <c r="C9" i="10"/>
  <c r="B9" i="10"/>
  <c r="J8" i="10"/>
  <c r="G8" i="10"/>
  <c r="C8" i="10"/>
  <c r="B8" i="10"/>
  <c r="J7" i="10"/>
  <c r="G7" i="10"/>
  <c r="C7" i="10"/>
  <c r="B7" i="10"/>
  <c r="J6" i="10"/>
  <c r="G6" i="10"/>
  <c r="C6" i="10"/>
  <c r="B6" i="10"/>
  <c r="J5" i="10"/>
  <c r="G5" i="10"/>
  <c r="C5" i="10"/>
  <c r="B5" i="10"/>
  <c r="J4" i="10"/>
  <c r="G4" i="10"/>
  <c r="C4" i="10"/>
  <c r="B4" i="10"/>
  <c r="I82" i="9"/>
  <c r="H82" i="9"/>
  <c r="F82" i="9"/>
  <c r="E82" i="9"/>
  <c r="C82" i="9"/>
  <c r="B82" i="9"/>
  <c r="J81" i="9"/>
  <c r="G81" i="9"/>
  <c r="D81" i="9"/>
  <c r="J80" i="9"/>
  <c r="G80" i="9"/>
  <c r="D80" i="9"/>
  <c r="J79" i="9"/>
  <c r="G79" i="9"/>
  <c r="D79" i="9"/>
  <c r="J78" i="9"/>
  <c r="G78" i="9"/>
  <c r="D78" i="9"/>
  <c r="J77" i="9"/>
  <c r="G77" i="9"/>
  <c r="D77" i="9"/>
  <c r="J76" i="9"/>
  <c r="G76" i="9"/>
  <c r="D76" i="9"/>
  <c r="J75" i="9"/>
  <c r="G75" i="9"/>
  <c r="D75" i="9"/>
  <c r="J74" i="9"/>
  <c r="G74" i="9"/>
  <c r="D74" i="9"/>
  <c r="J73" i="9"/>
  <c r="G73" i="9"/>
  <c r="D73" i="9"/>
  <c r="J72" i="9"/>
  <c r="G72" i="9"/>
  <c r="D72" i="9"/>
  <c r="J71" i="9"/>
  <c r="G71" i="9"/>
  <c r="D71" i="9"/>
  <c r="J70" i="9"/>
  <c r="G70" i="9"/>
  <c r="D70" i="9"/>
  <c r="J69" i="9"/>
  <c r="G69" i="9"/>
  <c r="D69" i="9"/>
  <c r="J68" i="9"/>
  <c r="G68" i="9"/>
  <c r="D68" i="9"/>
  <c r="J67" i="9"/>
  <c r="G67" i="9"/>
  <c r="D67" i="9"/>
  <c r="J66" i="9"/>
  <c r="G66" i="9"/>
  <c r="D66" i="9"/>
  <c r="J65" i="9"/>
  <c r="G65" i="9"/>
  <c r="D65" i="9"/>
  <c r="J64" i="9"/>
  <c r="G64" i="9"/>
  <c r="D64" i="9"/>
  <c r="J63" i="9"/>
  <c r="G63" i="9"/>
  <c r="D63" i="9"/>
  <c r="J62" i="9"/>
  <c r="G62" i="9"/>
  <c r="D62" i="9"/>
  <c r="J61" i="9"/>
  <c r="G61" i="9"/>
  <c r="D61" i="9"/>
  <c r="J60" i="9"/>
  <c r="G60" i="9"/>
  <c r="D60" i="9"/>
  <c r="I54" i="9"/>
  <c r="H54" i="9"/>
  <c r="F54" i="9"/>
  <c r="E54" i="9"/>
  <c r="C54" i="9"/>
  <c r="B54" i="9"/>
  <c r="J53" i="9"/>
  <c r="G53" i="9"/>
  <c r="D53" i="9"/>
  <c r="J52" i="9"/>
  <c r="G52" i="9"/>
  <c r="D52" i="9"/>
  <c r="J51" i="9"/>
  <c r="G51" i="9"/>
  <c r="D51" i="9"/>
  <c r="J50" i="9"/>
  <c r="G50" i="9"/>
  <c r="D50" i="9"/>
  <c r="J49" i="9"/>
  <c r="G49" i="9"/>
  <c r="D49" i="9"/>
  <c r="J48" i="9"/>
  <c r="G48" i="9"/>
  <c r="D48" i="9"/>
  <c r="J47" i="9"/>
  <c r="G47" i="9"/>
  <c r="D47" i="9"/>
  <c r="J46" i="9"/>
  <c r="G46" i="9"/>
  <c r="D46" i="9"/>
  <c r="J45" i="9"/>
  <c r="G45" i="9"/>
  <c r="D45" i="9"/>
  <c r="J44" i="9"/>
  <c r="G44" i="9"/>
  <c r="D44" i="9"/>
  <c r="J43" i="9"/>
  <c r="G43" i="9"/>
  <c r="D43" i="9"/>
  <c r="J42" i="9"/>
  <c r="G42" i="9"/>
  <c r="D42" i="9"/>
  <c r="J41" i="9"/>
  <c r="G41" i="9"/>
  <c r="D41" i="9"/>
  <c r="J40" i="9"/>
  <c r="G40" i="9"/>
  <c r="D40" i="9"/>
  <c r="J39" i="9"/>
  <c r="G39" i="9"/>
  <c r="D39" i="9"/>
  <c r="J38" i="9"/>
  <c r="G38" i="9"/>
  <c r="D38" i="9"/>
  <c r="J37" i="9"/>
  <c r="G37" i="9"/>
  <c r="D37" i="9"/>
  <c r="J36" i="9"/>
  <c r="G36" i="9"/>
  <c r="D36" i="9"/>
  <c r="J35" i="9"/>
  <c r="G35" i="9"/>
  <c r="D35" i="9"/>
  <c r="J34" i="9"/>
  <c r="G34" i="9"/>
  <c r="D34" i="9"/>
  <c r="J33" i="9"/>
  <c r="G33" i="9"/>
  <c r="D33" i="9"/>
  <c r="J32" i="9"/>
  <c r="G32" i="9"/>
  <c r="D32" i="9"/>
  <c r="I26" i="9"/>
  <c r="H26" i="9"/>
  <c r="F26" i="9"/>
  <c r="E26" i="9"/>
  <c r="J25" i="9"/>
  <c r="G25" i="9"/>
  <c r="C25" i="9"/>
  <c r="B25" i="9"/>
  <c r="J24" i="9"/>
  <c r="G24" i="9"/>
  <c r="C24" i="9"/>
  <c r="B24" i="9"/>
  <c r="J23" i="9"/>
  <c r="G23" i="9"/>
  <c r="C23" i="9"/>
  <c r="B23" i="9"/>
  <c r="J22" i="9"/>
  <c r="G22" i="9"/>
  <c r="D22" i="9" s="1"/>
  <c r="C22" i="9"/>
  <c r="B22" i="9"/>
  <c r="J21" i="9"/>
  <c r="G21" i="9"/>
  <c r="C21" i="9"/>
  <c r="B21" i="9"/>
  <c r="J20" i="9"/>
  <c r="G20" i="9"/>
  <c r="C20" i="9"/>
  <c r="B20" i="9"/>
  <c r="J19" i="9"/>
  <c r="G19" i="9"/>
  <c r="C19" i="9"/>
  <c r="B19" i="9"/>
  <c r="J18" i="9"/>
  <c r="G18" i="9"/>
  <c r="C18" i="9"/>
  <c r="B18" i="9"/>
  <c r="J17" i="9"/>
  <c r="G17" i="9"/>
  <c r="C17" i="9"/>
  <c r="B17" i="9"/>
  <c r="J16" i="9"/>
  <c r="G16" i="9"/>
  <c r="C16" i="9"/>
  <c r="B16" i="9"/>
  <c r="J15" i="9"/>
  <c r="G15" i="9"/>
  <c r="C15" i="9"/>
  <c r="B15" i="9"/>
  <c r="J14" i="9"/>
  <c r="G14" i="9"/>
  <c r="C14" i="9"/>
  <c r="B14" i="9"/>
  <c r="J13" i="9"/>
  <c r="G13" i="9"/>
  <c r="C13" i="9"/>
  <c r="B13" i="9"/>
  <c r="J12" i="9"/>
  <c r="G12" i="9"/>
  <c r="C12" i="9"/>
  <c r="B12" i="9"/>
  <c r="J11" i="9"/>
  <c r="G11" i="9"/>
  <c r="C11" i="9"/>
  <c r="B11" i="9"/>
  <c r="J10" i="9"/>
  <c r="G10" i="9"/>
  <c r="C10" i="9"/>
  <c r="B10" i="9"/>
  <c r="J9" i="9"/>
  <c r="G9" i="9"/>
  <c r="C9" i="9"/>
  <c r="B9" i="9"/>
  <c r="J8" i="9"/>
  <c r="G8" i="9"/>
  <c r="C8" i="9"/>
  <c r="B8" i="9"/>
  <c r="J7" i="9"/>
  <c r="G7" i="9"/>
  <c r="C7" i="9"/>
  <c r="B7" i="9"/>
  <c r="J6" i="9"/>
  <c r="G6" i="9"/>
  <c r="C6" i="9"/>
  <c r="B6" i="9"/>
  <c r="J5" i="9"/>
  <c r="G5" i="9"/>
  <c r="C5" i="9"/>
  <c r="B5" i="9"/>
  <c r="J4" i="9"/>
  <c r="G4" i="9"/>
  <c r="C4" i="9"/>
  <c r="B4" i="9"/>
  <c r="F138" i="8"/>
  <c r="E138" i="8"/>
  <c r="C138" i="8"/>
  <c r="B138" i="8"/>
  <c r="G137" i="8"/>
  <c r="D137" i="8"/>
  <c r="G136" i="8"/>
  <c r="D136" i="8"/>
  <c r="G135" i="8"/>
  <c r="D135" i="8"/>
  <c r="G134" i="8"/>
  <c r="D134" i="8"/>
  <c r="G133" i="8"/>
  <c r="D133" i="8"/>
  <c r="G132" i="8"/>
  <c r="D132" i="8"/>
  <c r="G131" i="8"/>
  <c r="D131" i="8"/>
  <c r="G130" i="8"/>
  <c r="D130" i="8"/>
  <c r="G129" i="8"/>
  <c r="D129" i="8"/>
  <c r="G128" i="8"/>
  <c r="D128" i="8"/>
  <c r="G127" i="8"/>
  <c r="D127" i="8"/>
  <c r="G126" i="8"/>
  <c r="D126" i="8"/>
  <c r="G125" i="8"/>
  <c r="D125" i="8"/>
  <c r="G124" i="8"/>
  <c r="D124" i="8"/>
  <c r="G123" i="8"/>
  <c r="D123" i="8"/>
  <c r="G122" i="8"/>
  <c r="D122" i="8"/>
  <c r="G121" i="8"/>
  <c r="D121" i="8"/>
  <c r="G120" i="8"/>
  <c r="D120" i="8"/>
  <c r="G119" i="8"/>
  <c r="D119" i="8"/>
  <c r="G118" i="8"/>
  <c r="D118" i="8"/>
  <c r="G117" i="8"/>
  <c r="D117" i="8"/>
  <c r="G116" i="8"/>
  <c r="G138" i="8" s="1"/>
  <c r="D116" i="8"/>
  <c r="I110" i="8"/>
  <c r="H110" i="8"/>
  <c r="F110" i="8"/>
  <c r="E110" i="8"/>
  <c r="C110" i="8"/>
  <c r="B110" i="8"/>
  <c r="J109" i="8"/>
  <c r="G109" i="8"/>
  <c r="D109" i="8"/>
  <c r="J108" i="8"/>
  <c r="G108" i="8"/>
  <c r="D108" i="8"/>
  <c r="J107" i="8"/>
  <c r="G107" i="8"/>
  <c r="D107" i="8"/>
  <c r="J106" i="8"/>
  <c r="G106" i="8"/>
  <c r="D106" i="8"/>
  <c r="J105" i="8"/>
  <c r="G105" i="8"/>
  <c r="D105" i="8"/>
  <c r="J104" i="8"/>
  <c r="G104" i="8"/>
  <c r="D104" i="8"/>
  <c r="J103" i="8"/>
  <c r="G103" i="8"/>
  <c r="D103" i="8"/>
  <c r="J102" i="8"/>
  <c r="G102" i="8"/>
  <c r="D102" i="8"/>
  <c r="J101" i="8"/>
  <c r="G101" i="8"/>
  <c r="D101" i="8"/>
  <c r="J100" i="8"/>
  <c r="G100" i="8"/>
  <c r="D100" i="8"/>
  <c r="J99" i="8"/>
  <c r="G99" i="8"/>
  <c r="D99" i="8"/>
  <c r="J98" i="8"/>
  <c r="G98" i="8"/>
  <c r="D98" i="8"/>
  <c r="J97" i="8"/>
  <c r="G97" i="8"/>
  <c r="D97" i="8"/>
  <c r="J96" i="8"/>
  <c r="G96" i="8"/>
  <c r="D96" i="8"/>
  <c r="J95" i="8"/>
  <c r="G95" i="8"/>
  <c r="D95" i="8"/>
  <c r="J94" i="8"/>
  <c r="G94" i="8"/>
  <c r="D94" i="8"/>
  <c r="J93" i="8"/>
  <c r="G93" i="8"/>
  <c r="D93" i="8"/>
  <c r="J92" i="8"/>
  <c r="G92" i="8"/>
  <c r="D92" i="8"/>
  <c r="J91" i="8"/>
  <c r="G91" i="8"/>
  <c r="D91" i="8"/>
  <c r="J90" i="8"/>
  <c r="G90" i="8"/>
  <c r="D90" i="8"/>
  <c r="J89" i="8"/>
  <c r="G89" i="8"/>
  <c r="D89" i="8"/>
  <c r="J88" i="8"/>
  <c r="G88" i="8"/>
  <c r="D88" i="8"/>
  <c r="I82" i="8"/>
  <c r="H82" i="8"/>
  <c r="F82" i="8"/>
  <c r="E82" i="8"/>
  <c r="C82" i="8"/>
  <c r="B82" i="8"/>
  <c r="J81" i="8"/>
  <c r="G81" i="8"/>
  <c r="D81" i="8"/>
  <c r="J80" i="8"/>
  <c r="G80" i="8"/>
  <c r="D80" i="8"/>
  <c r="J79" i="8"/>
  <c r="G79" i="8"/>
  <c r="D79" i="8"/>
  <c r="J78" i="8"/>
  <c r="G78" i="8"/>
  <c r="D78" i="8"/>
  <c r="J77" i="8"/>
  <c r="G77" i="8"/>
  <c r="D77" i="8"/>
  <c r="J76" i="8"/>
  <c r="G76" i="8"/>
  <c r="D76" i="8"/>
  <c r="J75" i="8"/>
  <c r="G75" i="8"/>
  <c r="D75" i="8"/>
  <c r="J74" i="8"/>
  <c r="G74" i="8"/>
  <c r="D74" i="8"/>
  <c r="J73" i="8"/>
  <c r="G73" i="8"/>
  <c r="D73" i="8"/>
  <c r="J72" i="8"/>
  <c r="G72" i="8"/>
  <c r="D72" i="8"/>
  <c r="J71" i="8"/>
  <c r="G71" i="8"/>
  <c r="D71" i="8"/>
  <c r="J70" i="8"/>
  <c r="G70" i="8"/>
  <c r="D70" i="8"/>
  <c r="J69" i="8"/>
  <c r="G69" i="8"/>
  <c r="D69" i="8"/>
  <c r="J68" i="8"/>
  <c r="G68" i="8"/>
  <c r="D68" i="8"/>
  <c r="J67" i="8"/>
  <c r="G67" i="8"/>
  <c r="D67" i="8"/>
  <c r="J66" i="8"/>
  <c r="G66" i="8"/>
  <c r="D66" i="8"/>
  <c r="J65" i="8"/>
  <c r="G65" i="8"/>
  <c r="D65" i="8"/>
  <c r="J64" i="8"/>
  <c r="G64" i="8"/>
  <c r="D64" i="8"/>
  <c r="J63" i="8"/>
  <c r="G63" i="8"/>
  <c r="D63" i="8"/>
  <c r="J62" i="8"/>
  <c r="G62" i="8"/>
  <c r="D62" i="8"/>
  <c r="J61" i="8"/>
  <c r="G61" i="8"/>
  <c r="D61" i="8"/>
  <c r="J60" i="8"/>
  <c r="G60" i="8"/>
  <c r="D60" i="8"/>
  <c r="I54" i="8"/>
  <c r="H54" i="8"/>
  <c r="F54" i="8"/>
  <c r="E54" i="8"/>
  <c r="C54" i="8"/>
  <c r="B54" i="8"/>
  <c r="J53" i="8"/>
  <c r="G53" i="8"/>
  <c r="D53" i="8"/>
  <c r="J52" i="8"/>
  <c r="G52" i="8"/>
  <c r="D52" i="8"/>
  <c r="J51" i="8"/>
  <c r="G51" i="8"/>
  <c r="D51" i="8"/>
  <c r="J50" i="8"/>
  <c r="G50" i="8"/>
  <c r="D50" i="8"/>
  <c r="J49" i="8"/>
  <c r="G49" i="8"/>
  <c r="D49" i="8"/>
  <c r="J48" i="8"/>
  <c r="G48" i="8"/>
  <c r="D48" i="8"/>
  <c r="J47" i="8"/>
  <c r="G47" i="8"/>
  <c r="D47" i="8"/>
  <c r="J46" i="8"/>
  <c r="G46" i="8"/>
  <c r="D46" i="8"/>
  <c r="J45" i="8"/>
  <c r="G45" i="8"/>
  <c r="D45" i="8"/>
  <c r="J44" i="8"/>
  <c r="G44" i="8"/>
  <c r="D44" i="8"/>
  <c r="J43" i="8"/>
  <c r="G43" i="8"/>
  <c r="D43" i="8"/>
  <c r="J42" i="8"/>
  <c r="G42" i="8"/>
  <c r="D42" i="8"/>
  <c r="J41" i="8"/>
  <c r="G41" i="8"/>
  <c r="D41" i="8"/>
  <c r="J40" i="8"/>
  <c r="G40" i="8"/>
  <c r="D40" i="8"/>
  <c r="J39" i="8"/>
  <c r="G39" i="8"/>
  <c r="D39" i="8"/>
  <c r="J38" i="8"/>
  <c r="G38" i="8"/>
  <c r="D38" i="8"/>
  <c r="J37" i="8"/>
  <c r="G37" i="8"/>
  <c r="D37" i="8"/>
  <c r="J36" i="8"/>
  <c r="G36" i="8"/>
  <c r="D36" i="8"/>
  <c r="J35" i="8"/>
  <c r="G35" i="8"/>
  <c r="D35" i="8"/>
  <c r="J34" i="8"/>
  <c r="G34" i="8"/>
  <c r="D34" i="8"/>
  <c r="J33" i="8"/>
  <c r="G33" i="8"/>
  <c r="D33" i="8"/>
  <c r="J32" i="8"/>
  <c r="G32" i="8"/>
  <c r="D32" i="8"/>
  <c r="I26" i="8"/>
  <c r="H26" i="8"/>
  <c r="F26" i="8"/>
  <c r="E26" i="8"/>
  <c r="J25" i="8"/>
  <c r="G25" i="8"/>
  <c r="C25" i="8"/>
  <c r="B25" i="8"/>
  <c r="J24" i="8"/>
  <c r="G24" i="8"/>
  <c r="C24" i="8"/>
  <c r="B24" i="8"/>
  <c r="J23" i="8"/>
  <c r="G23" i="8"/>
  <c r="C23" i="8"/>
  <c r="B23" i="8"/>
  <c r="J22" i="8"/>
  <c r="G22" i="8"/>
  <c r="C22" i="8"/>
  <c r="B22" i="8"/>
  <c r="J21" i="8"/>
  <c r="G21" i="8"/>
  <c r="D21" i="8" s="1"/>
  <c r="C21" i="8"/>
  <c r="B21" i="8"/>
  <c r="J20" i="8"/>
  <c r="G20" i="8"/>
  <c r="C20" i="8"/>
  <c r="B20" i="8"/>
  <c r="J19" i="8"/>
  <c r="G19" i="8"/>
  <c r="C19" i="8"/>
  <c r="B19" i="8"/>
  <c r="J18" i="8"/>
  <c r="G18" i="8"/>
  <c r="C18" i="8"/>
  <c r="B18" i="8"/>
  <c r="J17" i="8"/>
  <c r="G17" i="8"/>
  <c r="C17" i="8"/>
  <c r="B17" i="8"/>
  <c r="J16" i="8"/>
  <c r="G16" i="8"/>
  <c r="C16" i="8"/>
  <c r="B16" i="8"/>
  <c r="J15" i="8"/>
  <c r="G15" i="8"/>
  <c r="C15" i="8"/>
  <c r="B15" i="8"/>
  <c r="J14" i="8"/>
  <c r="G14" i="8"/>
  <c r="C14" i="8"/>
  <c r="B14" i="8"/>
  <c r="J13" i="8"/>
  <c r="G13" i="8"/>
  <c r="C13" i="8"/>
  <c r="B13" i="8"/>
  <c r="J12" i="8"/>
  <c r="G12" i="8"/>
  <c r="C12" i="8"/>
  <c r="B12" i="8"/>
  <c r="J11" i="8"/>
  <c r="G11" i="8"/>
  <c r="C11" i="8"/>
  <c r="B11" i="8"/>
  <c r="J10" i="8"/>
  <c r="G10" i="8"/>
  <c r="C10" i="8"/>
  <c r="B10" i="8"/>
  <c r="J9" i="8"/>
  <c r="G9" i="8"/>
  <c r="C9" i="8"/>
  <c r="B9" i="8"/>
  <c r="J8" i="8"/>
  <c r="G8" i="8"/>
  <c r="C8" i="8"/>
  <c r="B8" i="8"/>
  <c r="J7" i="8"/>
  <c r="G7" i="8"/>
  <c r="C7" i="8"/>
  <c r="B7" i="8"/>
  <c r="J6" i="8"/>
  <c r="G6" i="8"/>
  <c r="C6" i="8"/>
  <c r="B6" i="8"/>
  <c r="J5" i="8"/>
  <c r="G5" i="8"/>
  <c r="C5" i="8"/>
  <c r="B5" i="8"/>
  <c r="J4" i="8"/>
  <c r="G4" i="8"/>
  <c r="C4" i="8"/>
  <c r="B4" i="8"/>
  <c r="F55" i="7"/>
  <c r="E55" i="7"/>
  <c r="G55" i="7" s="1"/>
  <c r="C55" i="7"/>
  <c r="B55" i="7"/>
  <c r="G54" i="7"/>
  <c r="D54" i="7"/>
  <c r="G53" i="7"/>
  <c r="D53" i="7"/>
  <c r="G52" i="7"/>
  <c r="D52" i="7"/>
  <c r="G51" i="7"/>
  <c r="D51" i="7"/>
  <c r="G50" i="7"/>
  <c r="D50" i="7"/>
  <c r="G49" i="7"/>
  <c r="D49" i="7"/>
  <c r="G48" i="7"/>
  <c r="D48" i="7"/>
  <c r="G47" i="7"/>
  <c r="D47" i="7"/>
  <c r="G46" i="7"/>
  <c r="D46" i="7"/>
  <c r="G45" i="7"/>
  <c r="D45" i="7"/>
  <c r="G44" i="7"/>
  <c r="D44" i="7"/>
  <c r="G43" i="7"/>
  <c r="D43" i="7"/>
  <c r="G42" i="7"/>
  <c r="D42" i="7"/>
  <c r="G41" i="7"/>
  <c r="D41" i="7"/>
  <c r="G40" i="7"/>
  <c r="D40" i="7"/>
  <c r="G39" i="7"/>
  <c r="D39" i="7"/>
  <c r="G38" i="7"/>
  <c r="D38" i="7"/>
  <c r="G37" i="7"/>
  <c r="D37" i="7"/>
  <c r="G36" i="7"/>
  <c r="D36" i="7"/>
  <c r="G35" i="7"/>
  <c r="D35" i="7"/>
  <c r="G34" i="7"/>
  <c r="D34" i="7"/>
  <c r="G33" i="7"/>
  <c r="D33" i="7"/>
  <c r="I26" i="7"/>
  <c r="H26" i="7"/>
  <c r="J26" i="7" s="1"/>
  <c r="F26" i="7"/>
  <c r="E26" i="7"/>
  <c r="J25" i="7"/>
  <c r="G25" i="7"/>
  <c r="C25" i="7"/>
  <c r="B25" i="7"/>
  <c r="J24" i="7"/>
  <c r="G24" i="7"/>
  <c r="C24" i="7"/>
  <c r="B24" i="7"/>
  <c r="J23" i="7"/>
  <c r="G23" i="7"/>
  <c r="C23" i="7"/>
  <c r="B23" i="7"/>
  <c r="J22" i="7"/>
  <c r="G22" i="7"/>
  <c r="C22" i="7"/>
  <c r="B22" i="7"/>
  <c r="J21" i="7"/>
  <c r="G21" i="7"/>
  <c r="C21" i="7"/>
  <c r="B21" i="7"/>
  <c r="J20" i="7"/>
  <c r="G20" i="7"/>
  <c r="C20" i="7"/>
  <c r="B20" i="7"/>
  <c r="J19" i="7"/>
  <c r="G19" i="7"/>
  <c r="C19" i="7"/>
  <c r="B19" i="7"/>
  <c r="J18" i="7"/>
  <c r="G18" i="7"/>
  <c r="C18" i="7"/>
  <c r="B18" i="7"/>
  <c r="J17" i="7"/>
  <c r="G17" i="7"/>
  <c r="C17" i="7"/>
  <c r="B17" i="7"/>
  <c r="J16" i="7"/>
  <c r="G16" i="7"/>
  <c r="C16" i="7"/>
  <c r="B16" i="7"/>
  <c r="J15" i="7"/>
  <c r="G15" i="7"/>
  <c r="C15" i="7"/>
  <c r="B15" i="7"/>
  <c r="J14" i="7"/>
  <c r="G14" i="7"/>
  <c r="C14" i="7"/>
  <c r="B14" i="7"/>
  <c r="J13" i="7"/>
  <c r="G13" i="7"/>
  <c r="C13" i="7"/>
  <c r="B13" i="7"/>
  <c r="J12" i="7"/>
  <c r="G12" i="7"/>
  <c r="C12" i="7"/>
  <c r="B12" i="7"/>
  <c r="J11" i="7"/>
  <c r="G11" i="7"/>
  <c r="C11" i="7"/>
  <c r="B11" i="7"/>
  <c r="J10" i="7"/>
  <c r="G10" i="7"/>
  <c r="C10" i="7"/>
  <c r="B10" i="7"/>
  <c r="J9" i="7"/>
  <c r="G9" i="7"/>
  <c r="C9" i="7"/>
  <c r="B9" i="7"/>
  <c r="J8" i="7"/>
  <c r="G8" i="7"/>
  <c r="C8" i="7"/>
  <c r="B8" i="7"/>
  <c r="J7" i="7"/>
  <c r="G7" i="7"/>
  <c r="C7" i="7"/>
  <c r="B7" i="7"/>
  <c r="J6" i="7"/>
  <c r="G6" i="7"/>
  <c r="C6" i="7"/>
  <c r="B6" i="7"/>
  <c r="J5" i="7"/>
  <c r="G5" i="7"/>
  <c r="C5" i="7"/>
  <c r="B5" i="7"/>
  <c r="J4" i="7"/>
  <c r="G4" i="7"/>
  <c r="C4" i="7"/>
  <c r="B4" i="7"/>
  <c r="D16" i="17" l="1"/>
  <c r="D9" i="17"/>
  <c r="D25" i="17"/>
  <c r="D20" i="17"/>
  <c r="D12" i="17"/>
  <c r="D16" i="19"/>
  <c r="D18" i="19"/>
  <c r="D20" i="19"/>
  <c r="D5" i="18"/>
  <c r="D7" i="18"/>
  <c r="D15" i="18"/>
  <c r="D24" i="18"/>
  <c r="D19" i="13"/>
  <c r="G54" i="11"/>
  <c r="D12" i="11"/>
  <c r="D20" i="11"/>
  <c r="D4" i="10"/>
  <c r="D24" i="10"/>
  <c r="D12" i="10"/>
  <c r="D16" i="10"/>
  <c r="D20" i="10"/>
  <c r="D10" i="10"/>
  <c r="D15" i="9"/>
  <c r="D20" i="8"/>
  <c r="D12" i="8"/>
  <c r="D10" i="8"/>
  <c r="D15" i="8"/>
  <c r="B26" i="8"/>
  <c r="C26" i="8"/>
  <c r="D24" i="8"/>
  <c r="D8" i="8"/>
  <c r="D16" i="8"/>
  <c r="D5" i="8"/>
  <c r="D9" i="8"/>
  <c r="D7" i="7"/>
  <c r="D18" i="7"/>
  <c r="D10" i="7"/>
  <c r="D11" i="7"/>
  <c r="D19" i="7"/>
  <c r="D23" i="7"/>
  <c r="C26" i="7"/>
  <c r="D55" i="7"/>
  <c r="D26" i="7" s="1"/>
  <c r="D25" i="7"/>
  <c r="D15" i="7"/>
  <c r="D12" i="7"/>
  <c r="G26" i="7"/>
  <c r="D4" i="7"/>
  <c r="D16" i="20"/>
  <c r="D14" i="20"/>
  <c r="D6" i="20"/>
  <c r="C26" i="20"/>
  <c r="B26" i="20"/>
  <c r="D11" i="20"/>
  <c r="D19" i="20"/>
  <c r="D24" i="19"/>
  <c r="D5" i="19"/>
  <c r="D7" i="19"/>
  <c r="D9" i="19"/>
  <c r="D11" i="19"/>
  <c r="D13" i="19"/>
  <c r="D15" i="19"/>
  <c r="D17" i="19"/>
  <c r="D19" i="19"/>
  <c r="D21" i="19"/>
  <c r="D23" i="19"/>
  <c r="D25" i="19"/>
  <c r="D6" i="19"/>
  <c r="D14" i="19"/>
  <c r="D22" i="19"/>
  <c r="D8" i="19"/>
  <c r="D10" i="19"/>
  <c r="D12" i="19"/>
  <c r="D17" i="18"/>
  <c r="D12" i="18"/>
  <c r="D20" i="18"/>
  <c r="B26" i="18"/>
  <c r="D4" i="18"/>
  <c r="D8" i="18"/>
  <c r="D16" i="18"/>
  <c r="D15" i="17"/>
  <c r="D19" i="17"/>
  <c r="D23" i="17"/>
  <c r="D7" i="17"/>
  <c r="D4" i="17"/>
  <c r="D24" i="17"/>
  <c r="D11" i="17"/>
  <c r="D8" i="17"/>
  <c r="D14" i="16"/>
  <c r="D22" i="16"/>
  <c r="D10" i="16"/>
  <c r="D24" i="16"/>
  <c r="D9" i="16"/>
  <c r="D17" i="16"/>
  <c r="D6" i="16"/>
  <c r="D18" i="16"/>
  <c r="D18" i="15"/>
  <c r="D13" i="15"/>
  <c r="D5" i="15"/>
  <c r="D19" i="15"/>
  <c r="C26" i="15"/>
  <c r="D23" i="14"/>
  <c r="D5" i="14"/>
  <c r="D13" i="14"/>
  <c r="D11" i="14"/>
  <c r="D19" i="14"/>
  <c r="D21" i="14"/>
  <c r="D10" i="14"/>
  <c r="D7" i="14"/>
  <c r="D16" i="14"/>
  <c r="D24" i="14"/>
  <c r="D17" i="13"/>
  <c r="D82" i="13"/>
  <c r="D15" i="13"/>
  <c r="D10" i="13"/>
  <c r="D54" i="13"/>
  <c r="D7" i="13"/>
  <c r="D23" i="13"/>
  <c r="D16" i="13"/>
  <c r="C26" i="13"/>
  <c r="D5" i="13"/>
  <c r="D11" i="13"/>
  <c r="G54" i="12"/>
  <c r="D19" i="12"/>
  <c r="D7" i="12"/>
  <c r="D23" i="12"/>
  <c r="B26" i="12"/>
  <c r="D11" i="12"/>
  <c r="D15" i="12"/>
  <c r="D17" i="12"/>
  <c r="D22" i="12"/>
  <c r="D6" i="12"/>
  <c r="D14" i="12"/>
  <c r="D19" i="11"/>
  <c r="D17" i="11"/>
  <c r="D8" i="11"/>
  <c r="D10" i="11"/>
  <c r="D18" i="11"/>
  <c r="D24" i="11"/>
  <c r="B26" i="11"/>
  <c r="D4" i="11"/>
  <c r="D16" i="11"/>
  <c r="J54" i="10"/>
  <c r="D5" i="10"/>
  <c r="D8" i="10"/>
  <c r="B26" i="10"/>
  <c r="D7" i="9"/>
  <c r="D5" i="9"/>
  <c r="D11" i="9"/>
  <c r="D19" i="9"/>
  <c r="D23" i="9"/>
  <c r="G26" i="8"/>
  <c r="D54" i="8"/>
  <c r="D110" i="8"/>
  <c r="D20" i="13"/>
  <c r="G54" i="14"/>
  <c r="D54" i="16"/>
  <c r="G54" i="17"/>
  <c r="D13" i="18"/>
  <c r="D13" i="20"/>
  <c r="D24" i="20"/>
  <c r="D5" i="7"/>
  <c r="D16" i="7"/>
  <c r="D22" i="7"/>
  <c r="J26" i="8"/>
  <c r="D25" i="8"/>
  <c r="G82" i="8"/>
  <c r="G110" i="8"/>
  <c r="C26" i="9"/>
  <c r="D17" i="9"/>
  <c r="D54" i="9"/>
  <c r="D82" i="9"/>
  <c r="D9" i="10"/>
  <c r="D11" i="10"/>
  <c r="D22" i="10"/>
  <c r="C26" i="10"/>
  <c r="D14" i="11"/>
  <c r="J54" i="11"/>
  <c r="G26" i="12"/>
  <c r="B26" i="13"/>
  <c r="D14" i="13"/>
  <c r="J26" i="14"/>
  <c r="D25" i="14"/>
  <c r="J54" i="14"/>
  <c r="J82" i="14"/>
  <c r="G26" i="15"/>
  <c r="D6" i="15"/>
  <c r="D17" i="15"/>
  <c r="D54" i="15"/>
  <c r="G26" i="16"/>
  <c r="D21" i="16"/>
  <c r="G54" i="16"/>
  <c r="D7" i="16"/>
  <c r="D15" i="16"/>
  <c r="D23" i="16"/>
  <c r="G82" i="16"/>
  <c r="D18" i="17"/>
  <c r="D54" i="17"/>
  <c r="D19" i="18"/>
  <c r="G54" i="18"/>
  <c r="G54" i="19"/>
  <c r="G82" i="19"/>
  <c r="D17" i="20"/>
  <c r="D54" i="20"/>
  <c r="D27" i="21"/>
  <c r="D82" i="8"/>
  <c r="D13" i="9"/>
  <c r="D25" i="13"/>
  <c r="G26" i="14"/>
  <c r="J26" i="17"/>
  <c r="D54" i="19"/>
  <c r="D9" i="7"/>
  <c r="D20" i="7"/>
  <c r="D14" i="8"/>
  <c r="J54" i="8"/>
  <c r="J82" i="8"/>
  <c r="J110" i="8"/>
  <c r="D138" i="8"/>
  <c r="G26" i="9"/>
  <c r="D6" i="9"/>
  <c r="D21" i="9"/>
  <c r="G54" i="9"/>
  <c r="D13" i="10"/>
  <c r="D15" i="10"/>
  <c r="J26" i="12"/>
  <c r="C26" i="12"/>
  <c r="D18" i="13"/>
  <c r="D8" i="14"/>
  <c r="D14" i="14"/>
  <c r="J26" i="15"/>
  <c r="D8" i="15"/>
  <c r="D10" i="15"/>
  <c r="D21" i="15"/>
  <c r="D25" i="15"/>
  <c r="J26" i="16"/>
  <c r="D8" i="16"/>
  <c r="D25" i="16"/>
  <c r="J54" i="16"/>
  <c r="D82" i="16"/>
  <c r="G26" i="18"/>
  <c r="D6" i="18"/>
  <c r="D21" i="18"/>
  <c r="D23" i="18"/>
  <c r="D54" i="18"/>
  <c r="B26" i="19"/>
  <c r="J54" i="19"/>
  <c r="D82" i="19"/>
  <c r="G26" i="20"/>
  <c r="D21" i="20"/>
  <c r="G54" i="20"/>
  <c r="D7" i="20"/>
  <c r="D15" i="20"/>
  <c r="D23" i="20"/>
  <c r="G82" i="20"/>
  <c r="D23" i="8"/>
  <c r="B26" i="9"/>
  <c r="G82" i="9"/>
  <c r="D4" i="13"/>
  <c r="J82" i="13"/>
  <c r="D6" i="14"/>
  <c r="G54" i="15"/>
  <c r="D13" i="7"/>
  <c r="D24" i="7"/>
  <c r="D18" i="8"/>
  <c r="J26" i="9"/>
  <c r="D10" i="9"/>
  <c r="D25" i="9"/>
  <c r="D4" i="9"/>
  <c r="D12" i="9"/>
  <c r="D20" i="9"/>
  <c r="J82" i="9"/>
  <c r="D17" i="10"/>
  <c r="D19" i="10"/>
  <c r="G54" i="10"/>
  <c r="D5" i="11"/>
  <c r="D7" i="11"/>
  <c r="D22" i="11"/>
  <c r="D5" i="12"/>
  <c r="D12" i="12"/>
  <c r="D21" i="12"/>
  <c r="D22" i="13"/>
  <c r="D12" i="14"/>
  <c r="D18" i="14"/>
  <c r="B26" i="14"/>
  <c r="D12" i="15"/>
  <c r="D14" i="15"/>
  <c r="B26" i="15"/>
  <c r="D12" i="16"/>
  <c r="G26" i="17"/>
  <c r="D6" i="17"/>
  <c r="D13" i="17"/>
  <c r="D22" i="17"/>
  <c r="B26" i="17"/>
  <c r="J26" i="18"/>
  <c r="D10" i="18"/>
  <c r="D25" i="18"/>
  <c r="C26" i="19"/>
  <c r="J26" i="20"/>
  <c r="D25" i="20"/>
  <c r="J54" i="20"/>
  <c r="D82" i="20"/>
  <c r="G82" i="14"/>
  <c r="D6" i="8"/>
  <c r="J26" i="11"/>
  <c r="D12" i="13"/>
  <c r="D17" i="7"/>
  <c r="D7" i="8"/>
  <c r="D22" i="8"/>
  <c r="D14" i="9"/>
  <c r="G26" i="10"/>
  <c r="D21" i="10"/>
  <c r="D23" i="10"/>
  <c r="D54" i="10"/>
  <c r="D9" i="11"/>
  <c r="D11" i="11"/>
  <c r="C26" i="11"/>
  <c r="G82" i="12"/>
  <c r="D9" i="13"/>
  <c r="D8" i="13"/>
  <c r="D24" i="13"/>
  <c r="D22" i="14"/>
  <c r="C26" i="14"/>
  <c r="D16" i="15"/>
  <c r="D16" i="16"/>
  <c r="B26" i="16"/>
  <c r="C26" i="17"/>
  <c r="D14" i="18"/>
  <c r="J54" i="18"/>
  <c r="G26" i="19"/>
  <c r="D8" i="20"/>
  <c r="D7" i="10"/>
  <c r="D18" i="10"/>
  <c r="D25" i="11"/>
  <c r="D6" i="7"/>
  <c r="D21" i="7"/>
  <c r="D11" i="8"/>
  <c r="D18" i="9"/>
  <c r="J26" i="10"/>
  <c r="D25" i="10"/>
  <c r="D13" i="11"/>
  <c r="D15" i="11"/>
  <c r="D9" i="12"/>
  <c r="D16" i="12"/>
  <c r="D25" i="12"/>
  <c r="D54" i="12"/>
  <c r="D82" i="12"/>
  <c r="D13" i="13"/>
  <c r="G54" i="13"/>
  <c r="G82" i="13"/>
  <c r="D9" i="14"/>
  <c r="D20" i="14"/>
  <c r="D20" i="15"/>
  <c r="D22" i="15"/>
  <c r="D24" i="15"/>
  <c r="D23" i="15"/>
  <c r="D5" i="16"/>
  <c r="D20" i="16"/>
  <c r="D11" i="16"/>
  <c r="D19" i="16"/>
  <c r="D10" i="17"/>
  <c r="D17" i="17"/>
  <c r="D18" i="18"/>
  <c r="J26" i="19"/>
  <c r="D12" i="20"/>
  <c r="D8" i="7"/>
  <c r="D14" i="7"/>
  <c r="D4" i="8"/>
  <c r="D13" i="8"/>
  <c r="D17" i="8"/>
  <c r="D19" i="8"/>
  <c r="G54" i="8"/>
  <c r="D9" i="9"/>
  <c r="D8" i="9"/>
  <c r="D16" i="9"/>
  <c r="D24" i="9"/>
  <c r="D14" i="10"/>
  <c r="G26" i="11"/>
  <c r="D6" i="11"/>
  <c r="D21" i="11"/>
  <c r="D23" i="11"/>
  <c r="D54" i="11"/>
  <c r="D13" i="12"/>
  <c r="D20" i="12"/>
  <c r="J54" i="12"/>
  <c r="J82" i="12"/>
  <c r="G26" i="13"/>
  <c r="D6" i="13"/>
  <c r="D21" i="13"/>
  <c r="D17" i="14"/>
  <c r="D54" i="14"/>
  <c r="D82" i="14"/>
  <c r="D9" i="15"/>
  <c r="D13" i="16"/>
  <c r="C26" i="16"/>
  <c r="D5" i="17"/>
  <c r="D14" i="17"/>
  <c r="D21" i="17"/>
  <c r="D9" i="18"/>
  <c r="D11" i="18"/>
  <c r="C26" i="18"/>
  <c r="D9" i="20"/>
  <c r="D20" i="20"/>
  <c r="D4" i="20"/>
  <c r="D4" i="19"/>
  <c r="D4" i="16"/>
  <c r="D4" i="15"/>
  <c r="D4" i="14"/>
  <c r="J54" i="13"/>
  <c r="J26" i="13"/>
  <c r="D4" i="12"/>
  <c r="D6" i="10"/>
  <c r="J54" i="9"/>
  <c r="B26" i="7"/>
  <c r="D26" i="20" l="1"/>
  <c r="D26" i="19"/>
  <c r="D26" i="16"/>
  <c r="D26" i="14"/>
  <c r="D26" i="11"/>
  <c r="D26" i="9"/>
  <c r="D26" i="17"/>
  <c r="D26" i="12"/>
  <c r="D26" i="13"/>
  <c r="D26" i="10"/>
  <c r="D26" i="15"/>
  <c r="D26" i="18"/>
  <c r="D26" i="8"/>
</calcChain>
</file>

<file path=xl/sharedStrings.xml><?xml version="1.0" encoding="utf-8"?>
<sst xmlns="http://schemas.openxmlformats.org/spreadsheetml/2006/main" count="1679" uniqueCount="254">
  <si>
    <t>อุทัยธานี</t>
  </si>
  <si>
    <t>ตรัง</t>
  </si>
  <si>
    <t>ชลบุรี</t>
  </si>
  <si>
    <t>สมุทรสาคร</t>
  </si>
  <si>
    <t>ประจวบคีรีขันธ์</t>
  </si>
  <si>
    <t>ภูเก็ต</t>
  </si>
  <si>
    <t>กาญจนบุรี</t>
  </si>
  <si>
    <t>สุราษฎร์ธานี</t>
  </si>
  <si>
    <t>ราชบุรี</t>
  </si>
  <si>
    <t>กระบี่</t>
  </si>
  <si>
    <t>นครปฐม</t>
  </si>
  <si>
    <t>กรุงเทพมหานคร</t>
  </si>
  <si>
    <t>สมุทรปราการ</t>
  </si>
  <si>
    <t>นครราชสีมา</t>
  </si>
  <si>
    <t>เชียงใหม่</t>
  </si>
  <si>
    <t>ตราด</t>
  </si>
  <si>
    <t>ฉะเชิงเทรา</t>
  </si>
  <si>
    <t>ปทุมธานี</t>
  </si>
  <si>
    <t>ตาก</t>
  </si>
  <si>
    <t>สงขลา</t>
  </si>
  <si>
    <t>พังงา</t>
  </si>
  <si>
    <t>ชุมพร</t>
  </si>
  <si>
    <t>ศรีสะเกษ</t>
  </si>
  <si>
    <t>ระยอง</t>
  </si>
  <si>
    <t>นราธิวาส</t>
  </si>
  <si>
    <t>แพร่</t>
  </si>
  <si>
    <t>ปัตตานี</t>
  </si>
  <si>
    <t>เพชรบูรณ์</t>
  </si>
  <si>
    <t>เพชรบุรี</t>
  </si>
  <si>
    <t>บุรีรัมย์</t>
  </si>
  <si>
    <t>ลำปาง</t>
  </si>
  <si>
    <t>นนทบุรี</t>
  </si>
  <si>
    <t>ลำพูน</t>
  </si>
  <si>
    <t>ชัยนาท</t>
  </si>
  <si>
    <t>กำแพงเพชร</t>
  </si>
  <si>
    <t>ปราจีนบุรี</t>
  </si>
  <si>
    <t>อุดรธานี</t>
  </si>
  <si>
    <t>ชัยภูมิ</t>
  </si>
  <si>
    <t>สุพรรณบุรี</t>
  </si>
  <si>
    <t>สตูล</t>
  </si>
  <si>
    <t>พิจิตร</t>
  </si>
  <si>
    <t>เลย</t>
  </si>
  <si>
    <t>เชียงราย</t>
  </si>
  <si>
    <t>ระนอง</t>
  </si>
  <si>
    <t>สกลนคร</t>
  </si>
  <si>
    <t>พระนครศรีอยุธยา</t>
  </si>
  <si>
    <t>มหาสารคาม</t>
  </si>
  <si>
    <t>สุรินทร์</t>
  </si>
  <si>
    <t>นครสวรรค์</t>
  </si>
  <si>
    <t>ขอนแก่น</t>
  </si>
  <si>
    <t>บึงกาฬ</t>
  </si>
  <si>
    <t>ลพบุรี</t>
  </si>
  <si>
    <t>น่าน</t>
  </si>
  <si>
    <t>อ่างทอง</t>
  </si>
  <si>
    <t>สมุทรสงคราม</t>
  </si>
  <si>
    <t>ร้อยเอ็ด</t>
  </si>
  <si>
    <t>นครพนม</t>
  </si>
  <si>
    <t>สระแก้ว</t>
  </si>
  <si>
    <t>หนองคาย</t>
  </si>
  <si>
    <t>ยโสธร</t>
  </si>
  <si>
    <t>สระบุรี</t>
  </si>
  <si>
    <t>อุบลราชธานี</t>
  </si>
  <si>
    <t>ยะลา</t>
  </si>
  <si>
    <t>แม่ฮ่องสอน</t>
  </si>
  <si>
    <t>พิษณุโลก</t>
  </si>
  <si>
    <t>พะเยา</t>
  </si>
  <si>
    <t>อุตรดิตถ์</t>
  </si>
  <si>
    <t>สุโขทัย</t>
  </si>
  <si>
    <t>กาฬสินธุ์</t>
  </si>
  <si>
    <t>นครศรีธรรมราช</t>
  </si>
  <si>
    <t>พัทลุง</t>
  </si>
  <si>
    <t>หนองบัวลำภู</t>
  </si>
  <si>
    <t>สิงห์บุรี</t>
  </si>
  <si>
    <t>จันทบุรี</t>
  </si>
  <si>
    <t>ชาย</t>
  </si>
  <si>
    <t>นครนายก</t>
  </si>
  <si>
    <t>อำนาจเจริญ</t>
  </si>
  <si>
    <t>มุกดาหาร</t>
  </si>
  <si>
    <t>รวม</t>
  </si>
  <si>
    <t>ภาค</t>
  </si>
  <si>
    <t>หญิง</t>
  </si>
  <si>
    <t>รวมเหนือ</t>
  </si>
  <si>
    <t>รวมตะวันออกเฉียงเหนือ</t>
  </si>
  <si>
    <t>รวมกลาง (ไม่รวมกรุงเทพฯ)</t>
  </si>
  <si>
    <t>รวมใต้</t>
  </si>
  <si>
    <t>จังหวัด</t>
  </si>
  <si>
    <t>ลำดับ</t>
  </si>
  <si>
    <t>ที่</t>
  </si>
  <si>
    <t>ทั้งประเทศ</t>
  </si>
  <si>
    <t>จังหวัดกระบี่</t>
  </si>
  <si>
    <t>จังหวัดกาญจนบุรี</t>
  </si>
  <si>
    <t>จังหวัดกาฬสินธุ์</t>
  </si>
  <si>
    <t>จังหวัดกำแพงเพชร</t>
  </si>
  <si>
    <t>จังหวัดขอนแก่น</t>
  </si>
  <si>
    <t>จังหวัดจันทบุรี</t>
  </si>
  <si>
    <t>จังหวัดฉะเชิงเทรา</t>
  </si>
  <si>
    <t>จังหวัดชลบุรี</t>
  </si>
  <si>
    <t>จังหวัดชัยนาท</t>
  </si>
  <si>
    <t>จังหวัดชัยภูมิ</t>
  </si>
  <si>
    <t>จังหวัดชุมพร</t>
  </si>
  <si>
    <t>จังหวัดเชียงราย</t>
  </si>
  <si>
    <t>จังหวัดเชียงใหม่</t>
  </si>
  <si>
    <t>จังหวัดตรัง</t>
  </si>
  <si>
    <t>จังหวัดตราด</t>
  </si>
  <si>
    <t>จังหวัดตาก</t>
  </si>
  <si>
    <t>จังหวัดนครนายก</t>
  </si>
  <si>
    <t>จังหวัดนครปฐม</t>
  </si>
  <si>
    <t>จังหวัดนครพนม</t>
  </si>
  <si>
    <t>จังหวัดนครราชสีมา</t>
  </si>
  <si>
    <t>จังหวัดนครศรีธรรมราช</t>
  </si>
  <si>
    <t>จังหวัดนครสวรรค์</t>
  </si>
  <si>
    <t>จังหวัดนนทบุรี</t>
  </si>
  <si>
    <t>จังหวัดนราธิวาส</t>
  </si>
  <si>
    <t>จังหวัดน่าน</t>
  </si>
  <si>
    <t>ลำดับที่</t>
  </si>
  <si>
    <t>จังหวัดบึงกาฬ</t>
  </si>
  <si>
    <t>จังหวัดบุรีรัมย์</t>
  </si>
  <si>
    <t>จังหวัดปทุมธานี</t>
  </si>
  <si>
    <t>จังหวัดประจวบคีรีขันธ์</t>
  </si>
  <si>
    <t>จังหวัดปราจีนบุรี</t>
  </si>
  <si>
    <t>จังหวัดปัตตานี</t>
  </si>
  <si>
    <t>จังหวัดพระนครศรีอยุธยา</t>
  </si>
  <si>
    <t>จังหวัดพะเยา</t>
  </si>
  <si>
    <t>จังหวัดพังงา</t>
  </si>
  <si>
    <t>จังหวัดพัทลุง</t>
  </si>
  <si>
    <t>จังหวัดพิจิตร</t>
  </si>
  <si>
    <t>จังหวัดพิษณุโลก</t>
  </si>
  <si>
    <t>จังหวัดเพชรบุรี</t>
  </si>
  <si>
    <t>จังหวัดเพชรบูรณ์</t>
  </si>
  <si>
    <t>จังหวัดแพร่</t>
  </si>
  <si>
    <t>จังหวัดภูเก็ต</t>
  </si>
  <si>
    <t>จังหวัดมหาสารคาม</t>
  </si>
  <si>
    <t>จังหวัดมุกดาหาร</t>
  </si>
  <si>
    <t>จังหวัดแม่ฮ่องสอน</t>
  </si>
  <si>
    <t>จังหวัดยโสธร</t>
  </si>
  <si>
    <t>จังหวัดยะลา</t>
  </si>
  <si>
    <t>จังหวัดร้อยเอ็ด</t>
  </si>
  <si>
    <t>จังหวัดระนอง</t>
  </si>
  <si>
    <t>จังหวัดระยอง</t>
  </si>
  <si>
    <t>จังหวัดราชบุรี</t>
  </si>
  <si>
    <t>จังหวัดลพบุรี</t>
  </si>
  <si>
    <t>จังหวัดลำปาง</t>
  </si>
  <si>
    <t>จังหวัดลำพูน</t>
  </si>
  <si>
    <t>จังหวัดเลย</t>
  </si>
  <si>
    <t>จังหวัดศรีสะเกษ</t>
  </si>
  <si>
    <t>จังหวัดสกลนคร</t>
  </si>
  <si>
    <t>จังหวัดสงขลา</t>
  </si>
  <si>
    <t>จังหวัดสตูล</t>
  </si>
  <si>
    <t>จังหวัดสมุทรปราการ</t>
  </si>
  <si>
    <t>จังหวัดสมุทรสงคราม</t>
  </si>
  <si>
    <t>จังหวัดสมุทรสาคร</t>
  </si>
  <si>
    <t xml:space="preserve"> </t>
  </si>
  <si>
    <t>จังหวัดสระแก้ว</t>
  </si>
  <si>
    <t>จังหวัดสระบุรี</t>
  </si>
  <si>
    <t>จังหวัดสิงห์บุรี</t>
  </si>
  <si>
    <t>จังหวัดสุโขทัย</t>
  </si>
  <si>
    <t>จังหวัดสุพรรณบุรี</t>
  </si>
  <si>
    <t>จังหวัดสุราษฎร์ธานี</t>
  </si>
  <si>
    <t>จังหวัดสุรินทร์</t>
  </si>
  <si>
    <t>จังหวัดหนองคาย</t>
  </si>
  <si>
    <t>จังหวัดหนองบัวลำภู</t>
  </si>
  <si>
    <t>จังหวัดอ่างทอง</t>
  </si>
  <si>
    <t>จังหวัดอำนาจเจริญ</t>
  </si>
  <si>
    <t>จังหวัดอุดรธานี</t>
  </si>
  <si>
    <t>จังหวัดอุตรดิตถ์</t>
  </si>
  <si>
    <t>จังหวัดอุทัยธานี</t>
  </si>
  <si>
    <t>จังหวัดอุบลราชธานี</t>
  </si>
  <si>
    <t>รวมทั้งประเทศ</t>
  </si>
  <si>
    <t>รวมภาคเหนือ</t>
  </si>
  <si>
    <t>รวมภาคตะวันออกเฉียงเหนือ</t>
  </si>
  <si>
    <t>กลุ่มอายุ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</si>
  <si>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</si>
  <si>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</si>
  <si>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</si>
  <si>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</si>
  <si>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</si>
  <si>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</si>
  <si>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</si>
  <si>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</si>
  <si>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</si>
  <si>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</si>
  <si>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</si>
  <si>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</si>
  <si>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</si>
  <si>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</si>
  <si>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</si>
  <si>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</si>
  <si>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</si>
  <si>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</si>
  <si>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</si>
  <si>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</si>
  <si>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</si>
  <si>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TOTAL</t>
  </si>
  <si>
    <t>รวมภาคกลาง (รวม กทม.)</t>
  </si>
  <si>
    <t>รวมภาคใต้</t>
  </si>
  <si>
    <t>รวมเขต 1</t>
  </si>
  <si>
    <t>รวมเขต  2</t>
  </si>
  <si>
    <t>รวมเขต  3</t>
  </si>
  <si>
    <t>รวมเขต  4</t>
  </si>
  <si>
    <t>รวมเขต  5</t>
  </si>
  <si>
    <t>รวมเขต 6</t>
  </si>
  <si>
    <t>รวมเขต  7</t>
  </si>
  <si>
    <t>รวมเขต  8</t>
  </si>
  <si>
    <t>รวมเขต  9</t>
  </si>
  <si>
    <t>รวมเขต  10</t>
  </si>
  <si>
    <t>รวมเขต  11</t>
  </si>
  <si>
    <t>รวมเขต  12</t>
  </si>
  <si>
    <t>กทม</t>
  </si>
  <si>
    <t>รวมเขต  1</t>
  </si>
  <si>
    <t>รวมเขต  6</t>
  </si>
  <si>
    <t>กาฬสินธ์</t>
  </si>
  <si>
    <t>,</t>
  </si>
  <si>
    <t>กรุงเทพ ฯ</t>
  </si>
  <si>
    <t>ที่มา : สำนักบริหารการทะเบียน กรมการปกครอง (ประชากรประกาศ ณ วันที่ 31 ธันวาคม 2565 และ 31 ธันวาคม 2566)</t>
  </si>
  <si>
    <t>รวบรวมและวิเคราะห์โดย : กลุ่มข้อมูลและสารสนเทศสุขภาพ   กองยุทธศาสตร์และแผนงาน</t>
  </si>
  <si>
    <t>ตาราง 2 จำนวนประชากรกลางปี 2566 จำแนกรายจังหวัด ภาคเหนือ</t>
  </si>
  <si>
    <t>ตาราง 3 จำนวนประชากรกลางปี 2566 จำแนกรายจังหวัด ภาคตะวันออกเฉียงเหนือ</t>
  </si>
  <si>
    <t>ตาราง 4 จำนวนประชากรกลางปี 2566 จำแนกรายจังหวัด ภาคกลาง</t>
  </si>
  <si>
    <t>ตาราง 5 จำนวนประชากรกลางปี 2566 จำแนกรายจังหวัด ภาคใต้</t>
  </si>
  <si>
    <t>ตาราง 1 จำนวนประชากรกลางปี 2566 จำแนกรายภาค</t>
  </si>
  <si>
    <t xml:space="preserve">ตาราง 6 จำนวนประชากรกลางปี 2566 จำแนกรายจังหวัด </t>
  </si>
  <si>
    <t>ตาราง 6 จำนวนประชากรกลางปี 2566 จำแนกรายจังหวัด  (ต่อ)</t>
  </si>
  <si>
    <t>รวบรวมและวิเคราะห์โดย :  กลุ่มข้อมูลและสารสนเทศสุขภาพ   กองยุทธศาสตร์และแผนงาน</t>
  </si>
  <si>
    <t>ประชากรกลางปี 2566</t>
  </si>
  <si>
    <t>ตาราง 7 จำนวนประชากรกลางปี 2566 จำแนกตามกลุ่มอายุ รายภาค</t>
  </si>
  <si>
    <t>ตาราง 7 จำนวนประชากรกลางปี 2566 จำแนกตามกลุ่มอายุ รายภาค (ต่อ)</t>
  </si>
  <si>
    <t xml:space="preserve">ตาราง 8 จำนวนประชากรกลางปี 2566 จำแนกตามกลุ่มอายุ รายเขตพื้นที่เครือข่ายบริการ </t>
  </si>
  <si>
    <t>ตาราง 8 จำนวนประชากรกลางปี 2566 จำแนกตามกลุ่มอายุ รายเขตพื้นที่เครือข่ายบริการ (ต่อ)</t>
  </si>
  <si>
    <t>ตาราง 9 จำนวนประชากรกลางปี 2566 จำแนกตามกลุ่มอายุ รายจังหวัดเขตพื้นที่เครือข่ายบริการที่ 1</t>
  </si>
  <si>
    <t>ตาราง 9 จำนวนประชากรกลางปี 2566 จำแนกตามกลุ่มอายุ รายจังหวัดเขตพื้นที่เครือข่ายบริการที่ 1 (ต่อ)</t>
  </si>
  <si>
    <t>ตาราง 10 จำนวนประชากรกลางปี 2566 จำแนกตามกลุ่มอายุ รายจังหวัดเขตพื้นที่เครือข่ายบริการที่ 2</t>
  </si>
  <si>
    <t>ตาราง 10 จำนวนประชากรกลางปี 2566 จำแนกตามกลุ่มอายุ รายจังหวัดเขตพื้นที่เครือข่ายบริการที่ 2 (ต่อ)</t>
  </si>
  <si>
    <t>ตาราง 11 จำนวนประชากรกลางปี 2566 จำแนกตามกลุ่มอายุ รายจังหวัดเขตพื้นที่เครือข่ายบริการที่ 3</t>
  </si>
  <si>
    <t>ตาราง 11 จำนวนประชากรกลางปี 2566 จำแนกตามกลุ่มอายุ รายจังหวัดเขตพื้นที่เครือข่ายบริการที่ 3 (ต่อ)</t>
  </si>
  <si>
    <t>ตาราง 12 จำนวนประชากรกลางปี 2566 จำแนกตามกลุ่มอายุ รายจังหวัดเขตพื้นที่เครือข่ายบริการที่ 4</t>
  </si>
  <si>
    <t>ตาราง 12 จำนวนประชากรกลางปี 2566 จำแนกตามกลุ่มอายุ รายจังหวัดเขตพื้นที่เครือข่ายบริการที่ 4 (ต่อ)</t>
  </si>
  <si>
    <t>ตาราง 13 จำนวนประชากรกลางปี 2566 จำแนกตามกลุ่มอายุ รายจังหวัดเขตพื้นที่เครือข่ายบริการที่ 5</t>
  </si>
  <si>
    <t>ตาราง 13 จำนวนประชากรกลางปี 2566 จำแนกตามกลุ่มอายุ รายจังหวัดเขตพื้นที่เครือข่ายบริการที่ 5 (ต่อ)</t>
  </si>
  <si>
    <t>ตาราง 14 จำนวนประชากรกลางปี 2566 จำแนกตามกลุ่มอายุ รายจังหวัดเขตพื้นที่เครือข่ายบริการที่ 6</t>
  </si>
  <si>
    <t>ตาราง 14 จำนวนประชากรกลางปี 2566 จำแนกตามกลุ่มอายุ รายจังหวัดเขตพื้นที่เครือข่ายบริการที่ 6 (ต่อ)</t>
  </si>
  <si>
    <t>ตาราง 15 จำนวนประชากรกลางปี 2566 จำแนกตามกลุ่มอายุ รายจังหวัดเขตพื้นที่เครือข่ายบริการที่ 7</t>
  </si>
  <si>
    <t>ตาราง 15 จำนวนประชากรกลางปี 2566 จำแนกตามกลุ่มอายุ รายจังหวัดเขตพื้นที่เครือข่ายบริการที่ 7 (ต่อ)</t>
  </si>
  <si>
    <t>ตาราง 17 จำนวนประชากรกลางปี 2566 จำแนกตามกลุ่มอายุ รายจังหวัดเขตพื้นที่เครือข่ายบริการที่ 9</t>
  </si>
  <si>
    <t>ตาราง 17 จำนวนประชากรกลางปี 2566 จำแนกตามกลุ่มอายุ รายจังหวัดเขตพื้นที่เครือข่ายบริการที่ 9 (ต่อ)</t>
  </si>
  <si>
    <t>ตาราง 16 จำนวนประชากรกลางปี 2566 จำแนกตามกลุ่มอายุ รายจังหวัดเขตพื้นที่เครือข่ายบริการที่ 8</t>
  </si>
  <si>
    <t>ตาราง 16 จำนวนประชากรกลางปี 2566 จำแนกตามกลุ่มอายุ รายจังหวัดเขตพื้นที่เครือข่ายบริการที่ 8 (ต่อ)</t>
  </si>
  <si>
    <t>ตารางที่ 16 จำนวนประชากรกลางปี 2566 จำแนกตามกลุ่มอายุ รายจังหวัดเขตพื้นที่เครือข่ายบริการที่ 8 (ต่อ)</t>
  </si>
  <si>
    <t>ตาราง 18 จำนวนประชากรกลางปี 2566 จำแนกตามกลุ่มอายุ รายจังหวัดเขตพื้นที่เครือข่ายบริการที่ 10</t>
  </si>
  <si>
    <t>ตาราง 18 จำนวนประชากรกลางปี 2566 จำแนกตามกลุ่มอายุ รายจังหวัดเขตพื้นที่เครือข่ายบริการที่ 10 (ต่อ)</t>
  </si>
  <si>
    <t>ตาราง 19 จำนวนประชากรกลางปี 2566 จำแนกตามกลุ่มอายุ รายจังหวัดเขตพื้นที่เครือข่ายบริการที่ 11</t>
  </si>
  <si>
    <t>ตาราง 19 จำนวนประชากรกลางปี 2566 จำแนกตามกลุ่มอายุ รายจังหวัดเขตพื้นที่เครือข่ายบริการที่ 11 (ต่อ)</t>
  </si>
  <si>
    <t>ตาราง 20 จำนวนประชากรกลางปี 2566 จำแนกตามกลุ่มอายุ รายจังหวัดเขตพื้นที่เครือข่ายบริการที่ 12</t>
  </si>
  <si>
    <t>ตาราง 20 จำนวนประชากรกลางปี 2566 จำแนกตามกลุ่มอายุ รายจังหวัดเขตพื้นที่เครือข่ายบริการที่ 12 (ต่อ)</t>
  </si>
  <si>
    <t>ตาราง 21 จำนวนประชากรกลางปี 2566 จำแนกตามกลุ่มอายุ เขตพื้นที่เครือข่ายบริการกรุงเทพมหานคร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</si>
</sst>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_(* #,##0_);_(* \(#,##0\);_(* &quot;-&quot;??_);_(@_)"/>
    <numFmt numFmtId="189" formatCode="_(* #,##0.00_);_(* \(#,##0.00\);_(* &quot;-&quot;??_);_(@_)"/>
    <numFmt numFmtId="190" formatCode="0.000"/>
    <numFmt numFmtId="191" formatCode="0.0"/>
    <numFmt numFmtId="192" formatCode="#,##0.000"/>
  </numFmts>
  <fonts count="3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0"/>
      <name val="Arial"/>
      <family val="2"/>
    </font>
    <font>
      <b/>
      <sz val="16"/>
      <name val="Cordia New"/>
      <family val="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Cordia New"/>
      <family val="2"/>
    </font>
    <font>
      <sz val="14"/>
      <name val="Cordia New"/>
      <family val="2"/>
    </font>
    <font>
      <b/>
      <sz val="16"/>
      <color indexed="8"/>
      <name val="Cordia New"/>
      <family val="2"/>
    </font>
    <font>
      <sz val="16"/>
      <color indexed="8"/>
      <name val="Cordia New"/>
      <family val="2"/>
    </font>
    <font>
      <b/>
      <sz val="14"/>
      <name val="Cordia New"/>
      <family val="2"/>
    </font>
    <font>
      <b/>
      <sz val="14"/>
      <color indexed="8"/>
      <name val="Cordia New"/>
      <family val="2"/>
    </font>
    <font>
      <sz val="14"/>
      <color indexed="8"/>
      <name val="Cordia New"/>
      <family val="2"/>
    </font>
    <font>
      <sz val="9"/>
      <color indexed="8"/>
      <name val="Tahoma"/>
      <family val="2"/>
      <charset val="222"/>
    </font>
    <font>
      <sz val="9"/>
      <name val="Cordia New"/>
      <family val="2"/>
    </font>
    <font>
      <sz val="9"/>
      <name val="Arial"/>
      <family val="2"/>
    </font>
    <font>
      <sz val="14"/>
      <name val="Cordia New"/>
      <family val="2"/>
      <charset val="222"/>
    </font>
    <font>
      <sz val="16"/>
      <name val="CordiaUPC"/>
      <family val="2"/>
      <charset val="22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0">
    <xf numFmtId="0" fontId="0" fillId="0" borderId="0" xfId="0"/>
    <xf numFmtId="0" fontId="20" fillId="0" borderId="0" xfId="42" applyFont="1"/>
    <xf numFmtId="0" fontId="21" fillId="0" borderId="0" xfId="42" applyFont="1" applyAlignment="1">
      <alignment horizontal="center"/>
    </xf>
    <xf numFmtId="0" fontId="22" fillId="0" borderId="0" xfId="42" applyFont="1"/>
    <xf numFmtId="0" fontId="21" fillId="0" borderId="0" xfId="42" applyFont="1"/>
    <xf numFmtId="0" fontId="22" fillId="0" borderId="0" xfId="42" applyFont="1" applyFill="1" applyBorder="1"/>
    <xf numFmtId="0" fontId="20" fillId="0" borderId="10" xfId="42" applyFont="1" applyBorder="1" applyAlignment="1">
      <alignment horizontal="center"/>
    </xf>
    <xf numFmtId="1" fontId="20" fillId="0" borderId="10" xfId="42" applyNumberFormat="1" applyFont="1" applyBorder="1" applyAlignment="1">
      <alignment horizontal="center"/>
    </xf>
    <xf numFmtId="0" fontId="22" fillId="0" borderId="11" xfId="42" applyFont="1" applyBorder="1"/>
    <xf numFmtId="187" fontId="22" fillId="0" borderId="11" xfId="43" applyNumberFormat="1" applyFont="1" applyFill="1" applyBorder="1"/>
    <xf numFmtId="2" fontId="22" fillId="0" borderId="0" xfId="42" applyNumberFormat="1" applyFont="1" applyFill="1" applyBorder="1"/>
    <xf numFmtId="0" fontId="22" fillId="0" borderId="12" xfId="42" applyFont="1" applyBorder="1"/>
    <xf numFmtId="187" fontId="22" fillId="0" borderId="12" xfId="43" applyNumberFormat="1" applyFont="1" applyFill="1" applyBorder="1"/>
    <xf numFmtId="187" fontId="22" fillId="0" borderId="13" xfId="43" applyNumberFormat="1" applyFont="1" applyFill="1" applyBorder="1"/>
    <xf numFmtId="187" fontId="23" fillId="0" borderId="12" xfId="43" applyNumberFormat="1" applyFont="1" applyFill="1" applyBorder="1"/>
    <xf numFmtId="0" fontId="22" fillId="0" borderId="14" xfId="42" applyFont="1" applyBorder="1"/>
    <xf numFmtId="187" fontId="23" fillId="0" borderId="14" xfId="43" applyNumberFormat="1" applyFont="1" applyFill="1" applyBorder="1"/>
    <xf numFmtId="187" fontId="22" fillId="0" borderId="15" xfId="43" applyNumberFormat="1" applyFont="1" applyFill="1" applyBorder="1"/>
    <xf numFmtId="187" fontId="20" fillId="0" borderId="10" xfId="43" applyNumberFormat="1" applyFont="1" applyBorder="1"/>
    <xf numFmtId="43" fontId="22" fillId="0" borderId="0" xfId="42" applyNumberFormat="1" applyFont="1" applyFill="1"/>
    <xf numFmtId="2" fontId="22" fillId="0" borderId="0" xfId="42" applyNumberFormat="1" applyFont="1"/>
    <xf numFmtId="0" fontId="23" fillId="0" borderId="0" xfId="44" applyFont="1" applyBorder="1"/>
    <xf numFmtId="188" fontId="24" fillId="0" borderId="0" xfId="45" applyNumberFormat="1" applyFont="1" applyBorder="1"/>
    <xf numFmtId="188" fontId="24" fillId="0" borderId="0" xfId="46" applyNumberFormat="1" applyFont="1" applyBorder="1"/>
    <xf numFmtId="0" fontId="18" fillId="0" borderId="0" xfId="42"/>
    <xf numFmtId="0" fontId="19" fillId="0" borderId="0" xfId="44" applyBorder="1"/>
    <xf numFmtId="188" fontId="19" fillId="0" borderId="0" xfId="45" applyNumberFormat="1" applyFont="1" applyBorder="1"/>
    <xf numFmtId="0" fontId="25" fillId="0" borderId="0" xfId="42" applyFont="1"/>
    <xf numFmtId="187" fontId="22" fillId="0" borderId="12" xfId="43" applyNumberFormat="1" applyFont="1" applyFill="1" applyBorder="1" applyAlignment="1">
      <alignment horizontal="center"/>
    </xf>
    <xf numFmtId="187" fontId="22" fillId="0" borderId="11" xfId="43" applyNumberFormat="1" applyFont="1" applyBorder="1"/>
    <xf numFmtId="43" fontId="23" fillId="0" borderId="0" xfId="43" applyFont="1" applyFill="1" applyBorder="1"/>
    <xf numFmtId="49" fontId="22" fillId="0" borderId="0" xfId="42" applyNumberFormat="1" applyFont="1" applyFill="1" applyBorder="1"/>
    <xf numFmtId="187" fontId="22" fillId="0" borderId="12" xfId="43" applyNumberFormat="1" applyFont="1" applyBorder="1"/>
    <xf numFmtId="187" fontId="22" fillId="0" borderId="13" xfId="43" applyNumberFormat="1" applyFont="1" applyFill="1" applyBorder="1" applyAlignment="1">
      <alignment horizontal="center"/>
    </xf>
    <xf numFmtId="187" fontId="22" fillId="0" borderId="16" xfId="43" applyNumberFormat="1" applyFont="1" applyFill="1" applyBorder="1" applyAlignment="1">
      <alignment horizontal="center"/>
    </xf>
    <xf numFmtId="0" fontId="22" fillId="0" borderId="15" xfId="42" applyFont="1" applyBorder="1"/>
    <xf numFmtId="1" fontId="22" fillId="0" borderId="0" xfId="42" applyNumberFormat="1" applyFont="1"/>
    <xf numFmtId="187" fontId="20" fillId="0" borderId="10" xfId="43" applyNumberFormat="1" applyFont="1" applyFill="1" applyBorder="1"/>
    <xf numFmtId="187" fontId="22" fillId="0" borderId="0" xfId="42" applyNumberFormat="1" applyFont="1"/>
    <xf numFmtId="0" fontId="22" fillId="0" borderId="0" xfId="42" applyFont="1" applyFill="1"/>
    <xf numFmtId="188" fontId="24" fillId="0" borderId="0" xfId="45" applyNumberFormat="1" applyFont="1" applyFill="1" applyBorder="1"/>
    <xf numFmtId="43" fontId="26" fillId="0" borderId="0" xfId="43" applyFont="1" applyFill="1" applyBorder="1"/>
    <xf numFmtId="0" fontId="18" fillId="0" borderId="0" xfId="42" applyFill="1" applyBorder="1"/>
    <xf numFmtId="0" fontId="19" fillId="0" borderId="0" xfId="44" applyFill="1" applyBorder="1"/>
    <xf numFmtId="188" fontId="19" fillId="0" borderId="0" xfId="45" applyNumberFormat="1" applyFont="1" applyFill="1" applyBorder="1"/>
    <xf numFmtId="0" fontId="21" fillId="0" borderId="0" xfId="42" applyFont="1" applyFill="1"/>
    <xf numFmtId="1" fontId="20" fillId="0" borderId="10" xfId="42" applyNumberFormat="1" applyFont="1" applyFill="1" applyBorder="1" applyAlignment="1">
      <alignment horizontal="center"/>
    </xf>
    <xf numFmtId="187" fontId="23" fillId="0" borderId="12" xfId="43" applyNumberFormat="1" applyFont="1" applyFill="1" applyBorder="1" applyAlignment="1">
      <alignment horizontal="center"/>
    </xf>
    <xf numFmtId="187" fontId="23" fillId="0" borderId="11" xfId="43" applyNumberFormat="1" applyFont="1" applyBorder="1"/>
    <xf numFmtId="3" fontId="22" fillId="0" borderId="0" xfId="42" applyNumberFormat="1" applyFont="1" applyFill="1" applyBorder="1"/>
    <xf numFmtId="187" fontId="23" fillId="0" borderId="12" xfId="43" applyNumberFormat="1" applyFont="1" applyBorder="1"/>
    <xf numFmtId="187" fontId="22" fillId="0" borderId="0" xfId="42" applyNumberFormat="1" applyFont="1" applyFill="1" applyBorder="1"/>
    <xf numFmtId="187" fontId="23" fillId="0" borderId="13" xfId="43" applyNumberFormat="1" applyFont="1" applyFill="1" applyBorder="1" applyAlignment="1">
      <alignment horizontal="center"/>
    </xf>
    <xf numFmtId="188" fontId="24" fillId="0" borderId="0" xfId="46" applyNumberFormat="1" applyFont="1" applyFill="1" applyBorder="1"/>
    <xf numFmtId="3" fontId="26" fillId="0" borderId="11" xfId="42" applyNumberFormat="1" applyFont="1" applyFill="1" applyBorder="1"/>
    <xf numFmtId="3" fontId="23" fillId="0" borderId="11" xfId="43" applyNumberFormat="1" applyFont="1" applyBorder="1"/>
    <xf numFmtId="3" fontId="23" fillId="0" borderId="16" xfId="43" applyNumberFormat="1" applyFont="1" applyFill="1" applyBorder="1"/>
    <xf numFmtId="3" fontId="23" fillId="0" borderId="12" xfId="43" applyNumberFormat="1" applyFont="1" applyBorder="1"/>
    <xf numFmtId="3" fontId="23" fillId="0" borderId="12" xfId="43" applyNumberFormat="1" applyFont="1" applyFill="1" applyBorder="1"/>
    <xf numFmtId="3" fontId="23" fillId="0" borderId="15" xfId="43" applyNumberFormat="1" applyFont="1" applyFill="1" applyBorder="1"/>
    <xf numFmtId="0" fontId="22" fillId="0" borderId="0" xfId="42" applyFont="1" applyBorder="1" applyAlignment="1">
      <alignment horizontal="center"/>
    </xf>
    <xf numFmtId="187" fontId="23" fillId="0" borderId="0" xfId="43" applyNumberFormat="1" applyFont="1" applyFill="1" applyBorder="1"/>
    <xf numFmtId="187" fontId="23" fillId="0" borderId="0" xfId="43" applyNumberFormat="1" applyFont="1" applyBorder="1"/>
    <xf numFmtId="189" fontId="24" fillId="0" borderId="0" xfId="45" applyNumberFormat="1" applyFont="1" applyFill="1" applyBorder="1"/>
    <xf numFmtId="2" fontId="18" fillId="0" borderId="0" xfId="42" applyNumberFormat="1" applyFill="1" applyBorder="1"/>
    <xf numFmtId="187" fontId="23" fillId="0" borderId="11" xfId="43" applyNumberFormat="1" applyFont="1" applyFill="1" applyBorder="1"/>
    <xf numFmtId="187" fontId="23" fillId="0" borderId="15" xfId="43" applyNumberFormat="1" applyFont="1" applyFill="1" applyBorder="1"/>
    <xf numFmtId="187" fontId="22" fillId="0" borderId="0" xfId="42" applyNumberFormat="1" applyFont="1" applyFill="1"/>
    <xf numFmtId="0" fontId="24" fillId="0" borderId="0" xfId="42" applyFont="1"/>
    <xf numFmtId="0" fontId="20" fillId="0" borderId="18" xfId="42" applyFont="1" applyBorder="1" applyAlignment="1">
      <alignment horizontal="centerContinuous"/>
    </xf>
    <xf numFmtId="0" fontId="20" fillId="0" borderId="19" xfId="42" applyFont="1" applyBorder="1" applyAlignment="1">
      <alignment horizontal="centerContinuous"/>
    </xf>
    <xf numFmtId="0" fontId="20" fillId="0" borderId="20" xfId="42" applyFont="1" applyBorder="1" applyAlignment="1">
      <alignment horizontal="centerContinuous"/>
    </xf>
    <xf numFmtId="0" fontId="23" fillId="0" borderId="0" xfId="42" applyFont="1"/>
    <xf numFmtId="0" fontId="27" fillId="0" borderId="21" xfId="42" applyFont="1" applyBorder="1" applyAlignment="1">
      <alignment horizontal="center"/>
    </xf>
    <xf numFmtId="0" fontId="27" fillId="0" borderId="10" xfId="42" applyFont="1" applyBorder="1"/>
    <xf numFmtId="0" fontId="27" fillId="0" borderId="10" xfId="42" applyFont="1" applyBorder="1" applyAlignment="1">
      <alignment horizontal="center"/>
    </xf>
    <xf numFmtId="0" fontId="29" fillId="34" borderId="12" xfId="47" applyFont="1" applyFill="1" applyBorder="1" applyAlignment="1">
      <alignment horizontal="center" wrapText="1"/>
    </xf>
    <xf numFmtId="0" fontId="29" fillId="34" borderId="12" xfId="47" applyFont="1" applyFill="1" applyBorder="1" applyAlignment="1">
      <alignment horizontal="left" wrapText="1"/>
    </xf>
    <xf numFmtId="3" fontId="29" fillId="0" borderId="11" xfId="42" applyNumberFormat="1" applyFont="1" applyFill="1" applyBorder="1" applyAlignment="1">
      <alignment horizontal="right"/>
    </xf>
    <xf numFmtId="0" fontId="29" fillId="33" borderId="12" xfId="47" applyFont="1" applyFill="1" applyBorder="1" applyAlignment="1">
      <alignment horizontal="center" wrapText="1"/>
    </xf>
    <xf numFmtId="0" fontId="29" fillId="33" borderId="12" xfId="47" applyFont="1" applyFill="1" applyBorder="1" applyAlignment="1">
      <alignment horizontal="left" wrapText="1"/>
    </xf>
    <xf numFmtId="3" fontId="24" fillId="0" borderId="12" xfId="43" applyNumberFormat="1" applyFont="1" applyFill="1" applyBorder="1" applyAlignment="1">
      <alignment horizontal="right"/>
    </xf>
    <xf numFmtId="3" fontId="24" fillId="0" borderId="16" xfId="43" applyNumberFormat="1" applyFont="1" applyBorder="1" applyAlignment="1">
      <alignment horizontal="right"/>
    </xf>
    <xf numFmtId="3" fontId="24" fillId="0" borderId="13" xfId="43" applyNumberFormat="1" applyFont="1" applyFill="1" applyBorder="1" applyAlignment="1">
      <alignment horizontal="right"/>
    </xf>
    <xf numFmtId="0" fontId="29" fillId="34" borderId="17" xfId="47" applyFont="1" applyFill="1" applyBorder="1" applyAlignment="1">
      <alignment horizontal="left" wrapText="1"/>
    </xf>
    <xf numFmtId="3" fontId="24" fillId="0" borderId="22" xfId="43" applyNumberFormat="1" applyFont="1" applyFill="1" applyBorder="1" applyAlignment="1">
      <alignment horizontal="right"/>
    </xf>
    <xf numFmtId="3" fontId="24" fillId="0" borderId="23" xfId="43" applyNumberFormat="1" applyFont="1" applyFill="1" applyBorder="1" applyAlignment="1">
      <alignment horizontal="right"/>
    </xf>
    <xf numFmtId="3" fontId="24" fillId="0" borderId="24" xfId="43" applyNumberFormat="1" applyFont="1" applyBorder="1" applyAlignment="1">
      <alignment horizontal="right"/>
    </xf>
    <xf numFmtId="3" fontId="24" fillId="0" borderId="16" xfId="43" applyNumberFormat="1" applyFont="1" applyFill="1" applyBorder="1" applyAlignment="1">
      <alignment horizontal="right"/>
    </xf>
    <xf numFmtId="0" fontId="29" fillId="33" borderId="15" xfId="47" applyFont="1" applyFill="1" applyBorder="1" applyAlignment="1">
      <alignment horizontal="center" wrapText="1"/>
    </xf>
    <xf numFmtId="0" fontId="29" fillId="33" borderId="25" xfId="47" applyFont="1" applyFill="1" applyBorder="1" applyAlignment="1">
      <alignment horizontal="left" wrapText="1"/>
    </xf>
    <xf numFmtId="3" fontId="24" fillId="0" borderId="26" xfId="43" applyNumberFormat="1" applyFont="1" applyFill="1" applyBorder="1" applyAlignment="1">
      <alignment horizontal="right"/>
    </xf>
    <xf numFmtId="3" fontId="24" fillId="0" borderId="14" xfId="43" applyNumberFormat="1" applyFont="1" applyFill="1" applyBorder="1" applyAlignment="1">
      <alignment horizontal="right"/>
    </xf>
    <xf numFmtId="3" fontId="24" fillId="0" borderId="27" xfId="43" applyNumberFormat="1" applyFont="1" applyBorder="1" applyAlignment="1">
      <alignment horizontal="right"/>
    </xf>
    <xf numFmtId="0" fontId="29" fillId="33" borderId="0" xfId="47" applyFont="1" applyFill="1" applyBorder="1" applyAlignment="1">
      <alignment horizontal="center" wrapText="1"/>
    </xf>
    <xf numFmtId="0" fontId="29" fillId="33" borderId="0" xfId="47" applyFont="1" applyFill="1" applyBorder="1" applyAlignment="1">
      <alignment horizontal="left" wrapText="1"/>
    </xf>
    <xf numFmtId="187" fontId="24" fillId="0" borderId="0" xfId="43" applyNumberFormat="1" applyFont="1" applyBorder="1" applyAlignment="1">
      <alignment horizontal="center"/>
    </xf>
    <xf numFmtId="0" fontId="24" fillId="0" borderId="0" xfId="44" applyFont="1" applyBorder="1"/>
    <xf numFmtId="0" fontId="24" fillId="0" borderId="12" xfId="42" applyFont="1" applyFill="1" applyBorder="1" applyAlignment="1">
      <alignment horizontal="center"/>
    </xf>
    <xf numFmtId="0" fontId="29" fillId="0" borderId="12" xfId="42" applyFont="1" applyFill="1" applyBorder="1" applyAlignment="1">
      <alignment horizontal="left"/>
    </xf>
    <xf numFmtId="187" fontId="24" fillId="0" borderId="12" xfId="43" applyNumberFormat="1" applyFont="1" applyFill="1" applyBorder="1" applyAlignment="1">
      <alignment horizontal="center"/>
    </xf>
    <xf numFmtId="187" fontId="24" fillId="0" borderId="12" xfId="43" applyNumberFormat="1" applyFont="1" applyBorder="1" applyAlignment="1">
      <alignment horizontal="center"/>
    </xf>
    <xf numFmtId="187" fontId="24" fillId="0" borderId="13" xfId="43" applyNumberFormat="1" applyFont="1" applyFill="1" applyBorder="1"/>
    <xf numFmtId="187" fontId="24" fillId="0" borderId="22" xfId="43" applyNumberFormat="1" applyFont="1" applyFill="1" applyBorder="1"/>
    <xf numFmtId="187" fontId="24" fillId="0" borderId="23" xfId="43" applyNumberFormat="1" applyFont="1" applyFill="1" applyBorder="1"/>
    <xf numFmtId="187" fontId="24" fillId="0" borderId="24" xfId="43" applyNumberFormat="1" applyFont="1" applyBorder="1" applyAlignment="1">
      <alignment horizontal="center"/>
    </xf>
    <xf numFmtId="187" fontId="24" fillId="0" borderId="16" xfId="43" applyNumberFormat="1" applyFont="1" applyFill="1" applyBorder="1"/>
    <xf numFmtId="187" fontId="24" fillId="0" borderId="16" xfId="43" applyNumberFormat="1" applyFont="1" applyBorder="1" applyAlignment="1">
      <alignment horizontal="center"/>
    </xf>
    <xf numFmtId="187" fontId="24" fillId="0" borderId="12" xfId="43" applyNumberFormat="1" applyFont="1" applyFill="1" applyBorder="1"/>
    <xf numFmtId="187" fontId="24" fillId="0" borderId="16" xfId="43" applyNumberFormat="1" applyFont="1" applyFill="1" applyBorder="1" applyAlignment="1">
      <alignment horizontal="center"/>
    </xf>
    <xf numFmtId="0" fontId="24" fillId="0" borderId="15" xfId="42" applyFont="1" applyFill="1" applyBorder="1" applyAlignment="1">
      <alignment horizontal="center"/>
    </xf>
    <xf numFmtId="0" fontId="29" fillId="34" borderId="15" xfId="47" applyFont="1" applyFill="1" applyBorder="1" applyAlignment="1">
      <alignment horizontal="left" wrapText="1"/>
    </xf>
    <xf numFmtId="187" fontId="24" fillId="0" borderId="15" xfId="43" applyNumberFormat="1" applyFont="1" applyFill="1" applyBorder="1" applyAlignment="1">
      <alignment horizontal="center"/>
    </xf>
    <xf numFmtId="187" fontId="24" fillId="0" borderId="15" xfId="43" applyNumberFormat="1" applyFont="1" applyBorder="1" applyAlignment="1">
      <alignment horizontal="center"/>
    </xf>
    <xf numFmtId="0" fontId="24" fillId="0" borderId="0" xfId="42" applyFont="1" applyFill="1" applyBorder="1" applyAlignment="1">
      <alignment horizontal="center"/>
    </xf>
    <xf numFmtId="0" fontId="29" fillId="34" borderId="0" xfId="47" applyFont="1" applyFill="1" applyBorder="1" applyAlignment="1">
      <alignment horizontal="left" wrapText="1"/>
    </xf>
    <xf numFmtId="0" fontId="29" fillId="33" borderId="15" xfId="47" applyFont="1" applyFill="1" applyBorder="1" applyAlignment="1">
      <alignment horizontal="left" wrapText="1"/>
    </xf>
    <xf numFmtId="187" fontId="24" fillId="0" borderId="0" xfId="42" applyNumberFormat="1" applyFont="1"/>
    <xf numFmtId="0" fontId="24" fillId="0" borderId="0" xfId="48" applyFont="1"/>
    <xf numFmtId="0" fontId="24" fillId="0" borderId="28" xfId="48" applyFont="1" applyBorder="1" applyAlignment="1">
      <alignment horizontal="centerContinuous"/>
    </xf>
    <xf numFmtId="0" fontId="24" fillId="0" borderId="19" xfId="48" applyFont="1" applyBorder="1" applyAlignment="1">
      <alignment horizontal="centerContinuous"/>
    </xf>
    <xf numFmtId="0" fontId="24" fillId="0" borderId="28" xfId="48" applyFont="1" applyBorder="1"/>
    <xf numFmtId="0" fontId="24" fillId="0" borderId="19" xfId="48" applyFont="1" applyBorder="1"/>
    <xf numFmtId="0" fontId="19" fillId="0" borderId="0" xfId="48"/>
    <xf numFmtId="0" fontId="24" fillId="0" borderId="28" xfId="48" applyFont="1" applyBorder="1" applyAlignment="1">
      <alignment horizontal="center"/>
    </xf>
    <xf numFmtId="0" fontId="24" fillId="0" borderId="10" xfId="48" applyFont="1" applyBorder="1" applyAlignment="1">
      <alignment horizontal="center"/>
    </xf>
    <xf numFmtId="0" fontId="24" fillId="0" borderId="14" xfId="48" applyFont="1" applyBorder="1" applyAlignment="1">
      <alignment horizontal="center"/>
    </xf>
    <xf numFmtId="188" fontId="24" fillId="0" borderId="10" xfId="48" applyNumberFormat="1" applyFont="1" applyBorder="1"/>
    <xf numFmtId="187" fontId="24" fillId="0" borderId="10" xfId="49" applyNumberFormat="1" applyFont="1" applyBorder="1"/>
    <xf numFmtId="187" fontId="19" fillId="0" borderId="0" xfId="48" applyNumberFormat="1"/>
    <xf numFmtId="2" fontId="24" fillId="0" borderId="28" xfId="48" quotePrefix="1" applyNumberFormat="1" applyFont="1" applyBorder="1" applyAlignment="1">
      <alignment horizontal="center"/>
    </xf>
    <xf numFmtId="188" fontId="19" fillId="0" borderId="0" xfId="48" applyNumberFormat="1"/>
    <xf numFmtId="0" fontId="24" fillId="0" borderId="28" xfId="48" quotePrefix="1" applyFont="1" applyBorder="1" applyAlignment="1">
      <alignment horizontal="center"/>
    </xf>
    <xf numFmtId="0" fontId="24" fillId="0" borderId="0" xfId="48" applyFont="1" applyBorder="1"/>
    <xf numFmtId="188" fontId="24" fillId="0" borderId="0" xfId="48" applyNumberFormat="1" applyFont="1" applyBorder="1"/>
    <xf numFmtId="187" fontId="24" fillId="0" borderId="0" xfId="49" applyNumberFormat="1" applyFont="1" applyBorder="1"/>
    <xf numFmtId="0" fontId="24" fillId="0" borderId="20" xfId="48" applyFont="1" applyBorder="1"/>
    <xf numFmtId="188" fontId="24" fillId="0" borderId="10" xfId="49" applyNumberFormat="1" applyFont="1" applyBorder="1"/>
    <xf numFmtId="2" fontId="24" fillId="0" borderId="10" xfId="48" quotePrefix="1" applyNumberFormat="1" applyFont="1" applyBorder="1" applyAlignment="1">
      <alignment horizontal="center"/>
    </xf>
    <xf numFmtId="188" fontId="24" fillId="0" borderId="0" xfId="48" applyNumberFormat="1" applyFont="1"/>
    <xf numFmtId="0" fontId="24" fillId="0" borderId="10" xfId="48" quotePrefix="1" applyFont="1" applyBorder="1" applyAlignment="1">
      <alignment horizontal="center"/>
    </xf>
    <xf numFmtId="0" fontId="24" fillId="0" borderId="10" xfId="48" applyFont="1" applyBorder="1"/>
    <xf numFmtId="188" fontId="24" fillId="0" borderId="0" xfId="49" applyNumberFormat="1" applyFont="1" applyBorder="1"/>
    <xf numFmtId="0" fontId="24" fillId="0" borderId="0" xfId="44" applyFont="1"/>
    <xf numFmtId="0" fontId="24" fillId="0" borderId="28" xfId="44" applyFont="1" applyBorder="1" applyAlignment="1">
      <alignment horizontal="center"/>
    </xf>
    <xf numFmtId="0" fontId="24" fillId="0" borderId="10" xfId="44" applyFont="1" applyBorder="1" applyAlignment="1">
      <alignment horizontal="center"/>
    </xf>
    <xf numFmtId="188" fontId="24" fillId="0" borderId="10" xfId="45" applyNumberFormat="1" applyFont="1" applyBorder="1"/>
    <xf numFmtId="188" fontId="24" fillId="0" borderId="10" xfId="50" applyNumberFormat="1" applyFont="1" applyBorder="1"/>
    <xf numFmtId="188" fontId="18" fillId="0" borderId="0" xfId="42" applyNumberFormat="1"/>
    <xf numFmtId="2" fontId="24" fillId="0" borderId="28" xfId="44" quotePrefix="1" applyNumberFormat="1" applyFont="1" applyBorder="1" applyAlignment="1">
      <alignment horizontal="center"/>
    </xf>
    <xf numFmtId="0" fontId="24" fillId="0" borderId="28" xfId="44" quotePrefix="1" applyFont="1" applyBorder="1" applyAlignment="1">
      <alignment horizontal="center"/>
    </xf>
    <xf numFmtId="0" fontId="24" fillId="0" borderId="28" xfId="44" applyFont="1" applyBorder="1"/>
    <xf numFmtId="188" fontId="24" fillId="0" borderId="10" xfId="46" applyNumberFormat="1" applyFont="1" applyBorder="1"/>
    <xf numFmtId="0" fontId="30" fillId="0" borderId="0" xfId="42" applyFont="1"/>
    <xf numFmtId="188" fontId="31" fillId="0" borderId="0" xfId="45" applyNumberFormat="1" applyFont="1" applyBorder="1"/>
    <xf numFmtId="188" fontId="31" fillId="0" borderId="0" xfId="46" applyNumberFormat="1" applyFont="1" applyBorder="1"/>
    <xf numFmtId="0" fontId="32" fillId="0" borderId="0" xfId="44" applyFont="1" applyBorder="1"/>
    <xf numFmtId="188" fontId="32" fillId="0" borderId="0" xfId="45" applyNumberFormat="1" applyFont="1" applyBorder="1"/>
    <xf numFmtId="188" fontId="24" fillId="0" borderId="10" xfId="51" applyNumberFormat="1" applyFont="1" applyBorder="1"/>
    <xf numFmtId="188" fontId="24" fillId="0" borderId="10" xfId="45" applyNumberFormat="1" applyFont="1" applyBorder="1" applyAlignment="1">
      <alignment horizontal="center"/>
    </xf>
    <xf numFmtId="188" fontId="24" fillId="0" borderId="10" xfId="44" applyNumberFormat="1" applyFont="1" applyBorder="1"/>
    <xf numFmtId="3" fontId="29" fillId="0" borderId="10" xfId="42" applyNumberFormat="1" applyFont="1" applyBorder="1"/>
    <xf numFmtId="3" fontId="18" fillId="0" borderId="0" xfId="42" applyNumberFormat="1"/>
    <xf numFmtId="16" fontId="24" fillId="0" borderId="28" xfId="44" quotePrefix="1" applyNumberFormat="1" applyFont="1" applyBorder="1" applyAlignment="1">
      <alignment horizontal="center"/>
    </xf>
    <xf numFmtId="188" fontId="24" fillId="0" borderId="28" xfId="45" applyNumberFormat="1" applyFont="1" applyBorder="1" applyAlignment="1">
      <alignment horizontal="center"/>
    </xf>
    <xf numFmtId="0" fontId="29" fillId="0" borderId="0" xfId="42" applyFont="1"/>
    <xf numFmtId="188" fontId="24" fillId="0" borderId="28" xfId="51" applyNumberFormat="1" applyFont="1" applyBorder="1"/>
    <xf numFmtId="188" fontId="24" fillId="0" borderId="19" xfId="51" applyNumberFormat="1" applyFont="1" applyBorder="1" applyAlignment="1">
      <alignment horizontal="center"/>
    </xf>
    <xf numFmtId="188" fontId="24" fillId="0" borderId="20" xfId="51" applyNumberFormat="1" applyFont="1" applyBorder="1"/>
    <xf numFmtId="188" fontId="24" fillId="0" borderId="28" xfId="52" applyNumberFormat="1" applyFont="1" applyBorder="1"/>
    <xf numFmtId="188" fontId="24" fillId="0" borderId="19" xfId="52" applyNumberFormat="1" applyFont="1" applyBorder="1" applyAlignment="1">
      <alignment horizontal="center"/>
    </xf>
    <xf numFmtId="188" fontId="24" fillId="0" borderId="20" xfId="52" applyNumberFormat="1" applyFont="1" applyBorder="1"/>
    <xf numFmtId="188" fontId="24" fillId="0" borderId="28" xfId="53" applyNumberFormat="1" applyFont="1" applyBorder="1"/>
    <xf numFmtId="188" fontId="24" fillId="0" borderId="19" xfId="53" applyNumberFormat="1" applyFont="1" applyBorder="1" applyAlignment="1">
      <alignment horizontal="center"/>
    </xf>
    <xf numFmtId="188" fontId="24" fillId="0" borderId="20" xfId="53" applyNumberFormat="1" applyFont="1" applyBorder="1"/>
    <xf numFmtId="188" fontId="24" fillId="0" borderId="10" xfId="51" applyNumberFormat="1" applyFont="1" applyBorder="1" applyAlignment="1">
      <alignment horizontal="center"/>
    </xf>
    <xf numFmtId="188" fontId="24" fillId="0" borderId="10" xfId="52" applyNumberFormat="1" applyFont="1" applyBorder="1" applyAlignment="1">
      <alignment horizontal="center"/>
    </xf>
    <xf numFmtId="188" fontId="24" fillId="0" borderId="10" xfId="53" applyNumberFormat="1" applyFont="1" applyBorder="1" applyAlignment="1">
      <alignment horizontal="center"/>
    </xf>
    <xf numFmtId="3" fontId="24" fillId="0" borderId="10" xfId="50" applyNumberFormat="1" applyFont="1" applyBorder="1"/>
    <xf numFmtId="3" fontId="24" fillId="0" borderId="10" xfId="52" applyNumberFormat="1" applyFont="1" applyBorder="1"/>
    <xf numFmtId="3" fontId="24" fillId="0" borderId="10" xfId="53" applyNumberFormat="1" applyFont="1" applyBorder="1"/>
    <xf numFmtId="2" fontId="29" fillId="0" borderId="0" xfId="42" applyNumberFormat="1" applyFont="1"/>
    <xf numFmtId="188" fontId="24" fillId="0" borderId="28" xfId="55" applyNumberFormat="1" applyFont="1" applyBorder="1"/>
    <xf numFmtId="188" fontId="24" fillId="0" borderId="19" xfId="55" applyNumberFormat="1" applyFont="1" applyBorder="1" applyAlignment="1">
      <alignment horizontal="center"/>
    </xf>
    <xf numFmtId="188" fontId="24" fillId="0" borderId="20" xfId="55" applyNumberFormat="1" applyFont="1" applyBorder="1"/>
    <xf numFmtId="188" fontId="24" fillId="0" borderId="28" xfId="46" applyNumberFormat="1" applyFont="1" applyBorder="1"/>
    <xf numFmtId="188" fontId="24" fillId="0" borderId="19" xfId="46" applyNumberFormat="1" applyFont="1" applyBorder="1" applyAlignment="1">
      <alignment horizontal="center"/>
    </xf>
    <xf numFmtId="188" fontId="24" fillId="0" borderId="19" xfId="46" applyNumberFormat="1" applyFont="1" applyBorder="1"/>
    <xf numFmtId="188" fontId="24" fillId="0" borderId="28" xfId="56" applyNumberFormat="1" applyFont="1" applyBorder="1"/>
    <xf numFmtId="188" fontId="24" fillId="0" borderId="19" xfId="56" applyNumberFormat="1" applyFont="1" applyBorder="1" applyAlignment="1">
      <alignment horizontal="center"/>
    </xf>
    <xf numFmtId="188" fontId="24" fillId="0" borderId="20" xfId="56" applyNumberFormat="1" applyFont="1" applyBorder="1"/>
    <xf numFmtId="188" fontId="24" fillId="0" borderId="10" xfId="55" applyNumberFormat="1" applyFont="1" applyBorder="1" applyAlignment="1">
      <alignment horizontal="center"/>
    </xf>
    <xf numFmtId="188" fontId="24" fillId="0" borderId="10" xfId="46" applyNumberFormat="1" applyFont="1" applyBorder="1" applyAlignment="1">
      <alignment horizontal="center"/>
    </xf>
    <xf numFmtId="188" fontId="24" fillId="0" borderId="10" xfId="56" applyNumberFormat="1" applyFont="1" applyBorder="1" applyAlignment="1">
      <alignment horizontal="center"/>
    </xf>
    <xf numFmtId="3" fontId="24" fillId="0" borderId="10" xfId="55" applyNumberFormat="1" applyFont="1" applyBorder="1"/>
    <xf numFmtId="3" fontId="24" fillId="0" borderId="10" xfId="46" applyNumberFormat="1" applyFont="1" applyBorder="1"/>
    <xf numFmtId="3" fontId="24" fillId="0" borderId="10" xfId="56" applyNumberFormat="1" applyFont="1" applyBorder="1"/>
    <xf numFmtId="1" fontId="29" fillId="0" borderId="0" xfId="42" applyNumberFormat="1" applyFont="1"/>
    <xf numFmtId="188" fontId="24" fillId="0" borderId="28" xfId="50" applyNumberFormat="1" applyFont="1" applyBorder="1"/>
    <xf numFmtId="188" fontId="24" fillId="0" borderId="19" xfId="50" applyNumberFormat="1" applyFont="1" applyBorder="1" applyAlignment="1">
      <alignment horizontal="center"/>
    </xf>
    <xf numFmtId="188" fontId="24" fillId="0" borderId="20" xfId="50" applyNumberFormat="1" applyFont="1" applyBorder="1"/>
    <xf numFmtId="188" fontId="24" fillId="0" borderId="28" xfId="54" applyNumberFormat="1" applyFont="1" applyBorder="1"/>
    <xf numFmtId="188" fontId="24" fillId="0" borderId="19" xfId="54" applyNumberFormat="1" applyFont="1" applyBorder="1" applyAlignment="1">
      <alignment horizontal="center"/>
    </xf>
    <xf numFmtId="188" fontId="24" fillId="0" borderId="20" xfId="54" applyNumberFormat="1" applyFont="1" applyBorder="1"/>
    <xf numFmtId="188" fontId="24" fillId="0" borderId="28" xfId="57" applyNumberFormat="1" applyFont="1" applyBorder="1"/>
    <xf numFmtId="188" fontId="24" fillId="0" borderId="19" xfId="57" applyNumberFormat="1" applyFont="1" applyBorder="1" applyAlignment="1">
      <alignment horizontal="center"/>
    </xf>
    <xf numFmtId="188" fontId="24" fillId="0" borderId="20" xfId="57" applyNumberFormat="1" applyFont="1" applyBorder="1"/>
    <xf numFmtId="188" fontId="24" fillId="0" borderId="10" xfId="50" applyNumberFormat="1" applyFont="1" applyBorder="1" applyAlignment="1">
      <alignment horizontal="center"/>
    </xf>
    <xf numFmtId="188" fontId="24" fillId="0" borderId="10" xfId="54" applyNumberFormat="1" applyFont="1" applyBorder="1" applyAlignment="1">
      <alignment horizontal="center"/>
    </xf>
    <xf numFmtId="188" fontId="24" fillId="0" borderId="10" xfId="57" applyNumberFormat="1" applyFont="1" applyBorder="1" applyAlignment="1">
      <alignment horizontal="center"/>
    </xf>
    <xf numFmtId="3" fontId="24" fillId="0" borderId="10" xfId="54" applyNumberFormat="1" applyFont="1" applyBorder="1"/>
    <xf numFmtId="3" fontId="24" fillId="0" borderId="10" xfId="57" applyNumberFormat="1" applyFont="1" applyBorder="1"/>
    <xf numFmtId="188" fontId="24" fillId="0" borderId="19" xfId="49" applyNumberFormat="1" applyFont="1" applyBorder="1" applyAlignment="1">
      <alignment horizontal="center"/>
    </xf>
    <xf numFmtId="188" fontId="24" fillId="0" borderId="19" xfId="58" applyNumberFormat="1" applyFont="1" applyBorder="1" applyAlignment="1">
      <alignment horizontal="center"/>
    </xf>
    <xf numFmtId="188" fontId="24" fillId="0" borderId="19" xfId="59" applyNumberFormat="1" applyFont="1" applyBorder="1" applyAlignment="1">
      <alignment horizontal="center"/>
    </xf>
    <xf numFmtId="188" fontId="24" fillId="0" borderId="19" xfId="60" applyNumberFormat="1" applyFont="1" applyBorder="1" applyAlignment="1">
      <alignment horizontal="center"/>
    </xf>
    <xf numFmtId="188" fontId="24" fillId="0" borderId="19" xfId="61" applyNumberFormat="1" applyFont="1" applyBorder="1" applyAlignment="1">
      <alignment horizontal="center"/>
    </xf>
    <xf numFmtId="188" fontId="24" fillId="0" borderId="19" xfId="62" applyNumberFormat="1" applyFont="1" applyBorder="1" applyAlignment="1">
      <alignment horizontal="center"/>
    </xf>
    <xf numFmtId="188" fontId="24" fillId="0" borderId="19" xfId="63" applyNumberFormat="1" applyFont="1" applyBorder="1" applyAlignment="1">
      <alignment horizontal="center"/>
    </xf>
    <xf numFmtId="188" fontId="24" fillId="0" borderId="19" xfId="64" applyNumberFormat="1" applyFont="1" applyBorder="1" applyAlignment="1">
      <alignment horizontal="center"/>
    </xf>
    <xf numFmtId="188" fontId="24" fillId="0" borderId="19" xfId="65" applyNumberFormat="1" applyFont="1" applyBorder="1" applyAlignment="1">
      <alignment horizontal="center"/>
    </xf>
    <xf numFmtId="188" fontId="24" fillId="0" borderId="19" xfId="66" applyNumberFormat="1" applyFont="1" applyBorder="1" applyAlignment="1">
      <alignment horizontal="center"/>
    </xf>
    <xf numFmtId="188" fontId="24" fillId="0" borderId="19" xfId="67" applyNumberFormat="1" applyFont="1" applyBorder="1" applyAlignment="1">
      <alignment horizontal="center"/>
    </xf>
    <xf numFmtId="188" fontId="33" fillId="0" borderId="19" xfId="68" applyNumberFormat="1" applyFont="1" applyBorder="1" applyAlignment="1">
      <alignment horizontal="center"/>
    </xf>
    <xf numFmtId="3" fontId="24" fillId="0" borderId="10" xfId="51" applyNumberFormat="1" applyFont="1" applyBorder="1"/>
    <xf numFmtId="188" fontId="33" fillId="0" borderId="19" xfId="69" applyNumberFormat="1" applyFont="1" applyBorder="1" applyAlignment="1">
      <alignment horizontal="center"/>
    </xf>
    <xf numFmtId="188" fontId="24" fillId="0" borderId="19" xfId="70" applyNumberFormat="1" applyFont="1" applyBorder="1"/>
    <xf numFmtId="188" fontId="24" fillId="0" borderId="19" xfId="71" applyNumberFormat="1" applyFont="1" applyBorder="1" applyAlignment="1">
      <alignment horizontal="center"/>
    </xf>
    <xf numFmtId="188" fontId="24" fillId="0" borderId="19" xfId="72" applyNumberFormat="1" applyFont="1" applyBorder="1" applyAlignment="1">
      <alignment horizontal="center"/>
    </xf>
    <xf numFmtId="188" fontId="33" fillId="0" borderId="19" xfId="73" applyNumberFormat="1" applyFont="1" applyBorder="1" applyAlignment="1">
      <alignment horizontal="center"/>
    </xf>
    <xf numFmtId="188" fontId="24" fillId="0" borderId="19" xfId="74" applyNumberFormat="1" applyFont="1" applyBorder="1"/>
    <xf numFmtId="188" fontId="24" fillId="0" borderId="19" xfId="75" applyNumberFormat="1" applyFont="1" applyBorder="1" applyAlignment="1">
      <alignment horizontal="center"/>
    </xf>
    <xf numFmtId="188" fontId="24" fillId="0" borderId="19" xfId="76" applyNumberFormat="1" applyFont="1" applyBorder="1" applyAlignment="1">
      <alignment horizontal="center"/>
    </xf>
    <xf numFmtId="190" fontId="29" fillId="0" borderId="0" xfId="42" applyNumberFormat="1" applyFont="1"/>
    <xf numFmtId="188" fontId="24" fillId="0" borderId="19" xfId="77" applyNumberFormat="1" applyFont="1" applyBorder="1" applyAlignment="1">
      <alignment horizontal="center"/>
    </xf>
    <xf numFmtId="188" fontId="24" fillId="0" borderId="19" xfId="78" applyNumberFormat="1" applyFont="1" applyBorder="1"/>
    <xf numFmtId="188" fontId="24" fillId="0" borderId="19" xfId="79" applyNumberFormat="1" applyFont="1" applyBorder="1" applyAlignment="1">
      <alignment horizontal="center"/>
    </xf>
    <xf numFmtId="188" fontId="24" fillId="0" borderId="19" xfId="80" applyNumberFormat="1" applyFont="1" applyBorder="1"/>
    <xf numFmtId="188" fontId="24" fillId="0" borderId="19" xfId="81" applyNumberFormat="1" applyFont="1" applyBorder="1"/>
    <xf numFmtId="188" fontId="24" fillId="0" borderId="19" xfId="82" applyNumberFormat="1" applyFont="1" applyBorder="1" applyAlignment="1">
      <alignment horizontal="center"/>
    </xf>
    <xf numFmtId="188" fontId="24" fillId="0" borderId="19" xfId="83" applyNumberFormat="1" applyFont="1" applyBorder="1" applyAlignment="1">
      <alignment horizontal="center"/>
    </xf>
    <xf numFmtId="188" fontId="24" fillId="0" borderId="19" xfId="84" applyNumberFormat="1" applyFont="1" applyBorder="1" applyAlignment="1">
      <alignment horizontal="center"/>
    </xf>
    <xf numFmtId="2" fontId="34" fillId="0" borderId="0" xfId="42" applyNumberFormat="1" applyFont="1"/>
    <xf numFmtId="188" fontId="24" fillId="0" borderId="19" xfId="85" applyNumberFormat="1" applyFont="1" applyBorder="1" applyAlignment="1">
      <alignment horizontal="center"/>
    </xf>
    <xf numFmtId="188" fontId="24" fillId="0" borderId="19" xfId="86" applyNumberFormat="1" applyFont="1" applyBorder="1" applyAlignment="1">
      <alignment horizontal="center"/>
    </xf>
    <xf numFmtId="188" fontId="24" fillId="0" borderId="19" xfId="87" applyNumberFormat="1" applyFont="1" applyBorder="1" applyAlignment="1">
      <alignment horizontal="center"/>
    </xf>
    <xf numFmtId="188" fontId="24" fillId="0" borderId="19" xfId="88" applyNumberFormat="1" applyFont="1" applyBorder="1" applyAlignment="1">
      <alignment horizontal="center"/>
    </xf>
    <xf numFmtId="188" fontId="24" fillId="0" borderId="19" xfId="89" applyNumberFormat="1" applyFont="1" applyBorder="1" applyAlignment="1">
      <alignment horizontal="center"/>
    </xf>
    <xf numFmtId="188" fontId="24" fillId="0" borderId="19" xfId="90" applyNumberFormat="1" applyFont="1" applyBorder="1" applyAlignment="1">
      <alignment horizontal="center"/>
    </xf>
    <xf numFmtId="188" fontId="24" fillId="0" borderId="19" xfId="91" applyNumberFormat="1" applyFont="1" applyBorder="1" applyAlignment="1">
      <alignment horizontal="center"/>
    </xf>
    <xf numFmtId="188" fontId="24" fillId="0" borderId="19" xfId="92" applyNumberFormat="1" applyFont="1" applyBorder="1" applyAlignment="1">
      <alignment horizontal="center"/>
    </xf>
    <xf numFmtId="188" fontId="24" fillId="0" borderId="19" xfId="93" applyNumberFormat="1" applyFont="1" applyBorder="1" applyAlignment="1">
      <alignment horizontal="center"/>
    </xf>
    <xf numFmtId="188" fontId="24" fillId="0" borderId="19" xfId="94" applyNumberFormat="1" applyFont="1" applyBorder="1" applyAlignment="1">
      <alignment horizontal="center"/>
    </xf>
    <xf numFmtId="188" fontId="24" fillId="0" borderId="20" xfId="46" applyNumberFormat="1" applyFont="1" applyBorder="1"/>
    <xf numFmtId="188" fontId="24" fillId="0" borderId="19" xfId="95" applyNumberFormat="1" applyFont="1" applyBorder="1"/>
    <xf numFmtId="188" fontId="24" fillId="0" borderId="19" xfId="96" applyNumberFormat="1" applyFont="1" applyBorder="1" applyAlignment="1">
      <alignment horizontal="center"/>
    </xf>
    <xf numFmtId="188" fontId="24" fillId="0" borderId="19" xfId="97" applyNumberFormat="1" applyFont="1" applyBorder="1" applyAlignment="1">
      <alignment horizontal="center"/>
    </xf>
    <xf numFmtId="188" fontId="24" fillId="0" borderId="19" xfId="98" applyNumberFormat="1" applyFont="1" applyBorder="1" applyAlignment="1">
      <alignment horizontal="center"/>
    </xf>
    <xf numFmtId="188" fontId="24" fillId="0" borderId="19" xfId="99" applyNumberFormat="1" applyFont="1" applyBorder="1" applyAlignment="1">
      <alignment horizontal="center"/>
    </xf>
    <xf numFmtId="188" fontId="24" fillId="0" borderId="19" xfId="100" applyNumberFormat="1" applyFont="1" applyBorder="1" applyAlignment="1">
      <alignment horizontal="center"/>
    </xf>
    <xf numFmtId="188" fontId="24" fillId="0" borderId="19" xfId="101" applyNumberFormat="1" applyFont="1" applyBorder="1" applyAlignment="1">
      <alignment horizontal="center"/>
    </xf>
    <xf numFmtId="188" fontId="24" fillId="0" borderId="19" xfId="102" applyNumberFormat="1" applyFont="1" applyBorder="1" applyAlignment="1">
      <alignment horizontal="center"/>
    </xf>
    <xf numFmtId="188" fontId="24" fillId="0" borderId="19" xfId="103" applyNumberFormat="1" applyFont="1" applyBorder="1" applyAlignment="1">
      <alignment horizontal="center"/>
    </xf>
    <xf numFmtId="188" fontId="24" fillId="0" borderId="19" xfId="104" applyNumberFormat="1" applyFont="1" applyBorder="1" applyAlignment="1">
      <alignment horizontal="center"/>
    </xf>
    <xf numFmtId="188" fontId="24" fillId="0" borderId="19" xfId="105" applyNumberFormat="1" applyFont="1" applyBorder="1" applyAlignment="1">
      <alignment horizontal="center"/>
    </xf>
    <xf numFmtId="191" fontId="29" fillId="0" borderId="0" xfId="42" applyNumberFormat="1" applyFont="1"/>
    <xf numFmtId="188" fontId="24" fillId="0" borderId="19" xfId="106" applyNumberFormat="1" applyFont="1" applyBorder="1" applyAlignment="1">
      <alignment horizontal="center"/>
    </xf>
    <xf numFmtId="188" fontId="24" fillId="0" borderId="19" xfId="107" applyNumberFormat="1" applyFont="1" applyBorder="1" applyAlignment="1">
      <alignment horizontal="center"/>
    </xf>
    <xf numFmtId="188" fontId="24" fillId="0" borderId="19" xfId="108" applyNumberFormat="1" applyFont="1" applyBorder="1" applyAlignment="1">
      <alignment horizontal="center"/>
    </xf>
    <xf numFmtId="188" fontId="24" fillId="0" borderId="19" xfId="109" applyNumberFormat="1" applyFont="1" applyBorder="1" applyAlignment="1">
      <alignment horizontal="center"/>
    </xf>
    <xf numFmtId="188" fontId="24" fillId="0" borderId="19" xfId="110" applyNumberFormat="1" applyFont="1" applyBorder="1" applyAlignment="1">
      <alignment horizontal="center"/>
    </xf>
    <xf numFmtId="0" fontId="19" fillId="0" borderId="0" xfId="44" applyFont="1" applyBorder="1"/>
    <xf numFmtId="188" fontId="33" fillId="0" borderId="19" xfId="111" applyNumberFormat="1" applyFont="1" applyBorder="1" applyAlignment="1">
      <alignment horizontal="center"/>
    </xf>
    <xf numFmtId="188" fontId="33" fillId="0" borderId="19" xfId="112" applyNumberFormat="1" applyFont="1" applyBorder="1" applyAlignment="1">
      <alignment horizontal="center"/>
    </xf>
    <xf numFmtId="188" fontId="33" fillId="0" borderId="19" xfId="113" applyNumberFormat="1" applyFont="1" applyBorder="1" applyAlignment="1">
      <alignment horizontal="center"/>
    </xf>
    <xf numFmtId="188" fontId="33" fillId="0" borderId="19" xfId="114" applyNumberFormat="1" applyFont="1" applyBorder="1" applyAlignment="1">
      <alignment horizontal="center"/>
    </xf>
    <xf numFmtId="188" fontId="33" fillId="0" borderId="19" xfId="115" applyNumberFormat="1" applyFont="1" applyBorder="1" applyAlignment="1">
      <alignment horizontal="center"/>
    </xf>
    <xf numFmtId="2" fontId="18" fillId="0" borderId="0" xfId="42" applyNumberFormat="1"/>
    <xf numFmtId="0" fontId="33" fillId="0" borderId="19" xfId="116" applyFont="1" applyBorder="1" applyAlignment="1">
      <alignment horizontal="center"/>
    </xf>
    <xf numFmtId="188" fontId="33" fillId="0" borderId="19" xfId="117" applyNumberFormat="1" applyFont="1" applyBorder="1" applyAlignment="1">
      <alignment horizontal="center"/>
    </xf>
    <xf numFmtId="188" fontId="24" fillId="0" borderId="0" xfId="51" applyNumberFormat="1" applyFont="1" applyBorder="1"/>
    <xf numFmtId="188" fontId="24" fillId="0" borderId="0" xfId="51" applyNumberFormat="1" applyFont="1" applyBorder="1" applyAlignment="1">
      <alignment horizontal="center"/>
    </xf>
    <xf numFmtId="192" fontId="24" fillId="0" borderId="0" xfId="51" applyNumberFormat="1" applyFont="1" applyBorder="1"/>
    <xf numFmtId="188" fontId="24" fillId="0" borderId="0" xfId="54" applyNumberFormat="1" applyFont="1" applyBorder="1"/>
    <xf numFmtId="188" fontId="33" fillId="0" borderId="19" xfId="118" applyNumberFormat="1" applyFont="1" applyBorder="1" applyAlignment="1">
      <alignment horizontal="center"/>
    </xf>
    <xf numFmtId="188" fontId="33" fillId="0" borderId="19" xfId="119" applyNumberFormat="1" applyFont="1" applyBorder="1" applyAlignment="1">
      <alignment horizontal="center"/>
    </xf>
    <xf numFmtId="188" fontId="33" fillId="0" borderId="19" xfId="120" applyNumberFormat="1" applyFont="1" applyBorder="1" applyAlignment="1">
      <alignment horizontal="center"/>
    </xf>
    <xf numFmtId="188" fontId="33" fillId="0" borderId="19" xfId="121" applyNumberFormat="1" applyFont="1" applyBorder="1" applyAlignment="1">
      <alignment horizontal="center"/>
    </xf>
    <xf numFmtId="188" fontId="33" fillId="0" borderId="19" xfId="122" applyNumberFormat="1" applyFont="1" applyBorder="1" applyAlignment="1">
      <alignment horizontal="center"/>
    </xf>
    <xf numFmtId="188" fontId="33" fillId="0" borderId="19" xfId="123" applyNumberFormat="1" applyFont="1" applyBorder="1" applyAlignment="1">
      <alignment horizontal="center"/>
    </xf>
    <xf numFmtId="188" fontId="33" fillId="0" borderId="19" xfId="124" applyNumberFormat="1" applyFont="1" applyBorder="1" applyAlignment="1">
      <alignment horizontal="center"/>
    </xf>
    <xf numFmtId="0" fontId="19" fillId="0" borderId="0" xfId="125"/>
    <xf numFmtId="188" fontId="24" fillId="0" borderId="28" xfId="126" applyNumberFormat="1" applyFont="1" applyBorder="1"/>
    <xf numFmtId="188" fontId="24" fillId="0" borderId="19" xfId="126" applyNumberFormat="1" applyFont="1" applyBorder="1" applyAlignment="1">
      <alignment horizontal="center"/>
    </xf>
    <xf numFmtId="188" fontId="24" fillId="0" borderId="20" xfId="126" applyNumberFormat="1" applyFont="1" applyBorder="1"/>
    <xf numFmtId="0" fontId="24" fillId="0" borderId="10" xfId="125" applyFont="1" applyBorder="1" applyAlignment="1">
      <alignment horizontal="center"/>
    </xf>
    <xf numFmtId="188" fontId="24" fillId="0" borderId="10" xfId="126" applyNumberFormat="1" applyFont="1" applyBorder="1" applyAlignment="1">
      <alignment horizontal="center"/>
    </xf>
    <xf numFmtId="3" fontId="24" fillId="0" borderId="10" xfId="126" applyNumberFormat="1" applyFont="1" applyBorder="1"/>
    <xf numFmtId="190" fontId="18" fillId="0" borderId="0" xfId="42" applyNumberFormat="1"/>
    <xf numFmtId="1" fontId="18" fillId="0" borderId="0" xfId="42" applyNumberFormat="1"/>
    <xf numFmtId="16" fontId="24" fillId="0" borderId="10" xfId="125" quotePrefix="1" applyNumberFormat="1" applyFont="1" applyBorder="1" applyAlignment="1">
      <alignment horizontal="center"/>
    </xf>
    <xf numFmtId="0" fontId="24" fillId="0" borderId="10" xfId="125" quotePrefix="1" applyFont="1" applyBorder="1" applyAlignment="1">
      <alignment horizontal="center"/>
    </xf>
    <xf numFmtId="1" fontId="33" fillId="0" borderId="10" xfId="125" applyNumberFormat="1" applyFont="1" applyBorder="1" applyAlignment="1">
      <alignment horizontal="center"/>
    </xf>
    <xf numFmtId="0" fontId="29" fillId="34" borderId="16" xfId="47" applyFont="1" applyFill="1" applyBorder="1" applyAlignment="1">
      <alignment horizontal="center" wrapText="1"/>
    </xf>
    <xf numFmtId="0" fontId="28" fillId="33" borderId="14" xfId="47" applyFont="1" applyFill="1" applyBorder="1" applyAlignment="1">
      <alignment horizontal="center" wrapText="1"/>
    </xf>
    <xf numFmtId="0" fontId="29" fillId="34" borderId="16" xfId="47" applyFont="1" applyFill="1" applyBorder="1" applyAlignment="1">
      <alignment horizontal="left" wrapText="1"/>
    </xf>
    <xf numFmtId="0" fontId="28" fillId="33" borderId="10" xfId="47" applyFont="1" applyFill="1" applyBorder="1" applyAlignment="1">
      <alignment horizontal="left" wrapText="1"/>
    </xf>
    <xf numFmtId="187" fontId="27" fillId="0" borderId="16" xfId="43" applyNumberFormat="1" applyFont="1" applyBorder="1" applyAlignment="1">
      <alignment horizontal="right"/>
    </xf>
    <xf numFmtId="187" fontId="27" fillId="0" borderId="10" xfId="43" applyNumberFormat="1" applyFont="1" applyBorder="1" applyAlignment="1">
      <alignment horizontal="right"/>
    </xf>
    <xf numFmtId="0" fontId="24" fillId="0" borderId="28" xfId="48" applyFont="1" applyBorder="1" applyAlignment="1">
      <alignment horizontal="center"/>
    </xf>
    <xf numFmtId="0" fontId="24" fillId="0" borderId="19" xfId="48" applyFont="1" applyBorder="1" applyAlignment="1">
      <alignment horizontal="center"/>
    </xf>
    <xf numFmtId="0" fontId="24" fillId="0" borderId="20" xfId="48" applyFont="1" applyBorder="1" applyAlignment="1">
      <alignment horizontal="center"/>
    </xf>
    <xf numFmtId="0" fontId="24" fillId="0" borderId="28" xfId="44" applyFont="1" applyBorder="1" applyAlignment="1">
      <alignment horizontal="center"/>
    </xf>
    <xf numFmtId="0" fontId="24" fillId="0" borderId="19" xfId="44" applyFont="1" applyBorder="1" applyAlignment="1">
      <alignment horizontal="center"/>
    </xf>
    <xf numFmtId="0" fontId="24" fillId="0" borderId="20" xfId="44" applyFont="1" applyBorder="1" applyAlignment="1">
      <alignment horizontal="center"/>
    </xf>
    <xf numFmtId="188" fontId="24" fillId="0" borderId="28" xfId="45" applyNumberFormat="1" applyFont="1" applyBorder="1" applyAlignment="1">
      <alignment horizontal="center"/>
    </xf>
    <xf numFmtId="188" fontId="24" fillId="0" borderId="19" xfId="45" applyNumberFormat="1" applyFont="1" applyBorder="1" applyAlignment="1">
      <alignment horizontal="center"/>
    </xf>
    <xf numFmtId="188" fontId="24" fillId="0" borderId="20" xfId="45" applyNumberFormat="1" applyFont="1" applyBorder="1" applyAlignment="1">
      <alignment horizontal="center"/>
    </xf>
    <xf numFmtId="187" fontId="29" fillId="0" borderId="10" xfId="128" applyNumberFormat="1" applyFont="1" applyBorder="1"/>
    <xf numFmtId="187" fontId="24" fillId="0" borderId="10" xfId="128" applyNumberFormat="1" applyFont="1" applyBorder="1"/>
  </cellXfs>
  <cellStyles count="12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28" builtinId="3"/>
    <cellStyle name="Comma 10" xfId="57" xr:uid="{00000000-0005-0000-0000-000012000000}"/>
    <cellStyle name="Comma 100" xfId="101" xr:uid="{00000000-0005-0000-0000-000013000000}"/>
    <cellStyle name="Comma 102" xfId="102" xr:uid="{00000000-0005-0000-0000-000014000000}"/>
    <cellStyle name="Comma 104" xfId="103" xr:uid="{00000000-0005-0000-0000-000015000000}"/>
    <cellStyle name="Comma 106" xfId="104" xr:uid="{00000000-0005-0000-0000-000016000000}"/>
    <cellStyle name="Comma 108" xfId="105" xr:uid="{00000000-0005-0000-0000-000017000000}"/>
    <cellStyle name="Comma 11" xfId="51" xr:uid="{00000000-0005-0000-0000-000018000000}"/>
    <cellStyle name="Comma 110" xfId="106" xr:uid="{00000000-0005-0000-0000-000019000000}"/>
    <cellStyle name="Comma 112" xfId="107" xr:uid="{00000000-0005-0000-0000-00001A000000}"/>
    <cellStyle name="Comma 114" xfId="108" xr:uid="{00000000-0005-0000-0000-00001B000000}"/>
    <cellStyle name="Comma 116" xfId="109" xr:uid="{00000000-0005-0000-0000-00001C000000}"/>
    <cellStyle name="Comma 118" xfId="110" xr:uid="{00000000-0005-0000-0000-00001D000000}"/>
    <cellStyle name="Comma 12" xfId="49" xr:uid="{00000000-0005-0000-0000-00001E000000}"/>
    <cellStyle name="Comma 120" xfId="111" xr:uid="{00000000-0005-0000-0000-00001F000000}"/>
    <cellStyle name="Comma 122" xfId="112" xr:uid="{00000000-0005-0000-0000-000020000000}"/>
    <cellStyle name="Comma 124" xfId="113" xr:uid="{00000000-0005-0000-0000-000021000000}"/>
    <cellStyle name="Comma 126" xfId="114" xr:uid="{00000000-0005-0000-0000-000022000000}"/>
    <cellStyle name="Comma 128" xfId="115" xr:uid="{00000000-0005-0000-0000-000023000000}"/>
    <cellStyle name="Comma 132" xfId="117" xr:uid="{00000000-0005-0000-0000-000024000000}"/>
    <cellStyle name="Comma 134" xfId="118" xr:uid="{00000000-0005-0000-0000-000025000000}"/>
    <cellStyle name="Comma 136" xfId="119" xr:uid="{00000000-0005-0000-0000-000026000000}"/>
    <cellStyle name="Comma 138" xfId="120" xr:uid="{00000000-0005-0000-0000-000027000000}"/>
    <cellStyle name="Comma 14" xfId="58" xr:uid="{00000000-0005-0000-0000-000028000000}"/>
    <cellStyle name="Comma 140" xfId="121" xr:uid="{00000000-0005-0000-0000-000029000000}"/>
    <cellStyle name="Comma 142" xfId="122" xr:uid="{00000000-0005-0000-0000-00002A000000}"/>
    <cellStyle name="Comma 144" xfId="123" xr:uid="{00000000-0005-0000-0000-00002B000000}"/>
    <cellStyle name="Comma 146" xfId="124" xr:uid="{00000000-0005-0000-0000-00002C000000}"/>
    <cellStyle name="Comma 148" xfId="126" xr:uid="{00000000-0005-0000-0000-00002D000000}"/>
    <cellStyle name="Comma 149" xfId="45" xr:uid="{00000000-0005-0000-0000-00002E000000}"/>
    <cellStyle name="Comma 16" xfId="59" xr:uid="{00000000-0005-0000-0000-00002F000000}"/>
    <cellStyle name="Comma 18" xfId="60" xr:uid="{00000000-0005-0000-0000-000030000000}"/>
    <cellStyle name="Comma 2" xfId="127" xr:uid="{726DF953-17A7-4529-858F-4A1B7AB4FDF8}"/>
    <cellStyle name="Comma 20" xfId="61" xr:uid="{00000000-0005-0000-0000-000031000000}"/>
    <cellStyle name="Comma 22" xfId="62" xr:uid="{00000000-0005-0000-0000-000032000000}"/>
    <cellStyle name="Comma 24" xfId="63" xr:uid="{00000000-0005-0000-0000-000033000000}"/>
    <cellStyle name="Comma 26" xfId="64" xr:uid="{00000000-0005-0000-0000-000034000000}"/>
    <cellStyle name="Comma 28" xfId="65" xr:uid="{00000000-0005-0000-0000-000035000000}"/>
    <cellStyle name="Comma 3" xfId="52" xr:uid="{00000000-0005-0000-0000-000036000000}"/>
    <cellStyle name="Comma 30" xfId="66" xr:uid="{00000000-0005-0000-0000-000037000000}"/>
    <cellStyle name="Comma 32" xfId="67" xr:uid="{00000000-0005-0000-0000-000038000000}"/>
    <cellStyle name="Comma 34" xfId="68" xr:uid="{00000000-0005-0000-0000-000039000000}"/>
    <cellStyle name="Comma 36" xfId="69" xr:uid="{00000000-0005-0000-0000-00003A000000}"/>
    <cellStyle name="Comma 38" xfId="70" xr:uid="{00000000-0005-0000-0000-00003B000000}"/>
    <cellStyle name="Comma 4" xfId="53" xr:uid="{00000000-0005-0000-0000-00003C000000}"/>
    <cellStyle name="Comma 40" xfId="71" xr:uid="{00000000-0005-0000-0000-00003D000000}"/>
    <cellStyle name="Comma 42" xfId="72" xr:uid="{00000000-0005-0000-0000-00003E000000}"/>
    <cellStyle name="Comma 44" xfId="73" xr:uid="{00000000-0005-0000-0000-00003F000000}"/>
    <cellStyle name="Comma 46" xfId="74" xr:uid="{00000000-0005-0000-0000-000040000000}"/>
    <cellStyle name="Comma 48" xfId="75" xr:uid="{00000000-0005-0000-0000-000041000000}"/>
    <cellStyle name="Comma 5" xfId="55" xr:uid="{00000000-0005-0000-0000-000042000000}"/>
    <cellStyle name="Comma 50" xfId="76" xr:uid="{00000000-0005-0000-0000-000043000000}"/>
    <cellStyle name="Comma 52" xfId="77" xr:uid="{00000000-0005-0000-0000-000044000000}"/>
    <cellStyle name="Comma 56" xfId="79" xr:uid="{00000000-0005-0000-0000-000045000000}"/>
    <cellStyle name="Comma 58" xfId="80" xr:uid="{00000000-0005-0000-0000-000046000000}"/>
    <cellStyle name="Comma 6" xfId="46" xr:uid="{00000000-0005-0000-0000-000047000000}"/>
    <cellStyle name="Comma 60" xfId="81" xr:uid="{00000000-0005-0000-0000-000048000000}"/>
    <cellStyle name="Comma 62" xfId="82" xr:uid="{00000000-0005-0000-0000-000049000000}"/>
    <cellStyle name="Comma 64" xfId="83" xr:uid="{00000000-0005-0000-0000-00004A000000}"/>
    <cellStyle name="Comma 66" xfId="84" xr:uid="{00000000-0005-0000-0000-00004B000000}"/>
    <cellStyle name="Comma 68" xfId="85" xr:uid="{00000000-0005-0000-0000-00004C000000}"/>
    <cellStyle name="Comma 7" xfId="56" xr:uid="{00000000-0005-0000-0000-00004D000000}"/>
    <cellStyle name="Comma 70" xfId="86" xr:uid="{00000000-0005-0000-0000-00004E000000}"/>
    <cellStyle name="Comma 72" xfId="87" xr:uid="{00000000-0005-0000-0000-00004F000000}"/>
    <cellStyle name="Comma 74" xfId="88" xr:uid="{00000000-0005-0000-0000-000050000000}"/>
    <cellStyle name="Comma 76" xfId="89" xr:uid="{00000000-0005-0000-0000-000051000000}"/>
    <cellStyle name="Comma 78" xfId="90" xr:uid="{00000000-0005-0000-0000-000052000000}"/>
    <cellStyle name="Comma 8" xfId="50" xr:uid="{00000000-0005-0000-0000-000053000000}"/>
    <cellStyle name="Comma 80" xfId="91" xr:uid="{00000000-0005-0000-0000-000054000000}"/>
    <cellStyle name="Comma 82" xfId="92" xr:uid="{00000000-0005-0000-0000-000055000000}"/>
    <cellStyle name="Comma 84" xfId="93" xr:uid="{00000000-0005-0000-0000-000056000000}"/>
    <cellStyle name="Comma 86" xfId="94" xr:uid="{00000000-0005-0000-0000-000057000000}"/>
    <cellStyle name="Comma 88" xfId="95" xr:uid="{00000000-0005-0000-0000-000058000000}"/>
    <cellStyle name="Comma 9" xfId="54" xr:uid="{00000000-0005-0000-0000-000059000000}"/>
    <cellStyle name="Comma 90" xfId="96" xr:uid="{00000000-0005-0000-0000-00005A000000}"/>
    <cellStyle name="Comma 92" xfId="97" xr:uid="{00000000-0005-0000-0000-00005B000000}"/>
    <cellStyle name="Comma 94" xfId="98" xr:uid="{00000000-0005-0000-0000-00005C000000}"/>
    <cellStyle name="Comma 96" xfId="99" xr:uid="{00000000-0005-0000-0000-00005D000000}"/>
    <cellStyle name="Comma 98" xfId="100" xr:uid="{00000000-0005-0000-0000-00005E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30" xfId="116" xr:uid="{00000000-0005-0000-0000-00005F000000}"/>
    <cellStyle name="Normal 148" xfId="125" xr:uid="{00000000-0005-0000-0000-000060000000}"/>
    <cellStyle name="Normal 149" xfId="44" xr:uid="{00000000-0005-0000-0000-000061000000}"/>
    <cellStyle name="Normal 2" xfId="48" xr:uid="{00000000-0005-0000-0000-000062000000}"/>
    <cellStyle name="Normal 54" xfId="78" xr:uid="{00000000-0005-0000-0000-000063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เครื่องหมายจุลภาค 2" xfId="43" xr:uid="{00000000-0005-0000-0000-000067000000}"/>
    <cellStyle name="ปกติ 2" xfId="42" xr:uid="{00000000-0005-0000-0000-00006D000000}"/>
    <cellStyle name="ปกติ_Sheet1" xfId="47" xr:uid="{00000000-0005-0000-0000-00006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zoomScale="80" zoomScaleNormal="80" workbookViewId="0">
      <selection activeCell="E9" sqref="E9"/>
    </sheetView>
  </sheetViews>
  <sheetFormatPr defaultRowHeight="13.8" x14ac:dyDescent="0.25"/>
  <cols>
    <col min="1" max="1" width="9.09765625" style="24"/>
    <col min="2" max="2" width="27" style="24" customWidth="1"/>
    <col min="3" max="3" width="16.8984375" style="24" bestFit="1" customWidth="1"/>
    <col min="4" max="4" width="16" style="24" customWidth="1"/>
    <col min="5" max="5" width="15.3984375" style="24" customWidth="1"/>
    <col min="6" max="6" width="11.09765625" style="24" customWidth="1"/>
    <col min="7" max="7" width="13" style="24" bestFit="1" customWidth="1"/>
    <col min="8" max="8" width="13.8984375" style="24" bestFit="1" customWidth="1"/>
    <col min="9" max="9" width="13" style="24" bestFit="1" customWidth="1"/>
    <col min="10" max="10" width="11.296875" style="24" bestFit="1" customWidth="1"/>
    <col min="11" max="11" width="12" style="24" bestFit="1" customWidth="1"/>
    <col min="12" max="12" width="11.296875" style="24" bestFit="1" customWidth="1"/>
    <col min="13" max="13" width="9.09765625" style="24"/>
    <col min="14" max="16" width="13" style="24" bestFit="1" customWidth="1"/>
    <col min="17" max="257" width="9.09765625" style="24"/>
    <col min="258" max="258" width="27" style="24" customWidth="1"/>
    <col min="259" max="259" width="16.8984375" style="24" bestFit="1" customWidth="1"/>
    <col min="260" max="260" width="16" style="24" customWidth="1"/>
    <col min="261" max="261" width="15.3984375" style="24" customWidth="1"/>
    <col min="262" max="262" width="11.09765625" style="24" customWidth="1"/>
    <col min="263" max="263" width="13" style="24" bestFit="1" customWidth="1"/>
    <col min="264" max="264" width="13.8984375" style="24" bestFit="1" customWidth="1"/>
    <col min="265" max="265" width="13" style="24" bestFit="1" customWidth="1"/>
    <col min="266" max="266" width="11.296875" style="24" bestFit="1" customWidth="1"/>
    <col min="267" max="267" width="12" style="24" bestFit="1" customWidth="1"/>
    <col min="268" max="268" width="11.296875" style="24" bestFit="1" customWidth="1"/>
    <col min="269" max="269" width="9.09765625" style="24"/>
    <col min="270" max="272" width="13" style="24" bestFit="1" customWidth="1"/>
    <col min="273" max="513" width="9.09765625" style="24"/>
    <col min="514" max="514" width="27" style="24" customWidth="1"/>
    <col min="515" max="515" width="16.8984375" style="24" bestFit="1" customWidth="1"/>
    <col min="516" max="516" width="16" style="24" customWidth="1"/>
    <col min="517" max="517" width="15.3984375" style="24" customWidth="1"/>
    <col min="518" max="518" width="11.09765625" style="24" customWidth="1"/>
    <col min="519" max="519" width="13" style="24" bestFit="1" customWidth="1"/>
    <col min="520" max="520" width="13.8984375" style="24" bestFit="1" customWidth="1"/>
    <col min="521" max="521" width="13" style="24" bestFit="1" customWidth="1"/>
    <col min="522" max="522" width="11.296875" style="24" bestFit="1" customWidth="1"/>
    <col min="523" max="523" width="12" style="24" bestFit="1" customWidth="1"/>
    <col min="524" max="524" width="11.296875" style="24" bestFit="1" customWidth="1"/>
    <col min="525" max="525" width="9.09765625" style="24"/>
    <col min="526" max="528" width="13" style="24" bestFit="1" customWidth="1"/>
    <col min="529" max="769" width="9.09765625" style="24"/>
    <col min="770" max="770" width="27" style="24" customWidth="1"/>
    <col min="771" max="771" width="16.8984375" style="24" bestFit="1" customWidth="1"/>
    <col min="772" max="772" width="16" style="24" customWidth="1"/>
    <col min="773" max="773" width="15.3984375" style="24" customWidth="1"/>
    <col min="774" max="774" width="11.09765625" style="24" customWidth="1"/>
    <col min="775" max="775" width="13" style="24" bestFit="1" customWidth="1"/>
    <col min="776" max="776" width="13.8984375" style="24" bestFit="1" customWidth="1"/>
    <col min="777" max="777" width="13" style="24" bestFit="1" customWidth="1"/>
    <col min="778" max="778" width="11.296875" style="24" bestFit="1" customWidth="1"/>
    <col min="779" max="779" width="12" style="24" bestFit="1" customWidth="1"/>
    <col min="780" max="780" width="11.296875" style="24" bestFit="1" customWidth="1"/>
    <col min="781" max="781" width="9.09765625" style="24"/>
    <col min="782" max="784" width="13" style="24" bestFit="1" customWidth="1"/>
    <col min="785" max="1025" width="9.09765625" style="24"/>
    <col min="1026" max="1026" width="27" style="24" customWidth="1"/>
    <col min="1027" max="1027" width="16.8984375" style="24" bestFit="1" customWidth="1"/>
    <col min="1028" max="1028" width="16" style="24" customWidth="1"/>
    <col min="1029" max="1029" width="15.3984375" style="24" customWidth="1"/>
    <col min="1030" max="1030" width="11.09765625" style="24" customWidth="1"/>
    <col min="1031" max="1031" width="13" style="24" bestFit="1" customWidth="1"/>
    <col min="1032" max="1032" width="13.8984375" style="24" bestFit="1" customWidth="1"/>
    <col min="1033" max="1033" width="13" style="24" bestFit="1" customWidth="1"/>
    <col min="1034" max="1034" width="11.296875" style="24" bestFit="1" customWidth="1"/>
    <col min="1035" max="1035" width="12" style="24" bestFit="1" customWidth="1"/>
    <col min="1036" max="1036" width="11.296875" style="24" bestFit="1" customWidth="1"/>
    <col min="1037" max="1037" width="9.09765625" style="24"/>
    <col min="1038" max="1040" width="13" style="24" bestFit="1" customWidth="1"/>
    <col min="1041" max="1281" width="9.09765625" style="24"/>
    <col min="1282" max="1282" width="27" style="24" customWidth="1"/>
    <col min="1283" max="1283" width="16.8984375" style="24" bestFit="1" customWidth="1"/>
    <col min="1284" max="1284" width="16" style="24" customWidth="1"/>
    <col min="1285" max="1285" width="15.3984375" style="24" customWidth="1"/>
    <col min="1286" max="1286" width="11.09765625" style="24" customWidth="1"/>
    <col min="1287" max="1287" width="13" style="24" bestFit="1" customWidth="1"/>
    <col min="1288" max="1288" width="13.8984375" style="24" bestFit="1" customWidth="1"/>
    <col min="1289" max="1289" width="13" style="24" bestFit="1" customWidth="1"/>
    <col min="1290" max="1290" width="11.296875" style="24" bestFit="1" customWidth="1"/>
    <col min="1291" max="1291" width="12" style="24" bestFit="1" customWidth="1"/>
    <col min="1292" max="1292" width="11.296875" style="24" bestFit="1" customWidth="1"/>
    <col min="1293" max="1293" width="9.09765625" style="24"/>
    <col min="1294" max="1296" width="13" style="24" bestFit="1" customWidth="1"/>
    <col min="1297" max="1537" width="9.09765625" style="24"/>
    <col min="1538" max="1538" width="27" style="24" customWidth="1"/>
    <col min="1539" max="1539" width="16.8984375" style="24" bestFit="1" customWidth="1"/>
    <col min="1540" max="1540" width="16" style="24" customWidth="1"/>
    <col min="1541" max="1541" width="15.3984375" style="24" customWidth="1"/>
    <col min="1542" max="1542" width="11.09765625" style="24" customWidth="1"/>
    <col min="1543" max="1543" width="13" style="24" bestFit="1" customWidth="1"/>
    <col min="1544" max="1544" width="13.8984375" style="24" bestFit="1" customWidth="1"/>
    <col min="1545" max="1545" width="13" style="24" bestFit="1" customWidth="1"/>
    <col min="1546" max="1546" width="11.296875" style="24" bestFit="1" customWidth="1"/>
    <col min="1547" max="1547" width="12" style="24" bestFit="1" customWidth="1"/>
    <col min="1548" max="1548" width="11.296875" style="24" bestFit="1" customWidth="1"/>
    <col min="1549" max="1549" width="9.09765625" style="24"/>
    <col min="1550" max="1552" width="13" style="24" bestFit="1" customWidth="1"/>
    <col min="1553" max="1793" width="9.09765625" style="24"/>
    <col min="1794" max="1794" width="27" style="24" customWidth="1"/>
    <col min="1795" max="1795" width="16.8984375" style="24" bestFit="1" customWidth="1"/>
    <col min="1796" max="1796" width="16" style="24" customWidth="1"/>
    <col min="1797" max="1797" width="15.3984375" style="24" customWidth="1"/>
    <col min="1798" max="1798" width="11.09765625" style="24" customWidth="1"/>
    <col min="1799" max="1799" width="13" style="24" bestFit="1" customWidth="1"/>
    <col min="1800" max="1800" width="13.8984375" style="24" bestFit="1" customWidth="1"/>
    <col min="1801" max="1801" width="13" style="24" bestFit="1" customWidth="1"/>
    <col min="1802" max="1802" width="11.296875" style="24" bestFit="1" customWidth="1"/>
    <col min="1803" max="1803" width="12" style="24" bestFit="1" customWidth="1"/>
    <col min="1804" max="1804" width="11.296875" style="24" bestFit="1" customWidth="1"/>
    <col min="1805" max="1805" width="9.09765625" style="24"/>
    <col min="1806" max="1808" width="13" style="24" bestFit="1" customWidth="1"/>
    <col min="1809" max="2049" width="9.09765625" style="24"/>
    <col min="2050" max="2050" width="27" style="24" customWidth="1"/>
    <col min="2051" max="2051" width="16.8984375" style="24" bestFit="1" customWidth="1"/>
    <col min="2052" max="2052" width="16" style="24" customWidth="1"/>
    <col min="2053" max="2053" width="15.3984375" style="24" customWidth="1"/>
    <col min="2054" max="2054" width="11.09765625" style="24" customWidth="1"/>
    <col min="2055" max="2055" width="13" style="24" bestFit="1" customWidth="1"/>
    <col min="2056" max="2056" width="13.8984375" style="24" bestFit="1" customWidth="1"/>
    <col min="2057" max="2057" width="13" style="24" bestFit="1" customWidth="1"/>
    <col min="2058" max="2058" width="11.296875" style="24" bestFit="1" customWidth="1"/>
    <col min="2059" max="2059" width="12" style="24" bestFit="1" customWidth="1"/>
    <col min="2060" max="2060" width="11.296875" style="24" bestFit="1" customWidth="1"/>
    <col min="2061" max="2061" width="9.09765625" style="24"/>
    <col min="2062" max="2064" width="13" style="24" bestFit="1" customWidth="1"/>
    <col min="2065" max="2305" width="9.09765625" style="24"/>
    <col min="2306" max="2306" width="27" style="24" customWidth="1"/>
    <col min="2307" max="2307" width="16.8984375" style="24" bestFit="1" customWidth="1"/>
    <col min="2308" max="2308" width="16" style="24" customWidth="1"/>
    <col min="2309" max="2309" width="15.3984375" style="24" customWidth="1"/>
    <col min="2310" max="2310" width="11.09765625" style="24" customWidth="1"/>
    <col min="2311" max="2311" width="13" style="24" bestFit="1" customWidth="1"/>
    <col min="2312" max="2312" width="13.8984375" style="24" bestFit="1" customWidth="1"/>
    <col min="2313" max="2313" width="13" style="24" bestFit="1" customWidth="1"/>
    <col min="2314" max="2314" width="11.296875" style="24" bestFit="1" customWidth="1"/>
    <col min="2315" max="2315" width="12" style="24" bestFit="1" customWidth="1"/>
    <col min="2316" max="2316" width="11.296875" style="24" bestFit="1" customWidth="1"/>
    <col min="2317" max="2317" width="9.09765625" style="24"/>
    <col min="2318" max="2320" width="13" style="24" bestFit="1" customWidth="1"/>
    <col min="2321" max="2561" width="9.09765625" style="24"/>
    <col min="2562" max="2562" width="27" style="24" customWidth="1"/>
    <col min="2563" max="2563" width="16.8984375" style="24" bestFit="1" customWidth="1"/>
    <col min="2564" max="2564" width="16" style="24" customWidth="1"/>
    <col min="2565" max="2565" width="15.3984375" style="24" customWidth="1"/>
    <col min="2566" max="2566" width="11.09765625" style="24" customWidth="1"/>
    <col min="2567" max="2567" width="13" style="24" bestFit="1" customWidth="1"/>
    <col min="2568" max="2568" width="13.8984375" style="24" bestFit="1" customWidth="1"/>
    <col min="2569" max="2569" width="13" style="24" bestFit="1" customWidth="1"/>
    <col min="2570" max="2570" width="11.296875" style="24" bestFit="1" customWidth="1"/>
    <col min="2571" max="2571" width="12" style="24" bestFit="1" customWidth="1"/>
    <col min="2572" max="2572" width="11.296875" style="24" bestFit="1" customWidth="1"/>
    <col min="2573" max="2573" width="9.09765625" style="24"/>
    <col min="2574" max="2576" width="13" style="24" bestFit="1" customWidth="1"/>
    <col min="2577" max="2817" width="9.09765625" style="24"/>
    <col min="2818" max="2818" width="27" style="24" customWidth="1"/>
    <col min="2819" max="2819" width="16.8984375" style="24" bestFit="1" customWidth="1"/>
    <col min="2820" max="2820" width="16" style="24" customWidth="1"/>
    <col min="2821" max="2821" width="15.3984375" style="24" customWidth="1"/>
    <col min="2822" max="2822" width="11.09765625" style="24" customWidth="1"/>
    <col min="2823" max="2823" width="13" style="24" bestFit="1" customWidth="1"/>
    <col min="2824" max="2824" width="13.8984375" style="24" bestFit="1" customWidth="1"/>
    <col min="2825" max="2825" width="13" style="24" bestFit="1" customWidth="1"/>
    <col min="2826" max="2826" width="11.296875" style="24" bestFit="1" customWidth="1"/>
    <col min="2827" max="2827" width="12" style="24" bestFit="1" customWidth="1"/>
    <col min="2828" max="2828" width="11.296875" style="24" bestFit="1" customWidth="1"/>
    <col min="2829" max="2829" width="9.09765625" style="24"/>
    <col min="2830" max="2832" width="13" style="24" bestFit="1" customWidth="1"/>
    <col min="2833" max="3073" width="9.09765625" style="24"/>
    <col min="3074" max="3074" width="27" style="24" customWidth="1"/>
    <col min="3075" max="3075" width="16.8984375" style="24" bestFit="1" customWidth="1"/>
    <col min="3076" max="3076" width="16" style="24" customWidth="1"/>
    <col min="3077" max="3077" width="15.3984375" style="24" customWidth="1"/>
    <col min="3078" max="3078" width="11.09765625" style="24" customWidth="1"/>
    <col min="3079" max="3079" width="13" style="24" bestFit="1" customWidth="1"/>
    <col min="3080" max="3080" width="13.8984375" style="24" bestFit="1" customWidth="1"/>
    <col min="3081" max="3081" width="13" style="24" bestFit="1" customWidth="1"/>
    <col min="3082" max="3082" width="11.296875" style="24" bestFit="1" customWidth="1"/>
    <col min="3083" max="3083" width="12" style="24" bestFit="1" customWidth="1"/>
    <col min="3084" max="3084" width="11.296875" style="24" bestFit="1" customWidth="1"/>
    <col min="3085" max="3085" width="9.09765625" style="24"/>
    <col min="3086" max="3088" width="13" style="24" bestFit="1" customWidth="1"/>
    <col min="3089" max="3329" width="9.09765625" style="24"/>
    <col min="3330" max="3330" width="27" style="24" customWidth="1"/>
    <col min="3331" max="3331" width="16.8984375" style="24" bestFit="1" customWidth="1"/>
    <col min="3332" max="3332" width="16" style="24" customWidth="1"/>
    <col min="3333" max="3333" width="15.3984375" style="24" customWidth="1"/>
    <col min="3334" max="3334" width="11.09765625" style="24" customWidth="1"/>
    <col min="3335" max="3335" width="13" style="24" bestFit="1" customWidth="1"/>
    <col min="3336" max="3336" width="13.8984375" style="24" bestFit="1" customWidth="1"/>
    <col min="3337" max="3337" width="13" style="24" bestFit="1" customWidth="1"/>
    <col min="3338" max="3338" width="11.296875" style="24" bestFit="1" customWidth="1"/>
    <col min="3339" max="3339" width="12" style="24" bestFit="1" customWidth="1"/>
    <col min="3340" max="3340" width="11.296875" style="24" bestFit="1" customWidth="1"/>
    <col min="3341" max="3341" width="9.09765625" style="24"/>
    <col min="3342" max="3344" width="13" style="24" bestFit="1" customWidth="1"/>
    <col min="3345" max="3585" width="9.09765625" style="24"/>
    <col min="3586" max="3586" width="27" style="24" customWidth="1"/>
    <col min="3587" max="3587" width="16.8984375" style="24" bestFit="1" customWidth="1"/>
    <col min="3588" max="3588" width="16" style="24" customWidth="1"/>
    <col min="3589" max="3589" width="15.3984375" style="24" customWidth="1"/>
    <col min="3590" max="3590" width="11.09765625" style="24" customWidth="1"/>
    <col min="3591" max="3591" width="13" style="24" bestFit="1" customWidth="1"/>
    <col min="3592" max="3592" width="13.8984375" style="24" bestFit="1" customWidth="1"/>
    <col min="3593" max="3593" width="13" style="24" bestFit="1" customWidth="1"/>
    <col min="3594" max="3594" width="11.296875" style="24" bestFit="1" customWidth="1"/>
    <col min="3595" max="3595" width="12" style="24" bestFit="1" customWidth="1"/>
    <col min="3596" max="3596" width="11.296875" style="24" bestFit="1" customWidth="1"/>
    <col min="3597" max="3597" width="9.09765625" style="24"/>
    <col min="3598" max="3600" width="13" style="24" bestFit="1" customWidth="1"/>
    <col min="3601" max="3841" width="9.09765625" style="24"/>
    <col min="3842" max="3842" width="27" style="24" customWidth="1"/>
    <col min="3843" max="3843" width="16.8984375" style="24" bestFit="1" customWidth="1"/>
    <col min="3844" max="3844" width="16" style="24" customWidth="1"/>
    <col min="3845" max="3845" width="15.3984375" style="24" customWidth="1"/>
    <col min="3846" max="3846" width="11.09765625" style="24" customWidth="1"/>
    <col min="3847" max="3847" width="13" style="24" bestFit="1" customWidth="1"/>
    <col min="3848" max="3848" width="13.8984375" style="24" bestFit="1" customWidth="1"/>
    <col min="3849" max="3849" width="13" style="24" bestFit="1" customWidth="1"/>
    <col min="3850" max="3850" width="11.296875" style="24" bestFit="1" customWidth="1"/>
    <col min="3851" max="3851" width="12" style="24" bestFit="1" customWidth="1"/>
    <col min="3852" max="3852" width="11.296875" style="24" bestFit="1" customWidth="1"/>
    <col min="3853" max="3853" width="9.09765625" style="24"/>
    <col min="3854" max="3856" width="13" style="24" bestFit="1" customWidth="1"/>
    <col min="3857" max="4097" width="9.09765625" style="24"/>
    <col min="4098" max="4098" width="27" style="24" customWidth="1"/>
    <col min="4099" max="4099" width="16.8984375" style="24" bestFit="1" customWidth="1"/>
    <col min="4100" max="4100" width="16" style="24" customWidth="1"/>
    <col min="4101" max="4101" width="15.3984375" style="24" customWidth="1"/>
    <col min="4102" max="4102" width="11.09765625" style="24" customWidth="1"/>
    <col min="4103" max="4103" width="13" style="24" bestFit="1" customWidth="1"/>
    <col min="4104" max="4104" width="13.8984375" style="24" bestFit="1" customWidth="1"/>
    <col min="4105" max="4105" width="13" style="24" bestFit="1" customWidth="1"/>
    <col min="4106" max="4106" width="11.296875" style="24" bestFit="1" customWidth="1"/>
    <col min="4107" max="4107" width="12" style="24" bestFit="1" customWidth="1"/>
    <col min="4108" max="4108" width="11.296875" style="24" bestFit="1" customWidth="1"/>
    <col min="4109" max="4109" width="9.09765625" style="24"/>
    <col min="4110" max="4112" width="13" style="24" bestFit="1" customWidth="1"/>
    <col min="4113" max="4353" width="9.09765625" style="24"/>
    <col min="4354" max="4354" width="27" style="24" customWidth="1"/>
    <col min="4355" max="4355" width="16.8984375" style="24" bestFit="1" customWidth="1"/>
    <col min="4356" max="4356" width="16" style="24" customWidth="1"/>
    <col min="4357" max="4357" width="15.3984375" style="24" customWidth="1"/>
    <col min="4358" max="4358" width="11.09765625" style="24" customWidth="1"/>
    <col min="4359" max="4359" width="13" style="24" bestFit="1" customWidth="1"/>
    <col min="4360" max="4360" width="13.8984375" style="24" bestFit="1" customWidth="1"/>
    <col min="4361" max="4361" width="13" style="24" bestFit="1" customWidth="1"/>
    <col min="4362" max="4362" width="11.296875" style="24" bestFit="1" customWidth="1"/>
    <col min="4363" max="4363" width="12" style="24" bestFit="1" customWidth="1"/>
    <col min="4364" max="4364" width="11.296875" style="24" bestFit="1" customWidth="1"/>
    <col min="4365" max="4365" width="9.09765625" style="24"/>
    <col min="4366" max="4368" width="13" style="24" bestFit="1" customWidth="1"/>
    <col min="4369" max="4609" width="9.09765625" style="24"/>
    <col min="4610" max="4610" width="27" style="24" customWidth="1"/>
    <col min="4611" max="4611" width="16.8984375" style="24" bestFit="1" customWidth="1"/>
    <col min="4612" max="4612" width="16" style="24" customWidth="1"/>
    <col min="4613" max="4613" width="15.3984375" style="24" customWidth="1"/>
    <col min="4614" max="4614" width="11.09765625" style="24" customWidth="1"/>
    <col min="4615" max="4615" width="13" style="24" bestFit="1" customWidth="1"/>
    <col min="4616" max="4616" width="13.8984375" style="24" bestFit="1" customWidth="1"/>
    <col min="4617" max="4617" width="13" style="24" bestFit="1" customWidth="1"/>
    <col min="4618" max="4618" width="11.296875" style="24" bestFit="1" customWidth="1"/>
    <col min="4619" max="4619" width="12" style="24" bestFit="1" customWidth="1"/>
    <col min="4620" max="4620" width="11.296875" style="24" bestFit="1" customWidth="1"/>
    <col min="4621" max="4621" width="9.09765625" style="24"/>
    <col min="4622" max="4624" width="13" style="24" bestFit="1" customWidth="1"/>
    <col min="4625" max="4865" width="9.09765625" style="24"/>
    <col min="4866" max="4866" width="27" style="24" customWidth="1"/>
    <col min="4867" max="4867" width="16.8984375" style="24" bestFit="1" customWidth="1"/>
    <col min="4868" max="4868" width="16" style="24" customWidth="1"/>
    <col min="4869" max="4869" width="15.3984375" style="24" customWidth="1"/>
    <col min="4870" max="4870" width="11.09765625" style="24" customWidth="1"/>
    <col min="4871" max="4871" width="13" style="24" bestFit="1" customWidth="1"/>
    <col min="4872" max="4872" width="13.8984375" style="24" bestFit="1" customWidth="1"/>
    <col min="4873" max="4873" width="13" style="24" bestFit="1" customWidth="1"/>
    <col min="4874" max="4874" width="11.296875" style="24" bestFit="1" customWidth="1"/>
    <col min="4875" max="4875" width="12" style="24" bestFit="1" customWidth="1"/>
    <col min="4876" max="4876" width="11.296875" style="24" bestFit="1" customWidth="1"/>
    <col min="4877" max="4877" width="9.09765625" style="24"/>
    <col min="4878" max="4880" width="13" style="24" bestFit="1" customWidth="1"/>
    <col min="4881" max="5121" width="9.09765625" style="24"/>
    <col min="5122" max="5122" width="27" style="24" customWidth="1"/>
    <col min="5123" max="5123" width="16.8984375" style="24" bestFit="1" customWidth="1"/>
    <col min="5124" max="5124" width="16" style="24" customWidth="1"/>
    <col min="5125" max="5125" width="15.3984375" style="24" customWidth="1"/>
    <col min="5126" max="5126" width="11.09765625" style="24" customWidth="1"/>
    <col min="5127" max="5127" width="13" style="24" bestFit="1" customWidth="1"/>
    <col min="5128" max="5128" width="13.8984375" style="24" bestFit="1" customWidth="1"/>
    <col min="5129" max="5129" width="13" style="24" bestFit="1" customWidth="1"/>
    <col min="5130" max="5130" width="11.296875" style="24" bestFit="1" customWidth="1"/>
    <col min="5131" max="5131" width="12" style="24" bestFit="1" customWidth="1"/>
    <col min="5132" max="5132" width="11.296875" style="24" bestFit="1" customWidth="1"/>
    <col min="5133" max="5133" width="9.09765625" style="24"/>
    <col min="5134" max="5136" width="13" style="24" bestFit="1" customWidth="1"/>
    <col min="5137" max="5377" width="9.09765625" style="24"/>
    <col min="5378" max="5378" width="27" style="24" customWidth="1"/>
    <col min="5379" max="5379" width="16.8984375" style="24" bestFit="1" customWidth="1"/>
    <col min="5380" max="5380" width="16" style="24" customWidth="1"/>
    <col min="5381" max="5381" width="15.3984375" style="24" customWidth="1"/>
    <col min="5382" max="5382" width="11.09765625" style="24" customWidth="1"/>
    <col min="5383" max="5383" width="13" style="24" bestFit="1" customWidth="1"/>
    <col min="5384" max="5384" width="13.8984375" style="24" bestFit="1" customWidth="1"/>
    <col min="5385" max="5385" width="13" style="24" bestFit="1" customWidth="1"/>
    <col min="5386" max="5386" width="11.296875" style="24" bestFit="1" customWidth="1"/>
    <col min="5387" max="5387" width="12" style="24" bestFit="1" customWidth="1"/>
    <col min="5388" max="5388" width="11.296875" style="24" bestFit="1" customWidth="1"/>
    <col min="5389" max="5389" width="9.09765625" style="24"/>
    <col min="5390" max="5392" width="13" style="24" bestFit="1" customWidth="1"/>
    <col min="5393" max="5633" width="9.09765625" style="24"/>
    <col min="5634" max="5634" width="27" style="24" customWidth="1"/>
    <col min="5635" max="5635" width="16.8984375" style="24" bestFit="1" customWidth="1"/>
    <col min="5636" max="5636" width="16" style="24" customWidth="1"/>
    <col min="5637" max="5637" width="15.3984375" style="24" customWidth="1"/>
    <col min="5638" max="5638" width="11.09765625" style="24" customWidth="1"/>
    <col min="5639" max="5639" width="13" style="24" bestFit="1" customWidth="1"/>
    <col min="5640" max="5640" width="13.8984375" style="24" bestFit="1" customWidth="1"/>
    <col min="5641" max="5641" width="13" style="24" bestFit="1" customWidth="1"/>
    <col min="5642" max="5642" width="11.296875" style="24" bestFit="1" customWidth="1"/>
    <col min="5643" max="5643" width="12" style="24" bestFit="1" customWidth="1"/>
    <col min="5644" max="5644" width="11.296875" style="24" bestFit="1" customWidth="1"/>
    <col min="5645" max="5645" width="9.09765625" style="24"/>
    <col min="5646" max="5648" width="13" style="24" bestFit="1" customWidth="1"/>
    <col min="5649" max="5889" width="9.09765625" style="24"/>
    <col min="5890" max="5890" width="27" style="24" customWidth="1"/>
    <col min="5891" max="5891" width="16.8984375" style="24" bestFit="1" customWidth="1"/>
    <col min="5892" max="5892" width="16" style="24" customWidth="1"/>
    <col min="5893" max="5893" width="15.3984375" style="24" customWidth="1"/>
    <col min="5894" max="5894" width="11.09765625" style="24" customWidth="1"/>
    <col min="5895" max="5895" width="13" style="24" bestFit="1" customWidth="1"/>
    <col min="5896" max="5896" width="13.8984375" style="24" bestFit="1" customWidth="1"/>
    <col min="5897" max="5897" width="13" style="24" bestFit="1" customWidth="1"/>
    <col min="5898" max="5898" width="11.296875" style="24" bestFit="1" customWidth="1"/>
    <col min="5899" max="5899" width="12" style="24" bestFit="1" customWidth="1"/>
    <col min="5900" max="5900" width="11.296875" style="24" bestFit="1" customWidth="1"/>
    <col min="5901" max="5901" width="9.09765625" style="24"/>
    <col min="5902" max="5904" width="13" style="24" bestFit="1" customWidth="1"/>
    <col min="5905" max="6145" width="9.09765625" style="24"/>
    <col min="6146" max="6146" width="27" style="24" customWidth="1"/>
    <col min="6147" max="6147" width="16.8984375" style="24" bestFit="1" customWidth="1"/>
    <col min="6148" max="6148" width="16" style="24" customWidth="1"/>
    <col min="6149" max="6149" width="15.3984375" style="24" customWidth="1"/>
    <col min="6150" max="6150" width="11.09765625" style="24" customWidth="1"/>
    <col min="6151" max="6151" width="13" style="24" bestFit="1" customWidth="1"/>
    <col min="6152" max="6152" width="13.8984375" style="24" bestFit="1" customWidth="1"/>
    <col min="6153" max="6153" width="13" style="24" bestFit="1" customWidth="1"/>
    <col min="6154" max="6154" width="11.296875" style="24" bestFit="1" customWidth="1"/>
    <col min="6155" max="6155" width="12" style="24" bestFit="1" customWidth="1"/>
    <col min="6156" max="6156" width="11.296875" style="24" bestFit="1" customWidth="1"/>
    <col min="6157" max="6157" width="9.09765625" style="24"/>
    <col min="6158" max="6160" width="13" style="24" bestFit="1" customWidth="1"/>
    <col min="6161" max="6401" width="9.09765625" style="24"/>
    <col min="6402" max="6402" width="27" style="24" customWidth="1"/>
    <col min="6403" max="6403" width="16.8984375" style="24" bestFit="1" customWidth="1"/>
    <col min="6404" max="6404" width="16" style="24" customWidth="1"/>
    <col min="6405" max="6405" width="15.3984375" style="24" customWidth="1"/>
    <col min="6406" max="6406" width="11.09765625" style="24" customWidth="1"/>
    <col min="6407" max="6407" width="13" style="24" bestFit="1" customWidth="1"/>
    <col min="6408" max="6408" width="13.8984375" style="24" bestFit="1" customWidth="1"/>
    <col min="6409" max="6409" width="13" style="24" bestFit="1" customWidth="1"/>
    <col min="6410" max="6410" width="11.296875" style="24" bestFit="1" customWidth="1"/>
    <col min="6411" max="6411" width="12" style="24" bestFit="1" customWidth="1"/>
    <col min="6412" max="6412" width="11.296875" style="24" bestFit="1" customWidth="1"/>
    <col min="6413" max="6413" width="9.09765625" style="24"/>
    <col min="6414" max="6416" width="13" style="24" bestFit="1" customWidth="1"/>
    <col min="6417" max="6657" width="9.09765625" style="24"/>
    <col min="6658" max="6658" width="27" style="24" customWidth="1"/>
    <col min="6659" max="6659" width="16.8984375" style="24" bestFit="1" customWidth="1"/>
    <col min="6660" max="6660" width="16" style="24" customWidth="1"/>
    <col min="6661" max="6661" width="15.3984375" style="24" customWidth="1"/>
    <col min="6662" max="6662" width="11.09765625" style="24" customWidth="1"/>
    <col min="6663" max="6663" width="13" style="24" bestFit="1" customWidth="1"/>
    <col min="6664" max="6664" width="13.8984375" style="24" bestFit="1" customWidth="1"/>
    <col min="6665" max="6665" width="13" style="24" bestFit="1" customWidth="1"/>
    <col min="6666" max="6666" width="11.296875" style="24" bestFit="1" customWidth="1"/>
    <col min="6667" max="6667" width="12" style="24" bestFit="1" customWidth="1"/>
    <col min="6668" max="6668" width="11.296875" style="24" bestFit="1" customWidth="1"/>
    <col min="6669" max="6669" width="9.09765625" style="24"/>
    <col min="6670" max="6672" width="13" style="24" bestFit="1" customWidth="1"/>
    <col min="6673" max="6913" width="9.09765625" style="24"/>
    <col min="6914" max="6914" width="27" style="24" customWidth="1"/>
    <col min="6915" max="6915" width="16.8984375" style="24" bestFit="1" customWidth="1"/>
    <col min="6916" max="6916" width="16" style="24" customWidth="1"/>
    <col min="6917" max="6917" width="15.3984375" style="24" customWidth="1"/>
    <col min="6918" max="6918" width="11.09765625" style="24" customWidth="1"/>
    <col min="6919" max="6919" width="13" style="24" bestFit="1" customWidth="1"/>
    <col min="6920" max="6920" width="13.8984375" style="24" bestFit="1" customWidth="1"/>
    <col min="6921" max="6921" width="13" style="24" bestFit="1" customWidth="1"/>
    <col min="6922" max="6922" width="11.296875" style="24" bestFit="1" customWidth="1"/>
    <col min="6923" max="6923" width="12" style="24" bestFit="1" customWidth="1"/>
    <col min="6924" max="6924" width="11.296875" style="24" bestFit="1" customWidth="1"/>
    <col min="6925" max="6925" width="9.09765625" style="24"/>
    <col min="6926" max="6928" width="13" style="24" bestFit="1" customWidth="1"/>
    <col min="6929" max="7169" width="9.09765625" style="24"/>
    <col min="7170" max="7170" width="27" style="24" customWidth="1"/>
    <col min="7171" max="7171" width="16.8984375" style="24" bestFit="1" customWidth="1"/>
    <col min="7172" max="7172" width="16" style="24" customWidth="1"/>
    <col min="7173" max="7173" width="15.3984375" style="24" customWidth="1"/>
    <col min="7174" max="7174" width="11.09765625" style="24" customWidth="1"/>
    <col min="7175" max="7175" width="13" style="24" bestFit="1" customWidth="1"/>
    <col min="7176" max="7176" width="13.8984375" style="24" bestFit="1" customWidth="1"/>
    <col min="7177" max="7177" width="13" style="24" bestFit="1" customWidth="1"/>
    <col min="7178" max="7178" width="11.296875" style="24" bestFit="1" customWidth="1"/>
    <col min="7179" max="7179" width="12" style="24" bestFit="1" customWidth="1"/>
    <col min="7180" max="7180" width="11.296875" style="24" bestFit="1" customWidth="1"/>
    <col min="7181" max="7181" width="9.09765625" style="24"/>
    <col min="7182" max="7184" width="13" style="24" bestFit="1" customWidth="1"/>
    <col min="7185" max="7425" width="9.09765625" style="24"/>
    <col min="7426" max="7426" width="27" style="24" customWidth="1"/>
    <col min="7427" max="7427" width="16.8984375" style="24" bestFit="1" customWidth="1"/>
    <col min="7428" max="7428" width="16" style="24" customWidth="1"/>
    <col min="7429" max="7429" width="15.3984375" style="24" customWidth="1"/>
    <col min="7430" max="7430" width="11.09765625" style="24" customWidth="1"/>
    <col min="7431" max="7431" width="13" style="24" bestFit="1" customWidth="1"/>
    <col min="7432" max="7432" width="13.8984375" style="24" bestFit="1" customWidth="1"/>
    <col min="7433" max="7433" width="13" style="24" bestFit="1" customWidth="1"/>
    <col min="7434" max="7434" width="11.296875" style="24" bestFit="1" customWidth="1"/>
    <col min="7435" max="7435" width="12" style="24" bestFit="1" customWidth="1"/>
    <col min="7436" max="7436" width="11.296875" style="24" bestFit="1" customWidth="1"/>
    <col min="7437" max="7437" width="9.09765625" style="24"/>
    <col min="7438" max="7440" width="13" style="24" bestFit="1" customWidth="1"/>
    <col min="7441" max="7681" width="9.09765625" style="24"/>
    <col min="7682" max="7682" width="27" style="24" customWidth="1"/>
    <col min="7683" max="7683" width="16.8984375" style="24" bestFit="1" customWidth="1"/>
    <col min="7684" max="7684" width="16" style="24" customWidth="1"/>
    <col min="7685" max="7685" width="15.3984375" style="24" customWidth="1"/>
    <col min="7686" max="7686" width="11.09765625" style="24" customWidth="1"/>
    <col min="7687" max="7687" width="13" style="24" bestFit="1" customWidth="1"/>
    <col min="7688" max="7688" width="13.8984375" style="24" bestFit="1" customWidth="1"/>
    <col min="7689" max="7689" width="13" style="24" bestFit="1" customWidth="1"/>
    <col min="7690" max="7690" width="11.296875" style="24" bestFit="1" customWidth="1"/>
    <col min="7691" max="7691" width="12" style="24" bestFit="1" customWidth="1"/>
    <col min="7692" max="7692" width="11.296875" style="24" bestFit="1" customWidth="1"/>
    <col min="7693" max="7693" width="9.09765625" style="24"/>
    <col min="7694" max="7696" width="13" style="24" bestFit="1" customWidth="1"/>
    <col min="7697" max="7937" width="9.09765625" style="24"/>
    <col min="7938" max="7938" width="27" style="24" customWidth="1"/>
    <col min="7939" max="7939" width="16.8984375" style="24" bestFit="1" customWidth="1"/>
    <col min="7940" max="7940" width="16" style="24" customWidth="1"/>
    <col min="7941" max="7941" width="15.3984375" style="24" customWidth="1"/>
    <col min="7942" max="7942" width="11.09765625" style="24" customWidth="1"/>
    <col min="7943" max="7943" width="13" style="24" bestFit="1" customWidth="1"/>
    <col min="7944" max="7944" width="13.8984375" style="24" bestFit="1" customWidth="1"/>
    <col min="7945" max="7945" width="13" style="24" bestFit="1" customWidth="1"/>
    <col min="7946" max="7946" width="11.296875" style="24" bestFit="1" customWidth="1"/>
    <col min="7947" max="7947" width="12" style="24" bestFit="1" customWidth="1"/>
    <col min="7948" max="7948" width="11.296875" style="24" bestFit="1" customWidth="1"/>
    <col min="7949" max="7949" width="9.09765625" style="24"/>
    <col min="7950" max="7952" width="13" style="24" bestFit="1" customWidth="1"/>
    <col min="7953" max="8193" width="9.09765625" style="24"/>
    <col min="8194" max="8194" width="27" style="24" customWidth="1"/>
    <col min="8195" max="8195" width="16.8984375" style="24" bestFit="1" customWidth="1"/>
    <col min="8196" max="8196" width="16" style="24" customWidth="1"/>
    <col min="8197" max="8197" width="15.3984375" style="24" customWidth="1"/>
    <col min="8198" max="8198" width="11.09765625" style="24" customWidth="1"/>
    <col min="8199" max="8199" width="13" style="24" bestFit="1" customWidth="1"/>
    <col min="8200" max="8200" width="13.8984375" style="24" bestFit="1" customWidth="1"/>
    <col min="8201" max="8201" width="13" style="24" bestFit="1" customWidth="1"/>
    <col min="8202" max="8202" width="11.296875" style="24" bestFit="1" customWidth="1"/>
    <col min="8203" max="8203" width="12" style="24" bestFit="1" customWidth="1"/>
    <col min="8204" max="8204" width="11.296875" style="24" bestFit="1" customWidth="1"/>
    <col min="8205" max="8205" width="9.09765625" style="24"/>
    <col min="8206" max="8208" width="13" style="24" bestFit="1" customWidth="1"/>
    <col min="8209" max="8449" width="9.09765625" style="24"/>
    <col min="8450" max="8450" width="27" style="24" customWidth="1"/>
    <col min="8451" max="8451" width="16.8984375" style="24" bestFit="1" customWidth="1"/>
    <col min="8452" max="8452" width="16" style="24" customWidth="1"/>
    <col min="8453" max="8453" width="15.3984375" style="24" customWidth="1"/>
    <col min="8454" max="8454" width="11.09765625" style="24" customWidth="1"/>
    <col min="8455" max="8455" width="13" style="24" bestFit="1" customWidth="1"/>
    <col min="8456" max="8456" width="13.8984375" style="24" bestFit="1" customWidth="1"/>
    <col min="8457" max="8457" width="13" style="24" bestFit="1" customWidth="1"/>
    <col min="8458" max="8458" width="11.296875" style="24" bestFit="1" customWidth="1"/>
    <col min="8459" max="8459" width="12" style="24" bestFit="1" customWidth="1"/>
    <col min="8460" max="8460" width="11.296875" style="24" bestFit="1" customWidth="1"/>
    <col min="8461" max="8461" width="9.09765625" style="24"/>
    <col min="8462" max="8464" width="13" style="24" bestFit="1" customWidth="1"/>
    <col min="8465" max="8705" width="9.09765625" style="24"/>
    <col min="8706" max="8706" width="27" style="24" customWidth="1"/>
    <col min="8707" max="8707" width="16.8984375" style="24" bestFit="1" customWidth="1"/>
    <col min="8708" max="8708" width="16" style="24" customWidth="1"/>
    <col min="8709" max="8709" width="15.3984375" style="24" customWidth="1"/>
    <col min="8710" max="8710" width="11.09765625" style="24" customWidth="1"/>
    <col min="8711" max="8711" width="13" style="24" bestFit="1" customWidth="1"/>
    <col min="8712" max="8712" width="13.8984375" style="24" bestFit="1" customWidth="1"/>
    <col min="8713" max="8713" width="13" style="24" bestFit="1" customWidth="1"/>
    <col min="8714" max="8714" width="11.296875" style="24" bestFit="1" customWidth="1"/>
    <col min="8715" max="8715" width="12" style="24" bestFit="1" customWidth="1"/>
    <col min="8716" max="8716" width="11.296875" style="24" bestFit="1" customWidth="1"/>
    <col min="8717" max="8717" width="9.09765625" style="24"/>
    <col min="8718" max="8720" width="13" style="24" bestFit="1" customWidth="1"/>
    <col min="8721" max="8961" width="9.09765625" style="24"/>
    <col min="8962" max="8962" width="27" style="24" customWidth="1"/>
    <col min="8963" max="8963" width="16.8984375" style="24" bestFit="1" customWidth="1"/>
    <col min="8964" max="8964" width="16" style="24" customWidth="1"/>
    <col min="8965" max="8965" width="15.3984375" style="24" customWidth="1"/>
    <col min="8966" max="8966" width="11.09765625" style="24" customWidth="1"/>
    <col min="8967" max="8967" width="13" style="24" bestFit="1" customWidth="1"/>
    <col min="8968" max="8968" width="13.8984375" style="24" bestFit="1" customWidth="1"/>
    <col min="8969" max="8969" width="13" style="24" bestFit="1" customWidth="1"/>
    <col min="8970" max="8970" width="11.296875" style="24" bestFit="1" customWidth="1"/>
    <col min="8971" max="8971" width="12" style="24" bestFit="1" customWidth="1"/>
    <col min="8972" max="8972" width="11.296875" style="24" bestFit="1" customWidth="1"/>
    <col min="8973" max="8973" width="9.09765625" style="24"/>
    <col min="8974" max="8976" width="13" style="24" bestFit="1" customWidth="1"/>
    <col min="8977" max="9217" width="9.09765625" style="24"/>
    <col min="9218" max="9218" width="27" style="24" customWidth="1"/>
    <col min="9219" max="9219" width="16.8984375" style="24" bestFit="1" customWidth="1"/>
    <col min="9220" max="9220" width="16" style="24" customWidth="1"/>
    <col min="9221" max="9221" width="15.3984375" style="24" customWidth="1"/>
    <col min="9222" max="9222" width="11.09765625" style="24" customWidth="1"/>
    <col min="9223" max="9223" width="13" style="24" bestFit="1" customWidth="1"/>
    <col min="9224" max="9224" width="13.8984375" style="24" bestFit="1" customWidth="1"/>
    <col min="9225" max="9225" width="13" style="24" bestFit="1" customWidth="1"/>
    <col min="9226" max="9226" width="11.296875" style="24" bestFit="1" customWidth="1"/>
    <col min="9227" max="9227" width="12" style="24" bestFit="1" customWidth="1"/>
    <col min="9228" max="9228" width="11.296875" style="24" bestFit="1" customWidth="1"/>
    <col min="9229" max="9229" width="9.09765625" style="24"/>
    <col min="9230" max="9232" width="13" style="24" bestFit="1" customWidth="1"/>
    <col min="9233" max="9473" width="9.09765625" style="24"/>
    <col min="9474" max="9474" width="27" style="24" customWidth="1"/>
    <col min="9475" max="9475" width="16.8984375" style="24" bestFit="1" customWidth="1"/>
    <col min="9476" max="9476" width="16" style="24" customWidth="1"/>
    <col min="9477" max="9477" width="15.3984375" style="24" customWidth="1"/>
    <col min="9478" max="9478" width="11.09765625" style="24" customWidth="1"/>
    <col min="9479" max="9479" width="13" style="24" bestFit="1" customWidth="1"/>
    <col min="9480" max="9480" width="13.8984375" style="24" bestFit="1" customWidth="1"/>
    <col min="9481" max="9481" width="13" style="24" bestFit="1" customWidth="1"/>
    <col min="9482" max="9482" width="11.296875" style="24" bestFit="1" customWidth="1"/>
    <col min="9483" max="9483" width="12" style="24" bestFit="1" customWidth="1"/>
    <col min="9484" max="9484" width="11.296875" style="24" bestFit="1" customWidth="1"/>
    <col min="9485" max="9485" width="9.09765625" style="24"/>
    <col min="9486" max="9488" width="13" style="24" bestFit="1" customWidth="1"/>
    <col min="9489" max="9729" width="9.09765625" style="24"/>
    <col min="9730" max="9730" width="27" style="24" customWidth="1"/>
    <col min="9731" max="9731" width="16.8984375" style="24" bestFit="1" customWidth="1"/>
    <col min="9732" max="9732" width="16" style="24" customWidth="1"/>
    <col min="9733" max="9733" width="15.3984375" style="24" customWidth="1"/>
    <col min="9734" max="9734" width="11.09765625" style="24" customWidth="1"/>
    <col min="9735" max="9735" width="13" style="24" bestFit="1" customWidth="1"/>
    <col min="9736" max="9736" width="13.8984375" style="24" bestFit="1" customWidth="1"/>
    <col min="9737" max="9737" width="13" style="24" bestFit="1" customWidth="1"/>
    <col min="9738" max="9738" width="11.296875" style="24" bestFit="1" customWidth="1"/>
    <col min="9739" max="9739" width="12" style="24" bestFit="1" customWidth="1"/>
    <col min="9740" max="9740" width="11.296875" style="24" bestFit="1" customWidth="1"/>
    <col min="9741" max="9741" width="9.09765625" style="24"/>
    <col min="9742" max="9744" width="13" style="24" bestFit="1" customWidth="1"/>
    <col min="9745" max="9985" width="9.09765625" style="24"/>
    <col min="9986" max="9986" width="27" style="24" customWidth="1"/>
    <col min="9987" max="9987" width="16.8984375" style="24" bestFit="1" customWidth="1"/>
    <col min="9988" max="9988" width="16" style="24" customWidth="1"/>
    <col min="9989" max="9989" width="15.3984375" style="24" customWidth="1"/>
    <col min="9990" max="9990" width="11.09765625" style="24" customWidth="1"/>
    <col min="9991" max="9991" width="13" style="24" bestFit="1" customWidth="1"/>
    <col min="9992" max="9992" width="13.8984375" style="24" bestFit="1" customWidth="1"/>
    <col min="9993" max="9993" width="13" style="24" bestFit="1" customWidth="1"/>
    <col min="9994" max="9994" width="11.296875" style="24" bestFit="1" customWidth="1"/>
    <col min="9995" max="9995" width="12" style="24" bestFit="1" customWidth="1"/>
    <col min="9996" max="9996" width="11.296875" style="24" bestFit="1" customWidth="1"/>
    <col min="9997" max="9997" width="9.09765625" style="24"/>
    <col min="9998" max="10000" width="13" style="24" bestFit="1" customWidth="1"/>
    <col min="10001" max="10241" width="9.09765625" style="24"/>
    <col min="10242" max="10242" width="27" style="24" customWidth="1"/>
    <col min="10243" max="10243" width="16.8984375" style="24" bestFit="1" customWidth="1"/>
    <col min="10244" max="10244" width="16" style="24" customWidth="1"/>
    <col min="10245" max="10245" width="15.3984375" style="24" customWidth="1"/>
    <col min="10246" max="10246" width="11.09765625" style="24" customWidth="1"/>
    <col min="10247" max="10247" width="13" style="24" bestFit="1" customWidth="1"/>
    <col min="10248" max="10248" width="13.8984375" style="24" bestFit="1" customWidth="1"/>
    <col min="10249" max="10249" width="13" style="24" bestFit="1" customWidth="1"/>
    <col min="10250" max="10250" width="11.296875" style="24" bestFit="1" customWidth="1"/>
    <col min="10251" max="10251" width="12" style="24" bestFit="1" customWidth="1"/>
    <col min="10252" max="10252" width="11.296875" style="24" bestFit="1" customWidth="1"/>
    <col min="10253" max="10253" width="9.09765625" style="24"/>
    <col min="10254" max="10256" width="13" style="24" bestFit="1" customWidth="1"/>
    <col min="10257" max="10497" width="9.09765625" style="24"/>
    <col min="10498" max="10498" width="27" style="24" customWidth="1"/>
    <col min="10499" max="10499" width="16.8984375" style="24" bestFit="1" customWidth="1"/>
    <col min="10500" max="10500" width="16" style="24" customWidth="1"/>
    <col min="10501" max="10501" width="15.3984375" style="24" customWidth="1"/>
    <col min="10502" max="10502" width="11.09765625" style="24" customWidth="1"/>
    <col min="10503" max="10503" width="13" style="24" bestFit="1" customWidth="1"/>
    <col min="10504" max="10504" width="13.8984375" style="24" bestFit="1" customWidth="1"/>
    <col min="10505" max="10505" width="13" style="24" bestFit="1" customWidth="1"/>
    <col min="10506" max="10506" width="11.296875" style="24" bestFit="1" customWidth="1"/>
    <col min="10507" max="10507" width="12" style="24" bestFit="1" customWidth="1"/>
    <col min="10508" max="10508" width="11.296875" style="24" bestFit="1" customWidth="1"/>
    <col min="10509" max="10509" width="9.09765625" style="24"/>
    <col min="10510" max="10512" width="13" style="24" bestFit="1" customWidth="1"/>
    <col min="10513" max="10753" width="9.09765625" style="24"/>
    <col min="10754" max="10754" width="27" style="24" customWidth="1"/>
    <col min="10755" max="10755" width="16.8984375" style="24" bestFit="1" customWidth="1"/>
    <col min="10756" max="10756" width="16" style="24" customWidth="1"/>
    <col min="10757" max="10757" width="15.3984375" style="24" customWidth="1"/>
    <col min="10758" max="10758" width="11.09765625" style="24" customWidth="1"/>
    <col min="10759" max="10759" width="13" style="24" bestFit="1" customWidth="1"/>
    <col min="10760" max="10760" width="13.8984375" style="24" bestFit="1" customWidth="1"/>
    <col min="10761" max="10761" width="13" style="24" bestFit="1" customWidth="1"/>
    <col min="10762" max="10762" width="11.296875" style="24" bestFit="1" customWidth="1"/>
    <col min="10763" max="10763" width="12" style="24" bestFit="1" customWidth="1"/>
    <col min="10764" max="10764" width="11.296875" style="24" bestFit="1" customWidth="1"/>
    <col min="10765" max="10765" width="9.09765625" style="24"/>
    <col min="10766" max="10768" width="13" style="24" bestFit="1" customWidth="1"/>
    <col min="10769" max="11009" width="9.09765625" style="24"/>
    <col min="11010" max="11010" width="27" style="24" customWidth="1"/>
    <col min="11011" max="11011" width="16.8984375" style="24" bestFit="1" customWidth="1"/>
    <col min="11012" max="11012" width="16" style="24" customWidth="1"/>
    <col min="11013" max="11013" width="15.3984375" style="24" customWidth="1"/>
    <col min="11014" max="11014" width="11.09765625" style="24" customWidth="1"/>
    <col min="11015" max="11015" width="13" style="24" bestFit="1" customWidth="1"/>
    <col min="11016" max="11016" width="13.8984375" style="24" bestFit="1" customWidth="1"/>
    <col min="11017" max="11017" width="13" style="24" bestFit="1" customWidth="1"/>
    <col min="11018" max="11018" width="11.296875" style="24" bestFit="1" customWidth="1"/>
    <col min="11019" max="11019" width="12" style="24" bestFit="1" customWidth="1"/>
    <col min="11020" max="11020" width="11.296875" style="24" bestFit="1" customWidth="1"/>
    <col min="11021" max="11021" width="9.09765625" style="24"/>
    <col min="11022" max="11024" width="13" style="24" bestFit="1" customWidth="1"/>
    <col min="11025" max="11265" width="9.09765625" style="24"/>
    <col min="11266" max="11266" width="27" style="24" customWidth="1"/>
    <col min="11267" max="11267" width="16.8984375" style="24" bestFit="1" customWidth="1"/>
    <col min="11268" max="11268" width="16" style="24" customWidth="1"/>
    <col min="11269" max="11269" width="15.3984375" style="24" customWidth="1"/>
    <col min="11270" max="11270" width="11.09765625" style="24" customWidth="1"/>
    <col min="11271" max="11271" width="13" style="24" bestFit="1" customWidth="1"/>
    <col min="11272" max="11272" width="13.8984375" style="24" bestFit="1" customWidth="1"/>
    <col min="11273" max="11273" width="13" style="24" bestFit="1" customWidth="1"/>
    <col min="11274" max="11274" width="11.296875" style="24" bestFit="1" customWidth="1"/>
    <col min="11275" max="11275" width="12" style="24" bestFit="1" customWidth="1"/>
    <col min="11276" max="11276" width="11.296875" style="24" bestFit="1" customWidth="1"/>
    <col min="11277" max="11277" width="9.09765625" style="24"/>
    <col min="11278" max="11280" width="13" style="24" bestFit="1" customWidth="1"/>
    <col min="11281" max="11521" width="9.09765625" style="24"/>
    <col min="11522" max="11522" width="27" style="24" customWidth="1"/>
    <col min="11523" max="11523" width="16.8984375" style="24" bestFit="1" customWidth="1"/>
    <col min="11524" max="11524" width="16" style="24" customWidth="1"/>
    <col min="11525" max="11525" width="15.3984375" style="24" customWidth="1"/>
    <col min="11526" max="11526" width="11.09765625" style="24" customWidth="1"/>
    <col min="11527" max="11527" width="13" style="24" bestFit="1" customWidth="1"/>
    <col min="11528" max="11528" width="13.8984375" style="24" bestFit="1" customWidth="1"/>
    <col min="11529" max="11529" width="13" style="24" bestFit="1" customWidth="1"/>
    <col min="11530" max="11530" width="11.296875" style="24" bestFit="1" customWidth="1"/>
    <col min="11531" max="11531" width="12" style="24" bestFit="1" customWidth="1"/>
    <col min="11532" max="11532" width="11.296875" style="24" bestFit="1" customWidth="1"/>
    <col min="11533" max="11533" width="9.09765625" style="24"/>
    <col min="11534" max="11536" width="13" style="24" bestFit="1" customWidth="1"/>
    <col min="11537" max="11777" width="9.09765625" style="24"/>
    <col min="11778" max="11778" width="27" style="24" customWidth="1"/>
    <col min="11779" max="11779" width="16.8984375" style="24" bestFit="1" customWidth="1"/>
    <col min="11780" max="11780" width="16" style="24" customWidth="1"/>
    <col min="11781" max="11781" width="15.3984375" style="24" customWidth="1"/>
    <col min="11782" max="11782" width="11.09765625" style="24" customWidth="1"/>
    <col min="11783" max="11783" width="13" style="24" bestFit="1" customWidth="1"/>
    <col min="11784" max="11784" width="13.8984375" style="24" bestFit="1" customWidth="1"/>
    <col min="11785" max="11785" width="13" style="24" bestFit="1" customWidth="1"/>
    <col min="11786" max="11786" width="11.296875" style="24" bestFit="1" customWidth="1"/>
    <col min="11787" max="11787" width="12" style="24" bestFit="1" customWidth="1"/>
    <col min="11788" max="11788" width="11.296875" style="24" bestFit="1" customWidth="1"/>
    <col min="11789" max="11789" width="9.09765625" style="24"/>
    <col min="11790" max="11792" width="13" style="24" bestFit="1" customWidth="1"/>
    <col min="11793" max="12033" width="9.09765625" style="24"/>
    <col min="12034" max="12034" width="27" style="24" customWidth="1"/>
    <col min="12035" max="12035" width="16.8984375" style="24" bestFit="1" customWidth="1"/>
    <col min="12036" max="12036" width="16" style="24" customWidth="1"/>
    <col min="12037" max="12037" width="15.3984375" style="24" customWidth="1"/>
    <col min="12038" max="12038" width="11.09765625" style="24" customWidth="1"/>
    <col min="12039" max="12039" width="13" style="24" bestFit="1" customWidth="1"/>
    <col min="12040" max="12040" width="13.8984375" style="24" bestFit="1" customWidth="1"/>
    <col min="12041" max="12041" width="13" style="24" bestFit="1" customWidth="1"/>
    <col min="12042" max="12042" width="11.296875" style="24" bestFit="1" customWidth="1"/>
    <col min="12043" max="12043" width="12" style="24" bestFit="1" customWidth="1"/>
    <col min="12044" max="12044" width="11.296875" style="24" bestFit="1" customWidth="1"/>
    <col min="12045" max="12045" width="9.09765625" style="24"/>
    <col min="12046" max="12048" width="13" style="24" bestFit="1" customWidth="1"/>
    <col min="12049" max="12289" width="9.09765625" style="24"/>
    <col min="12290" max="12290" width="27" style="24" customWidth="1"/>
    <col min="12291" max="12291" width="16.8984375" style="24" bestFit="1" customWidth="1"/>
    <col min="12292" max="12292" width="16" style="24" customWidth="1"/>
    <col min="12293" max="12293" width="15.3984375" style="24" customWidth="1"/>
    <col min="12294" max="12294" width="11.09765625" style="24" customWidth="1"/>
    <col min="12295" max="12295" width="13" style="24" bestFit="1" customWidth="1"/>
    <col min="12296" max="12296" width="13.8984375" style="24" bestFit="1" customWidth="1"/>
    <col min="12297" max="12297" width="13" style="24" bestFit="1" customWidth="1"/>
    <col min="12298" max="12298" width="11.296875" style="24" bestFit="1" customWidth="1"/>
    <col min="12299" max="12299" width="12" style="24" bestFit="1" customWidth="1"/>
    <col min="12300" max="12300" width="11.296875" style="24" bestFit="1" customWidth="1"/>
    <col min="12301" max="12301" width="9.09765625" style="24"/>
    <col min="12302" max="12304" width="13" style="24" bestFit="1" customWidth="1"/>
    <col min="12305" max="12545" width="9.09765625" style="24"/>
    <col min="12546" max="12546" width="27" style="24" customWidth="1"/>
    <col min="12547" max="12547" width="16.8984375" style="24" bestFit="1" customWidth="1"/>
    <col min="12548" max="12548" width="16" style="24" customWidth="1"/>
    <col min="12549" max="12549" width="15.3984375" style="24" customWidth="1"/>
    <col min="12550" max="12550" width="11.09765625" style="24" customWidth="1"/>
    <col min="12551" max="12551" width="13" style="24" bestFit="1" customWidth="1"/>
    <col min="12552" max="12552" width="13.8984375" style="24" bestFit="1" customWidth="1"/>
    <col min="12553" max="12553" width="13" style="24" bestFit="1" customWidth="1"/>
    <col min="12554" max="12554" width="11.296875" style="24" bestFit="1" customWidth="1"/>
    <col min="12555" max="12555" width="12" style="24" bestFit="1" customWidth="1"/>
    <col min="12556" max="12556" width="11.296875" style="24" bestFit="1" customWidth="1"/>
    <col min="12557" max="12557" width="9.09765625" style="24"/>
    <col min="12558" max="12560" width="13" style="24" bestFit="1" customWidth="1"/>
    <col min="12561" max="12801" width="9.09765625" style="24"/>
    <col min="12802" max="12802" width="27" style="24" customWidth="1"/>
    <col min="12803" max="12803" width="16.8984375" style="24" bestFit="1" customWidth="1"/>
    <col min="12804" max="12804" width="16" style="24" customWidth="1"/>
    <col min="12805" max="12805" width="15.3984375" style="24" customWidth="1"/>
    <col min="12806" max="12806" width="11.09765625" style="24" customWidth="1"/>
    <col min="12807" max="12807" width="13" style="24" bestFit="1" customWidth="1"/>
    <col min="12808" max="12808" width="13.8984375" style="24" bestFit="1" customWidth="1"/>
    <col min="12809" max="12809" width="13" style="24" bestFit="1" customWidth="1"/>
    <col min="12810" max="12810" width="11.296875" style="24" bestFit="1" customWidth="1"/>
    <col min="12811" max="12811" width="12" style="24" bestFit="1" customWidth="1"/>
    <col min="12812" max="12812" width="11.296875" style="24" bestFit="1" customWidth="1"/>
    <col min="12813" max="12813" width="9.09765625" style="24"/>
    <col min="12814" max="12816" width="13" style="24" bestFit="1" customWidth="1"/>
    <col min="12817" max="13057" width="9.09765625" style="24"/>
    <col min="13058" max="13058" width="27" style="24" customWidth="1"/>
    <col min="13059" max="13059" width="16.8984375" style="24" bestFit="1" customWidth="1"/>
    <col min="13060" max="13060" width="16" style="24" customWidth="1"/>
    <col min="13061" max="13061" width="15.3984375" style="24" customWidth="1"/>
    <col min="13062" max="13062" width="11.09765625" style="24" customWidth="1"/>
    <col min="13063" max="13063" width="13" style="24" bestFit="1" customWidth="1"/>
    <col min="13064" max="13064" width="13.8984375" style="24" bestFit="1" customWidth="1"/>
    <col min="13065" max="13065" width="13" style="24" bestFit="1" customWidth="1"/>
    <col min="13066" max="13066" width="11.296875" style="24" bestFit="1" customWidth="1"/>
    <col min="13067" max="13067" width="12" style="24" bestFit="1" customWidth="1"/>
    <col min="13068" max="13068" width="11.296875" style="24" bestFit="1" customWidth="1"/>
    <col min="13069" max="13069" width="9.09765625" style="24"/>
    <col min="13070" max="13072" width="13" style="24" bestFit="1" customWidth="1"/>
    <col min="13073" max="13313" width="9.09765625" style="24"/>
    <col min="13314" max="13314" width="27" style="24" customWidth="1"/>
    <col min="13315" max="13315" width="16.8984375" style="24" bestFit="1" customWidth="1"/>
    <col min="13316" max="13316" width="16" style="24" customWidth="1"/>
    <col min="13317" max="13317" width="15.3984375" style="24" customWidth="1"/>
    <col min="13318" max="13318" width="11.09765625" style="24" customWidth="1"/>
    <col min="13319" max="13319" width="13" style="24" bestFit="1" customWidth="1"/>
    <col min="13320" max="13320" width="13.8984375" style="24" bestFit="1" customWidth="1"/>
    <col min="13321" max="13321" width="13" style="24" bestFit="1" customWidth="1"/>
    <col min="13322" max="13322" width="11.296875" style="24" bestFit="1" customWidth="1"/>
    <col min="13323" max="13323" width="12" style="24" bestFit="1" customWidth="1"/>
    <col min="13324" max="13324" width="11.296875" style="24" bestFit="1" customWidth="1"/>
    <col min="13325" max="13325" width="9.09765625" style="24"/>
    <col min="13326" max="13328" width="13" style="24" bestFit="1" customWidth="1"/>
    <col min="13329" max="13569" width="9.09765625" style="24"/>
    <col min="13570" max="13570" width="27" style="24" customWidth="1"/>
    <col min="13571" max="13571" width="16.8984375" style="24" bestFit="1" customWidth="1"/>
    <col min="13572" max="13572" width="16" style="24" customWidth="1"/>
    <col min="13573" max="13573" width="15.3984375" style="24" customWidth="1"/>
    <col min="13574" max="13574" width="11.09765625" style="24" customWidth="1"/>
    <col min="13575" max="13575" width="13" style="24" bestFit="1" customWidth="1"/>
    <col min="13576" max="13576" width="13.8984375" style="24" bestFit="1" customWidth="1"/>
    <col min="13577" max="13577" width="13" style="24" bestFit="1" customWidth="1"/>
    <col min="13578" max="13578" width="11.296875" style="24" bestFit="1" customWidth="1"/>
    <col min="13579" max="13579" width="12" style="24" bestFit="1" customWidth="1"/>
    <col min="13580" max="13580" width="11.296875" style="24" bestFit="1" customWidth="1"/>
    <col min="13581" max="13581" width="9.09765625" style="24"/>
    <col min="13582" max="13584" width="13" style="24" bestFit="1" customWidth="1"/>
    <col min="13585" max="13825" width="9.09765625" style="24"/>
    <col min="13826" max="13826" width="27" style="24" customWidth="1"/>
    <col min="13827" max="13827" width="16.8984375" style="24" bestFit="1" customWidth="1"/>
    <col min="13828" max="13828" width="16" style="24" customWidth="1"/>
    <col min="13829" max="13829" width="15.3984375" style="24" customWidth="1"/>
    <col min="13830" max="13830" width="11.09765625" style="24" customWidth="1"/>
    <col min="13831" max="13831" width="13" style="24" bestFit="1" customWidth="1"/>
    <col min="13832" max="13832" width="13.8984375" style="24" bestFit="1" customWidth="1"/>
    <col min="13833" max="13833" width="13" style="24" bestFit="1" customWidth="1"/>
    <col min="13834" max="13834" width="11.296875" style="24" bestFit="1" customWidth="1"/>
    <col min="13835" max="13835" width="12" style="24" bestFit="1" customWidth="1"/>
    <col min="13836" max="13836" width="11.296875" style="24" bestFit="1" customWidth="1"/>
    <col min="13837" max="13837" width="9.09765625" style="24"/>
    <col min="13838" max="13840" width="13" style="24" bestFit="1" customWidth="1"/>
    <col min="13841" max="14081" width="9.09765625" style="24"/>
    <col min="14082" max="14082" width="27" style="24" customWidth="1"/>
    <col min="14083" max="14083" width="16.8984375" style="24" bestFit="1" customWidth="1"/>
    <col min="14084" max="14084" width="16" style="24" customWidth="1"/>
    <col min="14085" max="14085" width="15.3984375" style="24" customWidth="1"/>
    <col min="14086" max="14086" width="11.09765625" style="24" customWidth="1"/>
    <col min="14087" max="14087" width="13" style="24" bestFit="1" customWidth="1"/>
    <col min="14088" max="14088" width="13.8984375" style="24" bestFit="1" customWidth="1"/>
    <col min="14089" max="14089" width="13" style="24" bestFit="1" customWidth="1"/>
    <col min="14090" max="14090" width="11.296875" style="24" bestFit="1" customWidth="1"/>
    <col min="14091" max="14091" width="12" style="24" bestFit="1" customWidth="1"/>
    <col min="14092" max="14092" width="11.296875" style="24" bestFit="1" customWidth="1"/>
    <col min="14093" max="14093" width="9.09765625" style="24"/>
    <col min="14094" max="14096" width="13" style="24" bestFit="1" customWidth="1"/>
    <col min="14097" max="14337" width="9.09765625" style="24"/>
    <col min="14338" max="14338" width="27" style="24" customWidth="1"/>
    <col min="14339" max="14339" width="16.8984375" style="24" bestFit="1" customWidth="1"/>
    <col min="14340" max="14340" width="16" style="24" customWidth="1"/>
    <col min="14341" max="14341" width="15.3984375" style="24" customWidth="1"/>
    <col min="14342" max="14342" width="11.09765625" style="24" customWidth="1"/>
    <col min="14343" max="14343" width="13" style="24" bestFit="1" customWidth="1"/>
    <col min="14344" max="14344" width="13.8984375" style="24" bestFit="1" customWidth="1"/>
    <col min="14345" max="14345" width="13" style="24" bestFit="1" customWidth="1"/>
    <col min="14346" max="14346" width="11.296875" style="24" bestFit="1" customWidth="1"/>
    <col min="14347" max="14347" width="12" style="24" bestFit="1" customWidth="1"/>
    <col min="14348" max="14348" width="11.296875" style="24" bestFit="1" customWidth="1"/>
    <col min="14349" max="14349" width="9.09765625" style="24"/>
    <col min="14350" max="14352" width="13" style="24" bestFit="1" customWidth="1"/>
    <col min="14353" max="14593" width="9.09765625" style="24"/>
    <col min="14594" max="14594" width="27" style="24" customWidth="1"/>
    <col min="14595" max="14595" width="16.8984375" style="24" bestFit="1" customWidth="1"/>
    <col min="14596" max="14596" width="16" style="24" customWidth="1"/>
    <col min="14597" max="14597" width="15.3984375" style="24" customWidth="1"/>
    <col min="14598" max="14598" width="11.09765625" style="24" customWidth="1"/>
    <col min="14599" max="14599" width="13" style="24" bestFit="1" customWidth="1"/>
    <col min="14600" max="14600" width="13.8984375" style="24" bestFit="1" customWidth="1"/>
    <col min="14601" max="14601" width="13" style="24" bestFit="1" customWidth="1"/>
    <col min="14602" max="14602" width="11.296875" style="24" bestFit="1" customWidth="1"/>
    <col min="14603" max="14603" width="12" style="24" bestFit="1" customWidth="1"/>
    <col min="14604" max="14604" width="11.296875" style="24" bestFit="1" customWidth="1"/>
    <col min="14605" max="14605" width="9.09765625" style="24"/>
    <col min="14606" max="14608" width="13" style="24" bestFit="1" customWidth="1"/>
    <col min="14609" max="14849" width="9.09765625" style="24"/>
    <col min="14850" max="14850" width="27" style="24" customWidth="1"/>
    <col min="14851" max="14851" width="16.8984375" style="24" bestFit="1" customWidth="1"/>
    <col min="14852" max="14852" width="16" style="24" customWidth="1"/>
    <col min="14853" max="14853" width="15.3984375" style="24" customWidth="1"/>
    <col min="14854" max="14854" width="11.09765625" style="24" customWidth="1"/>
    <col min="14855" max="14855" width="13" style="24" bestFit="1" customWidth="1"/>
    <col min="14856" max="14856" width="13.8984375" style="24" bestFit="1" customWidth="1"/>
    <col min="14857" max="14857" width="13" style="24" bestFit="1" customWidth="1"/>
    <col min="14858" max="14858" width="11.296875" style="24" bestFit="1" customWidth="1"/>
    <col min="14859" max="14859" width="12" style="24" bestFit="1" customWidth="1"/>
    <col min="14860" max="14860" width="11.296875" style="24" bestFit="1" customWidth="1"/>
    <col min="14861" max="14861" width="9.09765625" style="24"/>
    <col min="14862" max="14864" width="13" style="24" bestFit="1" customWidth="1"/>
    <col min="14865" max="15105" width="9.09765625" style="24"/>
    <col min="15106" max="15106" width="27" style="24" customWidth="1"/>
    <col min="15107" max="15107" width="16.8984375" style="24" bestFit="1" customWidth="1"/>
    <col min="15108" max="15108" width="16" style="24" customWidth="1"/>
    <col min="15109" max="15109" width="15.3984375" style="24" customWidth="1"/>
    <col min="15110" max="15110" width="11.09765625" style="24" customWidth="1"/>
    <col min="15111" max="15111" width="13" style="24" bestFit="1" customWidth="1"/>
    <col min="15112" max="15112" width="13.8984375" style="24" bestFit="1" customWidth="1"/>
    <col min="15113" max="15113" width="13" style="24" bestFit="1" customWidth="1"/>
    <col min="15114" max="15114" width="11.296875" style="24" bestFit="1" customWidth="1"/>
    <col min="15115" max="15115" width="12" style="24" bestFit="1" customWidth="1"/>
    <col min="15116" max="15116" width="11.296875" style="24" bestFit="1" customWidth="1"/>
    <col min="15117" max="15117" width="9.09765625" style="24"/>
    <col min="15118" max="15120" width="13" style="24" bestFit="1" customWidth="1"/>
    <col min="15121" max="15361" width="9.09765625" style="24"/>
    <col min="15362" max="15362" width="27" style="24" customWidth="1"/>
    <col min="15363" max="15363" width="16.8984375" style="24" bestFit="1" customWidth="1"/>
    <col min="15364" max="15364" width="16" style="24" customWidth="1"/>
    <col min="15365" max="15365" width="15.3984375" style="24" customWidth="1"/>
    <col min="15366" max="15366" width="11.09765625" style="24" customWidth="1"/>
    <col min="15367" max="15367" width="13" style="24" bestFit="1" customWidth="1"/>
    <col min="15368" max="15368" width="13.8984375" style="24" bestFit="1" customWidth="1"/>
    <col min="15369" max="15369" width="13" style="24" bestFit="1" customWidth="1"/>
    <col min="15370" max="15370" width="11.296875" style="24" bestFit="1" customWidth="1"/>
    <col min="15371" max="15371" width="12" style="24" bestFit="1" customWidth="1"/>
    <col min="15372" max="15372" width="11.296875" style="24" bestFit="1" customWidth="1"/>
    <col min="15373" max="15373" width="9.09765625" style="24"/>
    <col min="15374" max="15376" width="13" style="24" bestFit="1" customWidth="1"/>
    <col min="15377" max="15617" width="9.09765625" style="24"/>
    <col min="15618" max="15618" width="27" style="24" customWidth="1"/>
    <col min="15619" max="15619" width="16.8984375" style="24" bestFit="1" customWidth="1"/>
    <col min="15620" max="15620" width="16" style="24" customWidth="1"/>
    <col min="15621" max="15621" width="15.3984375" style="24" customWidth="1"/>
    <col min="15622" max="15622" width="11.09765625" style="24" customWidth="1"/>
    <col min="15623" max="15623" width="13" style="24" bestFit="1" customWidth="1"/>
    <col min="15624" max="15624" width="13.8984375" style="24" bestFit="1" customWidth="1"/>
    <col min="15625" max="15625" width="13" style="24" bestFit="1" customWidth="1"/>
    <col min="15626" max="15626" width="11.296875" style="24" bestFit="1" customWidth="1"/>
    <col min="15627" max="15627" width="12" style="24" bestFit="1" customWidth="1"/>
    <col min="15628" max="15628" width="11.296875" style="24" bestFit="1" customWidth="1"/>
    <col min="15629" max="15629" width="9.09765625" style="24"/>
    <col min="15630" max="15632" width="13" style="24" bestFit="1" customWidth="1"/>
    <col min="15633" max="15873" width="9.09765625" style="24"/>
    <col min="15874" max="15874" width="27" style="24" customWidth="1"/>
    <col min="15875" max="15875" width="16.8984375" style="24" bestFit="1" customWidth="1"/>
    <col min="15876" max="15876" width="16" style="24" customWidth="1"/>
    <col min="15877" max="15877" width="15.3984375" style="24" customWidth="1"/>
    <col min="15878" max="15878" width="11.09765625" style="24" customWidth="1"/>
    <col min="15879" max="15879" width="13" style="24" bestFit="1" customWidth="1"/>
    <col min="15880" max="15880" width="13.8984375" style="24" bestFit="1" customWidth="1"/>
    <col min="15881" max="15881" width="13" style="24" bestFit="1" customWidth="1"/>
    <col min="15882" max="15882" width="11.296875" style="24" bestFit="1" customWidth="1"/>
    <col min="15883" max="15883" width="12" style="24" bestFit="1" customWidth="1"/>
    <col min="15884" max="15884" width="11.296875" style="24" bestFit="1" customWidth="1"/>
    <col min="15885" max="15885" width="9.09765625" style="24"/>
    <col min="15886" max="15888" width="13" style="24" bestFit="1" customWidth="1"/>
    <col min="15889" max="16129" width="9.09765625" style="24"/>
    <col min="16130" max="16130" width="27" style="24" customWidth="1"/>
    <col min="16131" max="16131" width="16.8984375" style="24" bestFit="1" customWidth="1"/>
    <col min="16132" max="16132" width="16" style="24" customWidth="1"/>
    <col min="16133" max="16133" width="15.3984375" style="24" customWidth="1"/>
    <col min="16134" max="16134" width="11.09765625" style="24" customWidth="1"/>
    <col min="16135" max="16135" width="13" style="24" bestFit="1" customWidth="1"/>
    <col min="16136" max="16136" width="13.8984375" style="24" bestFit="1" customWidth="1"/>
    <col min="16137" max="16137" width="13" style="24" bestFit="1" customWidth="1"/>
    <col min="16138" max="16138" width="11.296875" style="24" bestFit="1" customWidth="1"/>
    <col min="16139" max="16139" width="12" style="24" bestFit="1" customWidth="1"/>
    <col min="16140" max="16140" width="11.296875" style="24" bestFit="1" customWidth="1"/>
    <col min="16141" max="16141" width="9.09765625" style="24"/>
    <col min="16142" max="16144" width="13" style="24" bestFit="1" customWidth="1"/>
    <col min="16145" max="16384" width="9.09765625" style="24"/>
  </cols>
  <sheetData>
    <row r="1" spans="1:16" s="3" customFormat="1" ht="24.6" x14ac:dyDescent="0.55000000000000004">
      <c r="A1" s="1" t="s">
        <v>219</v>
      </c>
      <c r="B1" s="2"/>
      <c r="C1" s="2"/>
      <c r="D1" s="2"/>
      <c r="E1" s="2"/>
    </row>
    <row r="2" spans="1:16" s="3" customFormat="1" ht="24.6" x14ac:dyDescent="0.55000000000000004">
      <c r="C2" s="4"/>
      <c r="D2" s="4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3" customFormat="1" ht="24.6" x14ac:dyDescent="0.55000000000000004">
      <c r="B3" s="6" t="s">
        <v>79</v>
      </c>
      <c r="C3" s="7" t="s">
        <v>74</v>
      </c>
      <c r="D3" s="7" t="s">
        <v>80</v>
      </c>
      <c r="E3" s="6" t="s">
        <v>78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24.6" x14ac:dyDescent="0.7">
      <c r="B4" s="8" t="s">
        <v>81</v>
      </c>
      <c r="C4" s="9">
        <v>5585682</v>
      </c>
      <c r="D4" s="9">
        <v>5871784</v>
      </c>
      <c r="E4" s="9">
        <f>C4+D4</f>
        <v>11457466</v>
      </c>
      <c r="G4" s="5"/>
      <c r="H4" s="5"/>
      <c r="I4" s="5"/>
      <c r="J4" s="5"/>
      <c r="K4" s="5"/>
      <c r="L4" s="5"/>
      <c r="M4" s="5"/>
      <c r="N4" s="10"/>
      <c r="O4" s="10"/>
      <c r="P4" s="10"/>
    </row>
    <row r="5" spans="1:16" s="3" customFormat="1" ht="24.6" x14ac:dyDescent="0.7">
      <c r="B5" s="11" t="s">
        <v>82</v>
      </c>
      <c r="C5" s="12">
        <v>10734499</v>
      </c>
      <c r="D5" s="12">
        <v>10961713</v>
      </c>
      <c r="E5" s="12">
        <f t="shared" ref="E5:E8" si="0">C5+D5</f>
        <v>21696212</v>
      </c>
      <c r="G5" s="5"/>
      <c r="H5" s="5"/>
      <c r="I5" s="5"/>
      <c r="J5" s="5"/>
      <c r="K5" s="5"/>
      <c r="L5" s="5"/>
      <c r="M5" s="5"/>
      <c r="N5" s="10"/>
      <c r="O5" s="10"/>
      <c r="P5" s="10"/>
    </row>
    <row r="6" spans="1:16" s="3" customFormat="1" ht="24.6" x14ac:dyDescent="0.7">
      <c r="B6" s="11" t="s">
        <v>83</v>
      </c>
      <c r="C6" s="13">
        <v>8262746</v>
      </c>
      <c r="D6" s="13">
        <v>8842032</v>
      </c>
      <c r="E6" s="12">
        <f t="shared" si="0"/>
        <v>17104778</v>
      </c>
      <c r="G6" s="5"/>
      <c r="H6" s="5"/>
      <c r="I6" s="5"/>
      <c r="J6" s="5"/>
      <c r="K6" s="5"/>
      <c r="L6" s="5"/>
      <c r="M6" s="5"/>
      <c r="N6" s="10"/>
      <c r="O6" s="10"/>
      <c r="P6" s="10"/>
    </row>
    <row r="7" spans="1:16" s="3" customFormat="1" ht="24.6" x14ac:dyDescent="0.7">
      <c r="B7" s="11" t="s">
        <v>84</v>
      </c>
      <c r="C7" s="14">
        <v>4637820</v>
      </c>
      <c r="D7" s="14">
        <v>4804322</v>
      </c>
      <c r="E7" s="12">
        <f t="shared" si="0"/>
        <v>9442142</v>
      </c>
      <c r="G7" s="5"/>
      <c r="H7" s="5"/>
      <c r="I7" s="5"/>
      <c r="J7" s="5"/>
      <c r="K7" s="5"/>
      <c r="L7" s="5"/>
      <c r="M7" s="5"/>
      <c r="N7" s="10"/>
      <c r="O7" s="10"/>
      <c r="P7" s="10"/>
    </row>
    <row r="8" spans="1:16" s="3" customFormat="1" ht="24.6" x14ac:dyDescent="0.7">
      <c r="B8" s="15" t="s">
        <v>11</v>
      </c>
      <c r="C8" s="16">
        <v>2508520</v>
      </c>
      <c r="D8" s="16">
        <v>2874718</v>
      </c>
      <c r="E8" s="17">
        <f>C8+D8</f>
        <v>5383238</v>
      </c>
      <c r="G8" s="5"/>
      <c r="H8" s="5"/>
      <c r="I8" s="5"/>
      <c r="J8" s="5"/>
      <c r="K8" s="5"/>
      <c r="L8" s="5"/>
      <c r="M8" s="5"/>
      <c r="N8" s="10"/>
      <c r="O8" s="10"/>
      <c r="P8" s="10"/>
    </row>
    <row r="9" spans="1:16" s="3" customFormat="1" ht="24.6" x14ac:dyDescent="0.7">
      <c r="B9" s="6" t="s">
        <v>78</v>
      </c>
      <c r="C9" s="18">
        <f>SUM(C4:C8)</f>
        <v>31729267</v>
      </c>
      <c r="D9" s="18">
        <f t="shared" ref="D9:E9" si="1">SUM(D4:D8)</f>
        <v>33354569</v>
      </c>
      <c r="E9" s="18">
        <f t="shared" si="1"/>
        <v>65083836</v>
      </c>
      <c r="G9" s="5"/>
      <c r="H9" s="5"/>
      <c r="I9" s="5"/>
      <c r="J9" s="5"/>
      <c r="K9" s="5"/>
      <c r="L9" s="5"/>
      <c r="M9" s="5"/>
      <c r="N9" s="10"/>
      <c r="O9" s="10"/>
      <c r="P9" s="10"/>
    </row>
    <row r="10" spans="1:16" s="3" customFormat="1" ht="24.6" x14ac:dyDescent="0.55000000000000004">
      <c r="C10" s="19"/>
      <c r="D10" s="19"/>
      <c r="E10" s="19"/>
      <c r="G10" s="20"/>
      <c r="H10" s="20"/>
      <c r="I10" s="20"/>
    </row>
    <row r="11" spans="1:16" ht="29.25" customHeight="1" x14ac:dyDescent="0.35">
      <c r="A11" s="21" t="s">
        <v>213</v>
      </c>
      <c r="B11" s="22"/>
      <c r="C11" s="22"/>
      <c r="D11" s="22"/>
      <c r="E11" s="23"/>
      <c r="F11" s="23"/>
    </row>
    <row r="12" spans="1:16" ht="20.399999999999999" x14ac:dyDescent="0.35">
      <c r="A12" s="21" t="s">
        <v>214</v>
      </c>
      <c r="B12" s="25"/>
      <c r="C12" s="25"/>
      <c r="D12" s="25"/>
      <c r="E12" s="26"/>
      <c r="F12" s="26"/>
    </row>
    <row r="13" spans="1:16" s="3" customFormat="1" ht="24.6" x14ac:dyDescent="0.55000000000000004"/>
  </sheetData>
  <pageMargins left="0.74803149606299213" right="0.35433070866141736" top="0.98425196850393704" bottom="0.6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84"/>
  <sheetViews>
    <sheetView topLeftCell="A55" zoomScale="90" zoomScaleNormal="90" workbookViewId="0">
      <selection activeCell="E46" sqref="E46"/>
    </sheetView>
  </sheetViews>
  <sheetFormatPr defaultRowHeight="18.75" customHeight="1" x14ac:dyDescent="0.3"/>
  <cols>
    <col min="1" max="10" width="13.8984375" style="165" customWidth="1"/>
    <col min="11" max="256" width="9.09765625" style="165"/>
    <col min="257" max="266" width="13.8984375" style="165" customWidth="1"/>
    <col min="267" max="512" width="9.09765625" style="165"/>
    <col min="513" max="522" width="13.8984375" style="165" customWidth="1"/>
    <col min="523" max="768" width="9.09765625" style="165"/>
    <col min="769" max="778" width="13.8984375" style="165" customWidth="1"/>
    <col min="779" max="1024" width="9.09765625" style="165"/>
    <col min="1025" max="1034" width="13.8984375" style="165" customWidth="1"/>
    <col min="1035" max="1280" width="9.09765625" style="165"/>
    <col min="1281" max="1290" width="13.8984375" style="165" customWidth="1"/>
    <col min="1291" max="1536" width="9.09765625" style="165"/>
    <col min="1537" max="1546" width="13.8984375" style="165" customWidth="1"/>
    <col min="1547" max="1792" width="9.09765625" style="165"/>
    <col min="1793" max="1802" width="13.8984375" style="165" customWidth="1"/>
    <col min="1803" max="2048" width="9.09765625" style="165"/>
    <col min="2049" max="2058" width="13.8984375" style="165" customWidth="1"/>
    <col min="2059" max="2304" width="9.09765625" style="165"/>
    <col min="2305" max="2314" width="13.8984375" style="165" customWidth="1"/>
    <col min="2315" max="2560" width="9.09765625" style="165"/>
    <col min="2561" max="2570" width="13.8984375" style="165" customWidth="1"/>
    <col min="2571" max="2816" width="9.09765625" style="165"/>
    <col min="2817" max="2826" width="13.8984375" style="165" customWidth="1"/>
    <col min="2827" max="3072" width="9.09765625" style="165"/>
    <col min="3073" max="3082" width="13.8984375" style="165" customWidth="1"/>
    <col min="3083" max="3328" width="9.09765625" style="165"/>
    <col min="3329" max="3338" width="13.8984375" style="165" customWidth="1"/>
    <col min="3339" max="3584" width="9.09765625" style="165"/>
    <col min="3585" max="3594" width="13.8984375" style="165" customWidth="1"/>
    <col min="3595" max="3840" width="9.09765625" style="165"/>
    <col min="3841" max="3850" width="13.8984375" style="165" customWidth="1"/>
    <col min="3851" max="4096" width="9.09765625" style="165"/>
    <col min="4097" max="4106" width="13.8984375" style="165" customWidth="1"/>
    <col min="4107" max="4352" width="9.09765625" style="165"/>
    <col min="4353" max="4362" width="13.8984375" style="165" customWidth="1"/>
    <col min="4363" max="4608" width="9.09765625" style="165"/>
    <col min="4609" max="4618" width="13.8984375" style="165" customWidth="1"/>
    <col min="4619" max="4864" width="9.09765625" style="165"/>
    <col min="4865" max="4874" width="13.8984375" style="165" customWidth="1"/>
    <col min="4875" max="5120" width="9.09765625" style="165"/>
    <col min="5121" max="5130" width="13.8984375" style="165" customWidth="1"/>
    <col min="5131" max="5376" width="9.09765625" style="165"/>
    <col min="5377" max="5386" width="13.8984375" style="165" customWidth="1"/>
    <col min="5387" max="5632" width="9.09765625" style="165"/>
    <col min="5633" max="5642" width="13.8984375" style="165" customWidth="1"/>
    <col min="5643" max="5888" width="9.09765625" style="165"/>
    <col min="5889" max="5898" width="13.8984375" style="165" customWidth="1"/>
    <col min="5899" max="6144" width="9.09765625" style="165"/>
    <col min="6145" max="6154" width="13.8984375" style="165" customWidth="1"/>
    <col min="6155" max="6400" width="9.09765625" style="165"/>
    <col min="6401" max="6410" width="13.8984375" style="165" customWidth="1"/>
    <col min="6411" max="6656" width="9.09765625" style="165"/>
    <col min="6657" max="6666" width="13.8984375" style="165" customWidth="1"/>
    <col min="6667" max="6912" width="9.09765625" style="165"/>
    <col min="6913" max="6922" width="13.8984375" style="165" customWidth="1"/>
    <col min="6923" max="7168" width="9.09765625" style="165"/>
    <col min="7169" max="7178" width="13.8984375" style="165" customWidth="1"/>
    <col min="7179" max="7424" width="9.09765625" style="165"/>
    <col min="7425" max="7434" width="13.8984375" style="165" customWidth="1"/>
    <col min="7435" max="7680" width="9.09765625" style="165"/>
    <col min="7681" max="7690" width="13.8984375" style="165" customWidth="1"/>
    <col min="7691" max="7936" width="9.09765625" style="165"/>
    <col min="7937" max="7946" width="13.8984375" style="165" customWidth="1"/>
    <col min="7947" max="8192" width="9.09765625" style="165"/>
    <col min="8193" max="8202" width="13.8984375" style="165" customWidth="1"/>
    <col min="8203" max="8448" width="9.09765625" style="165"/>
    <col min="8449" max="8458" width="13.8984375" style="165" customWidth="1"/>
    <col min="8459" max="8704" width="9.09765625" style="165"/>
    <col min="8705" max="8714" width="13.8984375" style="165" customWidth="1"/>
    <col min="8715" max="8960" width="9.09765625" style="165"/>
    <col min="8961" max="8970" width="13.8984375" style="165" customWidth="1"/>
    <col min="8971" max="9216" width="9.09765625" style="165"/>
    <col min="9217" max="9226" width="13.8984375" style="165" customWidth="1"/>
    <col min="9227" max="9472" width="9.09765625" style="165"/>
    <col min="9473" max="9482" width="13.8984375" style="165" customWidth="1"/>
    <col min="9483" max="9728" width="9.09765625" style="165"/>
    <col min="9729" max="9738" width="13.8984375" style="165" customWidth="1"/>
    <col min="9739" max="9984" width="9.09765625" style="165"/>
    <col min="9985" max="9994" width="13.8984375" style="165" customWidth="1"/>
    <col min="9995" max="10240" width="9.09765625" style="165"/>
    <col min="10241" max="10250" width="13.8984375" style="165" customWidth="1"/>
    <col min="10251" max="10496" width="9.09765625" style="165"/>
    <col min="10497" max="10506" width="13.8984375" style="165" customWidth="1"/>
    <col min="10507" max="10752" width="9.09765625" style="165"/>
    <col min="10753" max="10762" width="13.8984375" style="165" customWidth="1"/>
    <col min="10763" max="11008" width="9.09765625" style="165"/>
    <col min="11009" max="11018" width="13.8984375" style="165" customWidth="1"/>
    <col min="11019" max="11264" width="9.09765625" style="165"/>
    <col min="11265" max="11274" width="13.8984375" style="165" customWidth="1"/>
    <col min="11275" max="11520" width="9.09765625" style="165"/>
    <col min="11521" max="11530" width="13.8984375" style="165" customWidth="1"/>
    <col min="11531" max="11776" width="9.09765625" style="165"/>
    <col min="11777" max="11786" width="13.8984375" style="165" customWidth="1"/>
    <col min="11787" max="12032" width="9.09765625" style="165"/>
    <col min="12033" max="12042" width="13.8984375" style="165" customWidth="1"/>
    <col min="12043" max="12288" width="9.09765625" style="165"/>
    <col min="12289" max="12298" width="13.8984375" style="165" customWidth="1"/>
    <col min="12299" max="12544" width="9.09765625" style="165"/>
    <col min="12545" max="12554" width="13.8984375" style="165" customWidth="1"/>
    <col min="12555" max="12800" width="9.09765625" style="165"/>
    <col min="12801" max="12810" width="13.8984375" style="165" customWidth="1"/>
    <col min="12811" max="13056" width="9.09765625" style="165"/>
    <col min="13057" max="13066" width="13.8984375" style="165" customWidth="1"/>
    <col min="13067" max="13312" width="9.09765625" style="165"/>
    <col min="13313" max="13322" width="13.8984375" style="165" customWidth="1"/>
    <col min="13323" max="13568" width="9.09765625" style="165"/>
    <col min="13569" max="13578" width="13.8984375" style="165" customWidth="1"/>
    <col min="13579" max="13824" width="9.09765625" style="165"/>
    <col min="13825" max="13834" width="13.8984375" style="165" customWidth="1"/>
    <col min="13835" max="14080" width="9.09765625" style="165"/>
    <col min="14081" max="14090" width="13.8984375" style="165" customWidth="1"/>
    <col min="14091" max="14336" width="9.09765625" style="165"/>
    <col min="14337" max="14346" width="13.8984375" style="165" customWidth="1"/>
    <col min="14347" max="14592" width="9.09765625" style="165"/>
    <col min="14593" max="14602" width="13.8984375" style="165" customWidth="1"/>
    <col min="14603" max="14848" width="9.09765625" style="165"/>
    <col min="14849" max="14858" width="13.8984375" style="165" customWidth="1"/>
    <col min="14859" max="15104" width="9.09765625" style="165"/>
    <col min="15105" max="15114" width="13.8984375" style="165" customWidth="1"/>
    <col min="15115" max="15360" width="9.09765625" style="165"/>
    <col min="15361" max="15370" width="13.8984375" style="165" customWidth="1"/>
    <col min="15371" max="15616" width="9.09765625" style="165"/>
    <col min="15617" max="15626" width="13.8984375" style="165" customWidth="1"/>
    <col min="15627" max="15872" width="9.09765625" style="165"/>
    <col min="15873" max="15882" width="13.8984375" style="165" customWidth="1"/>
    <col min="15883" max="16128" width="9.09765625" style="165"/>
    <col min="16129" max="16138" width="13.8984375" style="165" customWidth="1"/>
    <col min="16139" max="16384" width="9.09765625" style="165"/>
  </cols>
  <sheetData>
    <row r="1" spans="1:17" s="27" customFormat="1" ht="22.5" customHeight="1" x14ac:dyDescent="0.4">
      <c r="A1" s="27" t="s">
        <v>236</v>
      </c>
    </row>
    <row r="2" spans="1:17" ht="18.75" customHeight="1" x14ac:dyDescent="0.3">
      <c r="B2" s="166"/>
      <c r="C2" s="167" t="s">
        <v>199</v>
      </c>
      <c r="D2" s="168"/>
      <c r="E2" s="169"/>
      <c r="F2" s="231" t="s">
        <v>6</v>
      </c>
      <c r="G2" s="171"/>
      <c r="H2" s="172"/>
      <c r="I2" s="232" t="s">
        <v>10</v>
      </c>
      <c r="J2" s="174"/>
    </row>
    <row r="3" spans="1:17" ht="18.75" customHeight="1" x14ac:dyDescent="0.3">
      <c r="A3" s="125" t="s">
        <v>170</v>
      </c>
      <c r="B3" s="175" t="s">
        <v>74</v>
      </c>
      <c r="C3" s="175" t="s">
        <v>80</v>
      </c>
      <c r="D3" s="175" t="s">
        <v>78</v>
      </c>
      <c r="E3" s="176" t="s">
        <v>74</v>
      </c>
      <c r="F3" s="176" t="s">
        <v>80</v>
      </c>
      <c r="G3" s="176" t="s">
        <v>78</v>
      </c>
      <c r="H3" s="177" t="s">
        <v>74</v>
      </c>
      <c r="I3" s="177" t="s">
        <v>80</v>
      </c>
      <c r="J3" s="177" t="s">
        <v>78</v>
      </c>
    </row>
    <row r="4" spans="1:17" ht="18.75" customHeight="1" x14ac:dyDescent="0.3">
      <c r="A4" s="125">
        <v>0</v>
      </c>
      <c r="B4" s="224">
        <f t="shared" ref="B4:D19" si="0">E4+H4+B32+E32+H32+B60+E60+H60</f>
        <v>19190</v>
      </c>
      <c r="C4" s="224">
        <f>F4+I4+C32+F32+I32+C60+F60+I60</f>
        <v>18234</v>
      </c>
      <c r="D4" s="224">
        <f>G4+J4+D32+G32+J32+D60+G60+J60</f>
        <v>37424</v>
      </c>
      <c r="E4" s="161">
        <v>3224</v>
      </c>
      <c r="F4" s="161">
        <v>3062</v>
      </c>
      <c r="G4" s="179">
        <f>E4+F4</f>
        <v>6286</v>
      </c>
      <c r="H4" s="161">
        <v>3347</v>
      </c>
      <c r="I4" s="161">
        <v>3208</v>
      </c>
      <c r="J4" s="180">
        <f>H4+I4</f>
        <v>6555</v>
      </c>
      <c r="K4" s="181"/>
      <c r="L4" s="181"/>
      <c r="M4" s="233"/>
      <c r="N4" s="197"/>
      <c r="O4" s="197"/>
      <c r="Q4" s="181"/>
    </row>
    <row r="5" spans="1:17" ht="18.75" customHeight="1" x14ac:dyDescent="0.3">
      <c r="A5" s="138" t="s">
        <v>171</v>
      </c>
      <c r="B5" s="224">
        <f t="shared" si="0"/>
        <v>87406</v>
      </c>
      <c r="C5" s="224">
        <f t="shared" si="0"/>
        <v>82712</v>
      </c>
      <c r="D5" s="224">
        <f t="shared" si="0"/>
        <v>170118</v>
      </c>
      <c r="E5" s="161">
        <v>14701</v>
      </c>
      <c r="F5" s="161">
        <v>13873</v>
      </c>
      <c r="G5" s="179">
        <f t="shared" ref="G5:G25" si="1">E5+F5</f>
        <v>28574</v>
      </c>
      <c r="H5" s="161">
        <v>15432</v>
      </c>
      <c r="I5" s="161">
        <v>14667</v>
      </c>
      <c r="J5" s="180">
        <f t="shared" ref="J5:J25" si="2">H5+I5</f>
        <v>30099</v>
      </c>
      <c r="K5" s="181"/>
      <c r="L5" s="181"/>
      <c r="M5" s="233"/>
      <c r="N5" s="197"/>
      <c r="O5" s="197"/>
      <c r="Q5" s="181"/>
    </row>
    <row r="6" spans="1:17" ht="18.75" customHeight="1" x14ac:dyDescent="0.3">
      <c r="A6" s="140" t="s">
        <v>172</v>
      </c>
      <c r="B6" s="224">
        <f t="shared" si="0"/>
        <v>134916</v>
      </c>
      <c r="C6" s="224">
        <f t="shared" si="0"/>
        <v>126698</v>
      </c>
      <c r="D6" s="224">
        <f t="shared" si="0"/>
        <v>261614</v>
      </c>
      <c r="E6" s="161">
        <v>22939</v>
      </c>
      <c r="F6" s="161">
        <v>21414</v>
      </c>
      <c r="G6" s="179">
        <f t="shared" si="1"/>
        <v>44353</v>
      </c>
      <c r="H6" s="161">
        <v>23355</v>
      </c>
      <c r="I6" s="161">
        <v>22258</v>
      </c>
      <c r="J6" s="180">
        <f t="shared" si="2"/>
        <v>45613</v>
      </c>
      <c r="K6" s="181"/>
      <c r="L6" s="181"/>
      <c r="M6" s="233"/>
      <c r="N6" s="197"/>
      <c r="O6" s="197"/>
      <c r="Q6" s="181"/>
    </row>
    <row r="7" spans="1:17" ht="18.75" customHeight="1" x14ac:dyDescent="0.3">
      <c r="A7" s="125" t="s">
        <v>173</v>
      </c>
      <c r="B7" s="224">
        <f t="shared" si="0"/>
        <v>154680</v>
      </c>
      <c r="C7" s="224">
        <f t="shared" si="0"/>
        <v>146303</v>
      </c>
      <c r="D7" s="224">
        <f t="shared" si="0"/>
        <v>300983</v>
      </c>
      <c r="E7" s="161">
        <v>26746</v>
      </c>
      <c r="F7" s="161">
        <v>25286</v>
      </c>
      <c r="G7" s="179">
        <f t="shared" si="1"/>
        <v>52032</v>
      </c>
      <c r="H7" s="161">
        <v>26695</v>
      </c>
      <c r="I7" s="161">
        <v>24996</v>
      </c>
      <c r="J7" s="180">
        <f t="shared" si="2"/>
        <v>51691</v>
      </c>
      <c r="K7" s="181"/>
      <c r="L7" s="181"/>
      <c r="M7" s="233"/>
      <c r="N7" s="197"/>
      <c r="O7" s="197"/>
      <c r="Q7" s="181"/>
    </row>
    <row r="8" spans="1:17" ht="18.75" customHeight="1" x14ac:dyDescent="0.3">
      <c r="A8" s="125" t="s">
        <v>174</v>
      </c>
      <c r="B8" s="224">
        <f t="shared" si="0"/>
        <v>162134</v>
      </c>
      <c r="C8" s="224">
        <f t="shared" si="0"/>
        <v>153420</v>
      </c>
      <c r="D8" s="224">
        <f t="shared" si="0"/>
        <v>315554</v>
      </c>
      <c r="E8" s="161">
        <v>27975</v>
      </c>
      <c r="F8" s="161">
        <v>26300</v>
      </c>
      <c r="G8" s="179">
        <f t="shared" si="1"/>
        <v>54275</v>
      </c>
      <c r="H8" s="161">
        <v>27940</v>
      </c>
      <c r="I8" s="161">
        <v>26307</v>
      </c>
      <c r="J8" s="180">
        <f t="shared" si="2"/>
        <v>54247</v>
      </c>
      <c r="K8" s="181"/>
      <c r="L8" s="181"/>
      <c r="M8" s="233"/>
      <c r="N8" s="197"/>
      <c r="O8" s="197"/>
      <c r="Q8" s="181"/>
    </row>
    <row r="9" spans="1:17" ht="18.75" customHeight="1" x14ac:dyDescent="0.3">
      <c r="A9" s="125" t="s">
        <v>175</v>
      </c>
      <c r="B9" s="224">
        <f t="shared" si="0"/>
        <v>167716</v>
      </c>
      <c r="C9" s="224">
        <f t="shared" si="0"/>
        <v>153808</v>
      </c>
      <c r="D9" s="224">
        <f t="shared" si="0"/>
        <v>321524</v>
      </c>
      <c r="E9" s="161">
        <v>31079</v>
      </c>
      <c r="F9" s="161">
        <v>25506</v>
      </c>
      <c r="G9" s="179">
        <f t="shared" si="1"/>
        <v>56585</v>
      </c>
      <c r="H9" s="161">
        <v>29424</v>
      </c>
      <c r="I9" s="161">
        <v>27215</v>
      </c>
      <c r="J9" s="180">
        <f t="shared" si="2"/>
        <v>56639</v>
      </c>
      <c r="K9" s="181"/>
      <c r="L9" s="181"/>
      <c r="M9" s="233"/>
      <c r="N9" s="197"/>
      <c r="O9" s="197"/>
      <c r="Q9" s="181"/>
    </row>
    <row r="10" spans="1:17" ht="18.75" customHeight="1" x14ac:dyDescent="0.3">
      <c r="A10" s="125" t="s">
        <v>176</v>
      </c>
      <c r="B10" s="224">
        <f t="shared" si="0"/>
        <v>190970</v>
      </c>
      <c r="C10" s="224">
        <f t="shared" si="0"/>
        <v>183625</v>
      </c>
      <c r="D10" s="224">
        <f t="shared" si="0"/>
        <v>374595</v>
      </c>
      <c r="E10" s="161">
        <v>31675</v>
      </c>
      <c r="F10" s="161">
        <v>29091</v>
      </c>
      <c r="G10" s="179">
        <f t="shared" si="1"/>
        <v>60766</v>
      </c>
      <c r="H10" s="161">
        <v>35300</v>
      </c>
      <c r="I10" s="161">
        <v>33740</v>
      </c>
      <c r="J10" s="180">
        <f t="shared" si="2"/>
        <v>69040</v>
      </c>
      <c r="K10" s="181"/>
      <c r="L10" s="181"/>
      <c r="M10" s="233"/>
      <c r="N10" s="197"/>
      <c r="O10" s="197"/>
      <c r="Q10" s="181"/>
    </row>
    <row r="11" spans="1:17" ht="18.75" customHeight="1" x14ac:dyDescent="0.3">
      <c r="A11" s="125" t="s">
        <v>177</v>
      </c>
      <c r="B11" s="224">
        <f t="shared" si="0"/>
        <v>186707</v>
      </c>
      <c r="C11" s="224">
        <f t="shared" si="0"/>
        <v>182090</v>
      </c>
      <c r="D11" s="224">
        <f t="shared" si="0"/>
        <v>368797</v>
      </c>
      <c r="E11" s="161">
        <v>31337</v>
      </c>
      <c r="F11" s="161">
        <v>29170</v>
      </c>
      <c r="G11" s="179">
        <f t="shared" si="1"/>
        <v>60507</v>
      </c>
      <c r="H11" s="161">
        <v>32998</v>
      </c>
      <c r="I11" s="161">
        <v>33041</v>
      </c>
      <c r="J11" s="180">
        <f t="shared" si="2"/>
        <v>66039</v>
      </c>
      <c r="K11" s="181"/>
      <c r="L11" s="181"/>
      <c r="M11" s="233"/>
      <c r="N11" s="197"/>
      <c r="O11" s="197"/>
      <c r="Q11" s="181"/>
    </row>
    <row r="12" spans="1:17" ht="18.75" customHeight="1" x14ac:dyDescent="0.3">
      <c r="A12" s="125" t="s">
        <v>178</v>
      </c>
      <c r="B12" s="224">
        <f t="shared" si="0"/>
        <v>181796</v>
      </c>
      <c r="C12" s="224">
        <f t="shared" si="0"/>
        <v>183034</v>
      </c>
      <c r="D12" s="224">
        <f t="shared" si="0"/>
        <v>364830</v>
      </c>
      <c r="E12" s="161">
        <v>30227</v>
      </c>
      <c r="F12" s="161">
        <v>28839</v>
      </c>
      <c r="G12" s="179">
        <f t="shared" si="1"/>
        <v>59066</v>
      </c>
      <c r="H12" s="161">
        <v>31727</v>
      </c>
      <c r="I12" s="161">
        <v>32862</v>
      </c>
      <c r="J12" s="180">
        <f t="shared" si="2"/>
        <v>64589</v>
      </c>
      <c r="K12" s="181"/>
      <c r="L12" s="181"/>
      <c r="M12" s="233"/>
      <c r="N12" s="197"/>
      <c r="O12" s="197"/>
      <c r="Q12" s="181"/>
    </row>
    <row r="13" spans="1:17" ht="18.75" customHeight="1" x14ac:dyDescent="0.3">
      <c r="A13" s="125" t="s">
        <v>179</v>
      </c>
      <c r="B13" s="224">
        <f t="shared" si="0"/>
        <v>196745</v>
      </c>
      <c r="C13" s="224">
        <f t="shared" si="0"/>
        <v>199956</v>
      </c>
      <c r="D13" s="224">
        <f t="shared" si="0"/>
        <v>396701</v>
      </c>
      <c r="E13" s="161">
        <v>31368</v>
      </c>
      <c r="F13" s="161">
        <v>30228</v>
      </c>
      <c r="G13" s="179">
        <f t="shared" si="1"/>
        <v>61596</v>
      </c>
      <c r="H13" s="161">
        <v>35414</v>
      </c>
      <c r="I13" s="161">
        <v>37249</v>
      </c>
      <c r="J13" s="180">
        <f t="shared" si="2"/>
        <v>72663</v>
      </c>
      <c r="K13" s="181"/>
      <c r="L13" s="181"/>
      <c r="M13" s="233"/>
      <c r="N13" s="197"/>
      <c r="O13" s="197"/>
      <c r="Q13" s="181"/>
    </row>
    <row r="14" spans="1:17" ht="18.75" customHeight="1" x14ac:dyDescent="0.3">
      <c r="A14" s="125" t="s">
        <v>180</v>
      </c>
      <c r="B14" s="224">
        <f t="shared" si="0"/>
        <v>194786</v>
      </c>
      <c r="C14" s="224">
        <f t="shared" si="0"/>
        <v>204595</v>
      </c>
      <c r="D14" s="224">
        <f t="shared" si="0"/>
        <v>399381</v>
      </c>
      <c r="E14" s="161">
        <v>31237</v>
      </c>
      <c r="F14" s="161">
        <v>31426</v>
      </c>
      <c r="G14" s="179">
        <f t="shared" si="1"/>
        <v>62663</v>
      </c>
      <c r="H14" s="161">
        <v>34507</v>
      </c>
      <c r="I14" s="161">
        <v>37670</v>
      </c>
      <c r="J14" s="180">
        <f t="shared" si="2"/>
        <v>72177</v>
      </c>
      <c r="K14" s="181"/>
      <c r="L14" s="181"/>
      <c r="M14" s="233"/>
      <c r="N14" s="197"/>
      <c r="O14" s="197"/>
      <c r="Q14" s="181"/>
    </row>
    <row r="15" spans="1:17" ht="18.75" customHeight="1" x14ac:dyDescent="0.3">
      <c r="A15" s="125" t="s">
        <v>181</v>
      </c>
      <c r="B15" s="224">
        <f t="shared" si="0"/>
        <v>185751</v>
      </c>
      <c r="C15" s="224">
        <f t="shared" si="0"/>
        <v>209288</v>
      </c>
      <c r="D15" s="224">
        <f t="shared" si="0"/>
        <v>395039</v>
      </c>
      <c r="E15" s="161">
        <v>29270</v>
      </c>
      <c r="F15" s="161">
        <v>31414</v>
      </c>
      <c r="G15" s="179">
        <f t="shared" si="1"/>
        <v>60684</v>
      </c>
      <c r="H15" s="161">
        <v>32500</v>
      </c>
      <c r="I15" s="161">
        <v>37723</v>
      </c>
      <c r="J15" s="180">
        <f t="shared" si="2"/>
        <v>70223</v>
      </c>
      <c r="K15" s="181"/>
      <c r="L15" s="181"/>
      <c r="M15" s="233"/>
      <c r="N15" s="197"/>
      <c r="O15" s="197"/>
      <c r="Q15" s="181"/>
    </row>
    <row r="16" spans="1:17" ht="18.75" customHeight="1" x14ac:dyDescent="0.3">
      <c r="A16" s="125" t="s">
        <v>182</v>
      </c>
      <c r="B16" s="224">
        <f t="shared" si="0"/>
        <v>177228</v>
      </c>
      <c r="C16" s="224">
        <f t="shared" si="0"/>
        <v>209871</v>
      </c>
      <c r="D16" s="224">
        <f t="shared" si="0"/>
        <v>387099</v>
      </c>
      <c r="E16" s="161">
        <v>26725</v>
      </c>
      <c r="F16" s="161">
        <v>30492</v>
      </c>
      <c r="G16" s="179">
        <f t="shared" si="1"/>
        <v>57217</v>
      </c>
      <c r="H16" s="161">
        <v>31157</v>
      </c>
      <c r="I16" s="161">
        <v>38042</v>
      </c>
      <c r="J16" s="180">
        <f t="shared" si="2"/>
        <v>69199</v>
      </c>
      <c r="K16" s="181"/>
      <c r="L16" s="181"/>
      <c r="M16" s="233"/>
      <c r="N16" s="197"/>
      <c r="O16" s="197"/>
      <c r="Q16" s="181"/>
    </row>
    <row r="17" spans="1:17" ht="18.75" customHeight="1" x14ac:dyDescent="0.3">
      <c r="A17" s="125" t="s">
        <v>183</v>
      </c>
      <c r="B17" s="224">
        <f t="shared" si="0"/>
        <v>152148</v>
      </c>
      <c r="C17" s="224">
        <f t="shared" si="0"/>
        <v>185456</v>
      </c>
      <c r="D17" s="224">
        <f t="shared" si="0"/>
        <v>337604</v>
      </c>
      <c r="E17" s="161">
        <v>22847</v>
      </c>
      <c r="F17" s="161">
        <v>26360</v>
      </c>
      <c r="G17" s="179">
        <f t="shared" si="1"/>
        <v>49207</v>
      </c>
      <c r="H17" s="161">
        <v>26494</v>
      </c>
      <c r="I17" s="161">
        <v>33570</v>
      </c>
      <c r="J17" s="180">
        <f t="shared" si="2"/>
        <v>60064</v>
      </c>
      <c r="K17" s="181"/>
      <c r="L17" s="181"/>
      <c r="M17" s="233"/>
      <c r="N17" s="197"/>
      <c r="O17" s="197"/>
      <c r="Q17" s="181"/>
    </row>
    <row r="18" spans="1:17" ht="18.75" customHeight="1" x14ac:dyDescent="0.3">
      <c r="A18" s="125" t="s">
        <v>184</v>
      </c>
      <c r="B18" s="224">
        <f t="shared" si="0"/>
        <v>109698</v>
      </c>
      <c r="C18" s="224">
        <f t="shared" si="0"/>
        <v>138472</v>
      </c>
      <c r="D18" s="224">
        <f t="shared" si="0"/>
        <v>248170</v>
      </c>
      <c r="E18" s="161">
        <v>16741</v>
      </c>
      <c r="F18" s="161">
        <v>19662</v>
      </c>
      <c r="G18" s="179">
        <f t="shared" si="1"/>
        <v>36403</v>
      </c>
      <c r="H18" s="161">
        <v>18796</v>
      </c>
      <c r="I18" s="161">
        <v>24500</v>
      </c>
      <c r="J18" s="180">
        <f t="shared" si="2"/>
        <v>43296</v>
      </c>
      <c r="K18" s="181"/>
      <c r="L18" s="181"/>
      <c r="M18" s="233"/>
      <c r="N18" s="197"/>
      <c r="O18" s="197"/>
      <c r="Q18" s="181"/>
    </row>
    <row r="19" spans="1:17" ht="18.75" customHeight="1" x14ac:dyDescent="0.3">
      <c r="A19" s="125" t="s">
        <v>185</v>
      </c>
      <c r="B19" s="224">
        <f t="shared" si="0"/>
        <v>83991</v>
      </c>
      <c r="C19" s="224">
        <f t="shared" si="0"/>
        <v>112122</v>
      </c>
      <c r="D19" s="224">
        <f t="shared" si="0"/>
        <v>196113</v>
      </c>
      <c r="E19" s="161">
        <v>12464</v>
      </c>
      <c r="F19" s="161">
        <v>15662</v>
      </c>
      <c r="G19" s="179">
        <f t="shared" si="1"/>
        <v>28126</v>
      </c>
      <c r="H19" s="161">
        <v>14020</v>
      </c>
      <c r="I19" s="161">
        <v>19128</v>
      </c>
      <c r="J19" s="180">
        <f t="shared" si="2"/>
        <v>33148</v>
      </c>
      <c r="K19" s="181"/>
      <c r="L19" s="181"/>
      <c r="M19" s="233"/>
      <c r="N19" s="197"/>
      <c r="O19" s="197"/>
      <c r="Q19" s="181"/>
    </row>
    <row r="20" spans="1:17" ht="18.75" customHeight="1" x14ac:dyDescent="0.3">
      <c r="A20" s="125" t="s">
        <v>186</v>
      </c>
      <c r="B20" s="224">
        <f t="shared" ref="B20:D25" si="3">E20+H20+B48+E48+H48+B76+E76+H76</f>
        <v>50144</v>
      </c>
      <c r="C20" s="224">
        <f t="shared" si="3"/>
        <v>70274</v>
      </c>
      <c r="D20" s="224">
        <f t="shared" si="3"/>
        <v>120418</v>
      </c>
      <c r="E20" s="161">
        <v>7276</v>
      </c>
      <c r="F20" s="161">
        <v>9433</v>
      </c>
      <c r="G20" s="179">
        <f t="shared" si="1"/>
        <v>16709</v>
      </c>
      <c r="H20" s="161">
        <v>8170</v>
      </c>
      <c r="I20" s="161">
        <v>12101</v>
      </c>
      <c r="J20" s="180">
        <f t="shared" si="2"/>
        <v>20271</v>
      </c>
      <c r="K20" s="181"/>
      <c r="L20" s="181"/>
      <c r="M20" s="233"/>
      <c r="N20" s="197"/>
      <c r="O20" s="197"/>
      <c r="Q20" s="181"/>
    </row>
    <row r="21" spans="1:17" ht="18.75" customHeight="1" x14ac:dyDescent="0.3">
      <c r="A21" s="125" t="s">
        <v>187</v>
      </c>
      <c r="B21" s="224">
        <f t="shared" si="3"/>
        <v>31818</v>
      </c>
      <c r="C21" s="224">
        <f t="shared" si="3"/>
        <v>48850</v>
      </c>
      <c r="D21" s="224">
        <f t="shared" si="3"/>
        <v>80668</v>
      </c>
      <c r="E21" s="161">
        <v>4568</v>
      </c>
      <c r="F21" s="161">
        <v>6468</v>
      </c>
      <c r="G21" s="179">
        <f t="shared" si="1"/>
        <v>11036</v>
      </c>
      <c r="H21" s="161">
        <v>5015</v>
      </c>
      <c r="I21" s="161">
        <v>8024</v>
      </c>
      <c r="J21" s="180">
        <f t="shared" si="2"/>
        <v>13039</v>
      </c>
      <c r="K21" s="181"/>
      <c r="L21" s="181"/>
      <c r="M21" s="233"/>
      <c r="N21" s="197"/>
      <c r="O21" s="197"/>
      <c r="Q21" s="181"/>
    </row>
    <row r="22" spans="1:17" ht="18.75" customHeight="1" x14ac:dyDescent="0.3">
      <c r="A22" s="125" t="s">
        <v>188</v>
      </c>
      <c r="B22" s="224">
        <f t="shared" si="3"/>
        <v>18508</v>
      </c>
      <c r="C22" s="224">
        <f t="shared" si="3"/>
        <v>31701</v>
      </c>
      <c r="D22" s="224">
        <f t="shared" si="3"/>
        <v>50209</v>
      </c>
      <c r="E22" s="161">
        <v>2597</v>
      </c>
      <c r="F22" s="161">
        <v>3970</v>
      </c>
      <c r="G22" s="179">
        <f t="shared" si="1"/>
        <v>6567</v>
      </c>
      <c r="H22" s="161">
        <v>2821</v>
      </c>
      <c r="I22" s="161">
        <v>5284</v>
      </c>
      <c r="J22" s="180">
        <f t="shared" si="2"/>
        <v>8105</v>
      </c>
      <c r="K22" s="181"/>
      <c r="L22" s="181"/>
      <c r="M22" s="233"/>
      <c r="N22" s="197"/>
      <c r="O22" s="197"/>
      <c r="Q22" s="181"/>
    </row>
    <row r="23" spans="1:17" ht="18.75" customHeight="1" x14ac:dyDescent="0.3">
      <c r="A23" s="125" t="s">
        <v>189</v>
      </c>
      <c r="B23" s="224">
        <f t="shared" si="3"/>
        <v>7189</v>
      </c>
      <c r="C23" s="224">
        <f t="shared" si="3"/>
        <v>13789</v>
      </c>
      <c r="D23" s="224">
        <f t="shared" si="3"/>
        <v>20978</v>
      </c>
      <c r="E23" s="161">
        <v>999</v>
      </c>
      <c r="F23" s="161">
        <v>1678</v>
      </c>
      <c r="G23" s="179">
        <f t="shared" si="1"/>
        <v>2677</v>
      </c>
      <c r="H23" s="161">
        <v>1115</v>
      </c>
      <c r="I23" s="161">
        <v>2259</v>
      </c>
      <c r="J23" s="180">
        <f t="shared" si="2"/>
        <v>3374</v>
      </c>
      <c r="K23" s="181"/>
      <c r="L23" s="181"/>
      <c r="M23" s="233"/>
      <c r="N23" s="197"/>
      <c r="O23" s="197"/>
      <c r="Q23" s="181"/>
    </row>
    <row r="24" spans="1:17" ht="18.75" customHeight="1" x14ac:dyDescent="0.3">
      <c r="A24" s="125" t="s">
        <v>190</v>
      </c>
      <c r="B24" s="224">
        <f t="shared" si="3"/>
        <v>2455</v>
      </c>
      <c r="C24" s="224">
        <f t="shared" si="3"/>
        <v>4241</v>
      </c>
      <c r="D24" s="224">
        <f t="shared" si="3"/>
        <v>6696</v>
      </c>
      <c r="E24" s="161">
        <v>372</v>
      </c>
      <c r="F24" s="161">
        <v>490</v>
      </c>
      <c r="G24" s="179">
        <f t="shared" si="1"/>
        <v>862</v>
      </c>
      <c r="H24" s="161">
        <v>351</v>
      </c>
      <c r="I24" s="161">
        <v>746</v>
      </c>
      <c r="J24" s="180">
        <f t="shared" si="2"/>
        <v>1097</v>
      </c>
      <c r="K24" s="181"/>
      <c r="L24" s="181"/>
      <c r="M24" s="233"/>
      <c r="N24" s="197"/>
      <c r="O24" s="197"/>
      <c r="Q24" s="181"/>
    </row>
    <row r="25" spans="1:17" ht="18.75" customHeight="1" x14ac:dyDescent="0.3">
      <c r="A25" s="125" t="s">
        <v>191</v>
      </c>
      <c r="B25" s="224">
        <f t="shared" si="3"/>
        <v>1517</v>
      </c>
      <c r="C25" s="224">
        <f t="shared" si="3"/>
        <v>1709</v>
      </c>
      <c r="D25" s="224">
        <f t="shared" si="3"/>
        <v>3226</v>
      </c>
      <c r="E25" s="161">
        <v>224</v>
      </c>
      <c r="F25" s="161">
        <v>235</v>
      </c>
      <c r="G25" s="179">
        <f t="shared" si="1"/>
        <v>459</v>
      </c>
      <c r="H25" s="161">
        <v>181</v>
      </c>
      <c r="I25" s="161">
        <v>257</v>
      </c>
      <c r="J25" s="180">
        <f t="shared" si="2"/>
        <v>438</v>
      </c>
      <c r="K25" s="181"/>
      <c r="L25" s="181"/>
      <c r="M25" s="233"/>
      <c r="N25" s="197"/>
      <c r="O25" s="197"/>
      <c r="Q25" s="181"/>
    </row>
    <row r="26" spans="1:17" ht="18.75" customHeight="1" x14ac:dyDescent="0.3">
      <c r="A26" s="125" t="s">
        <v>192</v>
      </c>
      <c r="B26" s="210">
        <f>SUM(B4:B25)</f>
        <v>2497493</v>
      </c>
      <c r="C26" s="210">
        <f>SUM(C4:C25)</f>
        <v>2660248</v>
      </c>
      <c r="D26" s="210">
        <f>G26+J26+D54+G54+J54+D82+G82+J82</f>
        <v>5157741</v>
      </c>
      <c r="E26" s="161">
        <f t="shared" ref="E26:J26" si="4">SUM(E4:E25)</f>
        <v>406591</v>
      </c>
      <c r="F26" s="161">
        <f t="shared" si="4"/>
        <v>410059</v>
      </c>
      <c r="G26" s="179">
        <f t="shared" si="4"/>
        <v>816650</v>
      </c>
      <c r="H26" s="161">
        <f t="shared" si="4"/>
        <v>436759</v>
      </c>
      <c r="I26" s="161">
        <f t="shared" si="4"/>
        <v>474847</v>
      </c>
      <c r="J26" s="180">
        <f t="shared" si="4"/>
        <v>911606</v>
      </c>
      <c r="K26" s="181"/>
      <c r="L26" s="181"/>
    </row>
    <row r="27" spans="1:17" s="24" customFormat="1" ht="23.25" customHeight="1" x14ac:dyDescent="0.3">
      <c r="A27" s="97" t="s">
        <v>213</v>
      </c>
      <c r="B27" s="22"/>
      <c r="C27" s="22"/>
      <c r="D27" s="22"/>
      <c r="E27" s="23"/>
      <c r="F27" s="23"/>
      <c r="G27" s="23"/>
      <c r="H27" s="22"/>
      <c r="I27" s="22"/>
      <c r="J27" s="22"/>
    </row>
    <row r="28" spans="1:17" s="24" customFormat="1" ht="17.399999999999999" x14ac:dyDescent="0.3">
      <c r="A28" s="97" t="s">
        <v>222</v>
      </c>
      <c r="B28" s="25"/>
      <c r="C28" s="25"/>
      <c r="D28" s="25"/>
      <c r="E28" s="26"/>
      <c r="F28" s="26"/>
      <c r="G28" s="26"/>
      <c r="H28" s="26"/>
      <c r="I28" s="26"/>
      <c r="J28" s="26"/>
    </row>
    <row r="29" spans="1:17" s="27" customFormat="1" ht="22.5" customHeight="1" x14ac:dyDescent="0.4">
      <c r="A29" s="27" t="s">
        <v>237</v>
      </c>
    </row>
    <row r="30" spans="1:17" ht="18.75" customHeight="1" x14ac:dyDescent="0.3">
      <c r="B30" s="182"/>
      <c r="C30" s="234" t="s">
        <v>8</v>
      </c>
      <c r="D30" s="184"/>
      <c r="E30" s="185"/>
      <c r="F30" s="235" t="s">
        <v>38</v>
      </c>
      <c r="G30" s="187"/>
      <c r="H30" s="188"/>
      <c r="I30" s="236" t="s">
        <v>4</v>
      </c>
      <c r="J30" s="190"/>
    </row>
    <row r="31" spans="1:17" ht="18.75" customHeight="1" x14ac:dyDescent="0.3">
      <c r="A31" s="125" t="s">
        <v>170</v>
      </c>
      <c r="B31" s="191" t="s">
        <v>74</v>
      </c>
      <c r="C31" s="191" t="s">
        <v>80</v>
      </c>
      <c r="D31" s="191" t="s">
        <v>78</v>
      </c>
      <c r="E31" s="192" t="s">
        <v>74</v>
      </c>
      <c r="F31" s="192" t="s">
        <v>80</v>
      </c>
      <c r="G31" s="192" t="s">
        <v>78</v>
      </c>
      <c r="H31" s="193" t="s">
        <v>74</v>
      </c>
      <c r="I31" s="193" t="s">
        <v>80</v>
      </c>
      <c r="J31" s="193" t="s">
        <v>78</v>
      </c>
    </row>
    <row r="32" spans="1:17" ht="18.75" customHeight="1" x14ac:dyDescent="0.3">
      <c r="A32" s="125">
        <v>0</v>
      </c>
      <c r="B32" s="161">
        <v>3020</v>
      </c>
      <c r="C32" s="161">
        <v>2862</v>
      </c>
      <c r="D32" s="194">
        <f>B32+C32</f>
        <v>5882</v>
      </c>
      <c r="E32" s="161">
        <v>2824</v>
      </c>
      <c r="F32" s="161">
        <v>2664</v>
      </c>
      <c r="G32" s="195">
        <f>E32+F32</f>
        <v>5488</v>
      </c>
      <c r="H32" s="161">
        <v>2078</v>
      </c>
      <c r="I32" s="161">
        <v>2000</v>
      </c>
      <c r="J32" s="196">
        <f>H32+I32</f>
        <v>4078</v>
      </c>
      <c r="K32" s="181"/>
      <c r="L32" s="181"/>
      <c r="M32" s="233"/>
      <c r="N32" s="197"/>
      <c r="O32" s="197"/>
      <c r="Q32" s="181"/>
    </row>
    <row r="33" spans="1:17" ht="18.75" customHeight="1" x14ac:dyDescent="0.3">
      <c r="A33" s="138" t="s">
        <v>171</v>
      </c>
      <c r="B33" s="161">
        <v>13791</v>
      </c>
      <c r="C33" s="161">
        <v>12732</v>
      </c>
      <c r="D33" s="194">
        <f t="shared" ref="D33:D53" si="5">B33+C33</f>
        <v>26523</v>
      </c>
      <c r="E33" s="161">
        <v>12949</v>
      </c>
      <c r="F33" s="161">
        <v>12503</v>
      </c>
      <c r="G33" s="195">
        <f t="shared" ref="G33:G53" si="6">E33+F33</f>
        <v>25452</v>
      </c>
      <c r="H33" s="161">
        <v>9619</v>
      </c>
      <c r="I33" s="161">
        <v>9060</v>
      </c>
      <c r="J33" s="196">
        <f t="shared" ref="J33:J53" si="7">H33+I33</f>
        <v>18679</v>
      </c>
      <c r="K33" s="181"/>
      <c r="L33" s="181"/>
      <c r="M33" s="233"/>
      <c r="N33" s="197"/>
      <c r="O33" s="197"/>
      <c r="Q33" s="181"/>
    </row>
    <row r="34" spans="1:17" ht="18.75" customHeight="1" x14ac:dyDescent="0.3">
      <c r="A34" s="140" t="s">
        <v>172</v>
      </c>
      <c r="B34" s="161">
        <v>21020</v>
      </c>
      <c r="C34" s="161">
        <v>19675</v>
      </c>
      <c r="D34" s="194">
        <f t="shared" si="5"/>
        <v>40695</v>
      </c>
      <c r="E34" s="161">
        <v>20426</v>
      </c>
      <c r="F34" s="161">
        <v>19203</v>
      </c>
      <c r="G34" s="195">
        <f t="shared" si="6"/>
        <v>39629</v>
      </c>
      <c r="H34" s="161">
        <v>15104</v>
      </c>
      <c r="I34" s="161">
        <v>14093</v>
      </c>
      <c r="J34" s="196">
        <f t="shared" si="7"/>
        <v>29197</v>
      </c>
      <c r="K34" s="181"/>
      <c r="L34" s="181"/>
      <c r="M34" s="233"/>
      <c r="N34" s="197"/>
      <c r="O34" s="197"/>
      <c r="Q34" s="181"/>
    </row>
    <row r="35" spans="1:17" ht="18.75" customHeight="1" x14ac:dyDescent="0.3">
      <c r="A35" s="125" t="s">
        <v>173</v>
      </c>
      <c r="B35" s="161">
        <v>24416</v>
      </c>
      <c r="C35" s="161">
        <v>23237</v>
      </c>
      <c r="D35" s="194">
        <f t="shared" si="5"/>
        <v>47653</v>
      </c>
      <c r="E35" s="161">
        <v>23856</v>
      </c>
      <c r="F35" s="161">
        <v>22616</v>
      </c>
      <c r="G35" s="195">
        <f t="shared" si="6"/>
        <v>46472</v>
      </c>
      <c r="H35" s="161">
        <v>16964</v>
      </c>
      <c r="I35" s="161">
        <v>16109</v>
      </c>
      <c r="J35" s="196">
        <f t="shared" si="7"/>
        <v>33073</v>
      </c>
      <c r="K35" s="181"/>
      <c r="L35" s="181"/>
      <c r="M35" s="233"/>
      <c r="N35" s="197"/>
      <c r="O35" s="197"/>
      <c r="Q35" s="181"/>
    </row>
    <row r="36" spans="1:17" ht="18.75" customHeight="1" x14ac:dyDescent="0.3">
      <c r="A36" s="125" t="s">
        <v>174</v>
      </c>
      <c r="B36" s="161">
        <v>26247</v>
      </c>
      <c r="C36" s="161">
        <v>25108</v>
      </c>
      <c r="D36" s="194">
        <f t="shared" si="5"/>
        <v>51355</v>
      </c>
      <c r="E36" s="161">
        <v>25261</v>
      </c>
      <c r="F36" s="161">
        <v>23948</v>
      </c>
      <c r="G36" s="195">
        <f t="shared" si="6"/>
        <v>49209</v>
      </c>
      <c r="H36" s="161">
        <v>17755</v>
      </c>
      <c r="I36" s="161">
        <v>16514</v>
      </c>
      <c r="J36" s="196">
        <f t="shared" si="7"/>
        <v>34269</v>
      </c>
      <c r="K36" s="181"/>
      <c r="L36" s="181"/>
      <c r="M36" s="233"/>
      <c r="N36" s="197"/>
      <c r="O36" s="197"/>
      <c r="Q36" s="181"/>
    </row>
    <row r="37" spans="1:17" ht="18.75" customHeight="1" x14ac:dyDescent="0.3">
      <c r="A37" s="125" t="s">
        <v>175</v>
      </c>
      <c r="B37" s="161">
        <v>27267</v>
      </c>
      <c r="C37" s="161">
        <v>25370</v>
      </c>
      <c r="D37" s="194">
        <f t="shared" si="5"/>
        <v>52637</v>
      </c>
      <c r="E37" s="161">
        <v>23160</v>
      </c>
      <c r="F37" s="161">
        <v>23464</v>
      </c>
      <c r="G37" s="195">
        <f t="shared" si="6"/>
        <v>46624</v>
      </c>
      <c r="H37" s="161">
        <v>20433</v>
      </c>
      <c r="I37" s="161">
        <v>16149</v>
      </c>
      <c r="J37" s="196">
        <f t="shared" si="7"/>
        <v>36582</v>
      </c>
      <c r="K37" s="181"/>
      <c r="L37" s="181"/>
      <c r="M37" s="233"/>
      <c r="N37" s="197"/>
      <c r="O37" s="197"/>
      <c r="Q37" s="181"/>
    </row>
    <row r="38" spans="1:17" ht="18.75" customHeight="1" x14ac:dyDescent="0.3">
      <c r="A38" s="125" t="s">
        <v>176</v>
      </c>
      <c r="B38" s="161">
        <v>30848</v>
      </c>
      <c r="C38" s="161">
        <v>29719</v>
      </c>
      <c r="D38" s="194">
        <f t="shared" si="5"/>
        <v>60567</v>
      </c>
      <c r="E38" s="161">
        <v>28728</v>
      </c>
      <c r="F38" s="161">
        <v>28097</v>
      </c>
      <c r="G38" s="195">
        <f t="shared" si="6"/>
        <v>56825</v>
      </c>
      <c r="H38" s="161">
        <v>20087</v>
      </c>
      <c r="I38" s="161">
        <v>18719</v>
      </c>
      <c r="J38" s="196">
        <f t="shared" si="7"/>
        <v>38806</v>
      </c>
      <c r="K38" s="181"/>
      <c r="L38" s="181"/>
      <c r="M38" s="233"/>
      <c r="N38" s="197"/>
      <c r="O38" s="197"/>
      <c r="Q38" s="181"/>
    </row>
    <row r="39" spans="1:17" ht="18.75" customHeight="1" x14ac:dyDescent="0.3">
      <c r="A39" s="125" t="s">
        <v>177</v>
      </c>
      <c r="B39" s="161">
        <v>30156</v>
      </c>
      <c r="C39" s="161">
        <v>28722</v>
      </c>
      <c r="D39" s="194">
        <f t="shared" si="5"/>
        <v>58878</v>
      </c>
      <c r="E39" s="161">
        <v>29210</v>
      </c>
      <c r="F39" s="161">
        <v>27925</v>
      </c>
      <c r="G39" s="195">
        <f>E39+F39</f>
        <v>57135</v>
      </c>
      <c r="H39" s="161">
        <v>19586</v>
      </c>
      <c r="I39" s="161">
        <v>18947</v>
      </c>
      <c r="J39" s="196">
        <f t="shared" si="7"/>
        <v>38533</v>
      </c>
      <c r="K39" s="181"/>
      <c r="L39" s="181"/>
      <c r="M39" s="233"/>
      <c r="N39" s="197"/>
      <c r="O39" s="197"/>
      <c r="Q39" s="181"/>
    </row>
    <row r="40" spans="1:17" ht="18.75" customHeight="1" x14ac:dyDescent="0.3">
      <c r="A40" s="125" t="s">
        <v>178</v>
      </c>
      <c r="B40" s="161">
        <v>28554</v>
      </c>
      <c r="C40" s="161">
        <v>28598</v>
      </c>
      <c r="D40" s="194">
        <f t="shared" si="5"/>
        <v>57152</v>
      </c>
      <c r="E40" s="161">
        <v>29236</v>
      </c>
      <c r="F40" s="161">
        <v>28931</v>
      </c>
      <c r="G40" s="195">
        <f t="shared" si="6"/>
        <v>58167</v>
      </c>
      <c r="H40" s="161">
        <v>19026</v>
      </c>
      <c r="I40" s="161">
        <v>19287</v>
      </c>
      <c r="J40" s="196">
        <f t="shared" si="7"/>
        <v>38313</v>
      </c>
      <c r="K40" s="181"/>
      <c r="L40" s="181"/>
      <c r="M40" s="233"/>
      <c r="N40" s="197"/>
      <c r="O40" s="197"/>
      <c r="Q40" s="181"/>
    </row>
    <row r="41" spans="1:17" ht="18.75" customHeight="1" x14ac:dyDescent="0.3">
      <c r="A41" s="125" t="s">
        <v>179</v>
      </c>
      <c r="B41" s="161">
        <v>31579</v>
      </c>
      <c r="C41" s="161">
        <v>31406</v>
      </c>
      <c r="D41" s="194">
        <f t="shared" si="5"/>
        <v>62985</v>
      </c>
      <c r="E41" s="161">
        <v>30966</v>
      </c>
      <c r="F41" s="161">
        <v>31034</v>
      </c>
      <c r="G41" s="195">
        <f t="shared" si="6"/>
        <v>62000</v>
      </c>
      <c r="H41" s="161">
        <v>20341</v>
      </c>
      <c r="I41" s="161">
        <v>21045</v>
      </c>
      <c r="J41" s="196">
        <f t="shared" si="7"/>
        <v>41386</v>
      </c>
      <c r="K41" s="181"/>
      <c r="L41" s="181"/>
      <c r="M41" s="233"/>
      <c r="N41" s="197"/>
      <c r="O41" s="197"/>
      <c r="Q41" s="181"/>
    </row>
    <row r="42" spans="1:17" ht="19.5" customHeight="1" x14ac:dyDescent="0.3">
      <c r="A42" s="125" t="s">
        <v>180</v>
      </c>
      <c r="B42" s="161">
        <v>31761</v>
      </c>
      <c r="C42" s="161">
        <v>32567</v>
      </c>
      <c r="D42" s="194">
        <f t="shared" si="5"/>
        <v>64328</v>
      </c>
      <c r="E42" s="161">
        <v>30624</v>
      </c>
      <c r="F42" s="161">
        <v>31651</v>
      </c>
      <c r="G42" s="195">
        <f t="shared" si="6"/>
        <v>62275</v>
      </c>
      <c r="H42" s="161">
        <v>19856</v>
      </c>
      <c r="I42" s="161">
        <v>21631</v>
      </c>
      <c r="J42" s="196">
        <f t="shared" si="7"/>
        <v>41487</v>
      </c>
      <c r="K42" s="181"/>
      <c r="L42" s="181"/>
      <c r="M42" s="233"/>
      <c r="N42" s="197"/>
      <c r="O42" s="197"/>
      <c r="Q42" s="181"/>
    </row>
    <row r="43" spans="1:17" ht="18.75" customHeight="1" x14ac:dyDescent="0.3">
      <c r="A43" s="125" t="s">
        <v>181</v>
      </c>
      <c r="B43" s="161">
        <v>30640</v>
      </c>
      <c r="C43" s="161">
        <v>34286</v>
      </c>
      <c r="D43" s="194">
        <f t="shared" si="5"/>
        <v>64926</v>
      </c>
      <c r="E43" s="161">
        <v>29179</v>
      </c>
      <c r="F43" s="161">
        <v>32451</v>
      </c>
      <c r="G43" s="195">
        <f t="shared" si="6"/>
        <v>61630</v>
      </c>
      <c r="H43" s="161">
        <v>19183</v>
      </c>
      <c r="I43" s="161">
        <v>22272</v>
      </c>
      <c r="J43" s="196">
        <f t="shared" si="7"/>
        <v>41455</v>
      </c>
      <c r="K43" s="181"/>
      <c r="L43" s="181"/>
      <c r="M43" s="233"/>
      <c r="N43" s="197"/>
      <c r="O43" s="197"/>
      <c r="Q43" s="181"/>
    </row>
    <row r="44" spans="1:17" ht="18.75" customHeight="1" x14ac:dyDescent="0.3">
      <c r="A44" s="125" t="s">
        <v>182</v>
      </c>
      <c r="B44" s="161">
        <v>28795</v>
      </c>
      <c r="C44" s="161">
        <v>34187</v>
      </c>
      <c r="D44" s="194">
        <f t="shared" si="5"/>
        <v>62982</v>
      </c>
      <c r="E44" s="161">
        <v>29959</v>
      </c>
      <c r="F44" s="161">
        <v>34788</v>
      </c>
      <c r="G44" s="195">
        <f t="shared" si="6"/>
        <v>64747</v>
      </c>
      <c r="H44" s="161">
        <v>17846</v>
      </c>
      <c r="I44" s="161">
        <v>21434</v>
      </c>
      <c r="J44" s="196">
        <f t="shared" si="7"/>
        <v>39280</v>
      </c>
      <c r="K44" s="181"/>
      <c r="L44" s="181"/>
      <c r="M44" s="233"/>
      <c r="N44" s="197"/>
      <c r="O44" s="197"/>
      <c r="Q44" s="181"/>
    </row>
    <row r="45" spans="1:17" ht="18.75" customHeight="1" x14ac:dyDescent="0.3">
      <c r="A45" s="125" t="s">
        <v>183</v>
      </c>
      <c r="B45" s="161">
        <v>25270</v>
      </c>
      <c r="C45" s="161">
        <v>31210</v>
      </c>
      <c r="D45" s="194">
        <f t="shared" si="5"/>
        <v>56480</v>
      </c>
      <c r="E45" s="161">
        <v>26293</v>
      </c>
      <c r="F45" s="161">
        <v>32385</v>
      </c>
      <c r="G45" s="195">
        <f t="shared" si="6"/>
        <v>58678</v>
      </c>
      <c r="H45" s="161">
        <v>15206</v>
      </c>
      <c r="I45" s="161">
        <v>18284</v>
      </c>
      <c r="J45" s="196">
        <f t="shared" si="7"/>
        <v>33490</v>
      </c>
      <c r="K45" s="181"/>
      <c r="L45" s="181"/>
      <c r="M45" s="233"/>
      <c r="N45" s="197"/>
      <c r="O45" s="197"/>
      <c r="Q45" s="181"/>
    </row>
    <row r="46" spans="1:17" ht="18.75" customHeight="1" x14ac:dyDescent="0.3">
      <c r="A46" s="125" t="s">
        <v>184</v>
      </c>
      <c r="B46" s="161">
        <v>18409</v>
      </c>
      <c r="C46" s="161">
        <v>23762</v>
      </c>
      <c r="D46" s="194">
        <f t="shared" si="5"/>
        <v>42171</v>
      </c>
      <c r="E46" s="161">
        <v>18965</v>
      </c>
      <c r="F46" s="161">
        <v>23647</v>
      </c>
      <c r="G46" s="195">
        <f t="shared" si="6"/>
        <v>42612</v>
      </c>
      <c r="H46" s="161">
        <v>10880</v>
      </c>
      <c r="I46" s="161">
        <v>13502</v>
      </c>
      <c r="J46" s="196">
        <f t="shared" si="7"/>
        <v>24382</v>
      </c>
      <c r="K46" s="181"/>
      <c r="L46" s="181"/>
      <c r="M46" s="233"/>
      <c r="N46" s="197"/>
      <c r="O46" s="197"/>
      <c r="Q46" s="181"/>
    </row>
    <row r="47" spans="1:17" ht="18.75" customHeight="1" x14ac:dyDescent="0.3">
      <c r="A47" s="125" t="s">
        <v>185</v>
      </c>
      <c r="B47" s="161">
        <v>14419</v>
      </c>
      <c r="C47" s="161">
        <v>19580</v>
      </c>
      <c r="D47" s="194">
        <f t="shared" si="5"/>
        <v>33999</v>
      </c>
      <c r="E47" s="161">
        <v>15174</v>
      </c>
      <c r="F47" s="161">
        <v>20530</v>
      </c>
      <c r="G47" s="195">
        <f t="shared" si="6"/>
        <v>35704</v>
      </c>
      <c r="H47" s="161">
        <v>8266</v>
      </c>
      <c r="I47" s="161">
        <v>10400</v>
      </c>
      <c r="J47" s="196">
        <f t="shared" si="7"/>
        <v>18666</v>
      </c>
      <c r="K47" s="181"/>
      <c r="L47" s="181"/>
      <c r="M47" s="233"/>
      <c r="N47" s="197"/>
      <c r="O47" s="197"/>
      <c r="Q47" s="181"/>
    </row>
    <row r="48" spans="1:17" ht="18.75" customHeight="1" x14ac:dyDescent="0.3">
      <c r="A48" s="125" t="s">
        <v>186</v>
      </c>
      <c r="B48" s="161">
        <v>8635</v>
      </c>
      <c r="C48" s="161">
        <v>12292</v>
      </c>
      <c r="D48" s="194">
        <f t="shared" si="5"/>
        <v>20927</v>
      </c>
      <c r="E48" s="161">
        <v>9276</v>
      </c>
      <c r="F48" s="161">
        <v>13323</v>
      </c>
      <c r="G48" s="195">
        <f t="shared" si="6"/>
        <v>22599</v>
      </c>
      <c r="H48" s="161">
        <v>4868</v>
      </c>
      <c r="I48" s="161">
        <v>6257</v>
      </c>
      <c r="J48" s="196">
        <f t="shared" si="7"/>
        <v>11125</v>
      </c>
      <c r="K48" s="181"/>
      <c r="L48" s="181"/>
      <c r="M48" s="233"/>
      <c r="N48" s="197"/>
      <c r="O48" s="197"/>
      <c r="Q48" s="181"/>
    </row>
    <row r="49" spans="1:17" ht="18.75" customHeight="1" x14ac:dyDescent="0.3">
      <c r="A49" s="125" t="s">
        <v>187</v>
      </c>
      <c r="B49" s="161">
        <v>5501</v>
      </c>
      <c r="C49" s="161">
        <v>8549</v>
      </c>
      <c r="D49" s="194">
        <f t="shared" si="5"/>
        <v>14050</v>
      </c>
      <c r="E49" s="161">
        <v>6218</v>
      </c>
      <c r="F49" s="161">
        <v>9532</v>
      </c>
      <c r="G49" s="195">
        <f>E49+F49</f>
        <v>15750</v>
      </c>
      <c r="H49" s="161">
        <v>3111</v>
      </c>
      <c r="I49" s="161">
        <v>4423</v>
      </c>
      <c r="J49" s="196">
        <f t="shared" si="7"/>
        <v>7534</v>
      </c>
      <c r="K49" s="181"/>
      <c r="L49" s="181"/>
      <c r="M49" s="233"/>
      <c r="N49" s="197"/>
      <c r="O49" s="197"/>
      <c r="Q49" s="181"/>
    </row>
    <row r="50" spans="1:17" ht="18.75" customHeight="1" x14ac:dyDescent="0.3">
      <c r="A50" s="125" t="s">
        <v>188</v>
      </c>
      <c r="B50" s="161">
        <v>3225</v>
      </c>
      <c r="C50" s="161">
        <v>5646</v>
      </c>
      <c r="D50" s="194">
        <f t="shared" si="5"/>
        <v>8871</v>
      </c>
      <c r="E50" s="161">
        <v>3615</v>
      </c>
      <c r="F50" s="161">
        <v>6063</v>
      </c>
      <c r="G50" s="195">
        <f t="shared" si="6"/>
        <v>9678</v>
      </c>
      <c r="H50" s="161">
        <v>1956</v>
      </c>
      <c r="I50" s="161">
        <v>3007</v>
      </c>
      <c r="J50" s="196">
        <f t="shared" si="7"/>
        <v>4963</v>
      </c>
      <c r="K50" s="181"/>
      <c r="L50" s="181"/>
      <c r="M50" s="233"/>
      <c r="N50" s="197"/>
      <c r="O50" s="197"/>
      <c r="Q50" s="181"/>
    </row>
    <row r="51" spans="1:17" ht="18.75" customHeight="1" x14ac:dyDescent="0.3">
      <c r="A51" s="125" t="s">
        <v>189</v>
      </c>
      <c r="B51" s="161">
        <v>1300</v>
      </c>
      <c r="C51" s="161">
        <v>2514</v>
      </c>
      <c r="D51" s="194">
        <f t="shared" si="5"/>
        <v>3814</v>
      </c>
      <c r="E51" s="161">
        <v>1228</v>
      </c>
      <c r="F51" s="161">
        <v>2487</v>
      </c>
      <c r="G51" s="195">
        <f>E51+F51</f>
        <v>3715</v>
      </c>
      <c r="H51" s="161">
        <v>892</v>
      </c>
      <c r="I51" s="161">
        <v>1436</v>
      </c>
      <c r="J51" s="196">
        <f t="shared" si="7"/>
        <v>2328</v>
      </c>
      <c r="K51" s="181"/>
      <c r="L51" s="181"/>
      <c r="M51" s="233"/>
      <c r="N51" s="197"/>
      <c r="O51" s="197"/>
      <c r="Q51" s="181"/>
    </row>
    <row r="52" spans="1:17" ht="18.75" customHeight="1" x14ac:dyDescent="0.3">
      <c r="A52" s="125" t="s">
        <v>190</v>
      </c>
      <c r="B52" s="161">
        <v>358</v>
      </c>
      <c r="C52" s="161">
        <v>738</v>
      </c>
      <c r="D52" s="194">
        <f t="shared" si="5"/>
        <v>1096</v>
      </c>
      <c r="E52" s="161">
        <v>405</v>
      </c>
      <c r="F52" s="161">
        <v>690</v>
      </c>
      <c r="G52" s="195">
        <f t="shared" si="6"/>
        <v>1095</v>
      </c>
      <c r="H52" s="161">
        <v>430</v>
      </c>
      <c r="I52" s="161">
        <v>498</v>
      </c>
      <c r="J52" s="196">
        <f t="shared" si="7"/>
        <v>928</v>
      </c>
      <c r="K52" s="181"/>
      <c r="L52" s="181"/>
      <c r="M52" s="233"/>
      <c r="N52" s="197"/>
      <c r="O52" s="197"/>
      <c r="Q52" s="181"/>
    </row>
    <row r="53" spans="1:17" ht="18.75" customHeight="1" x14ac:dyDescent="0.3">
      <c r="A53" s="125" t="s">
        <v>191</v>
      </c>
      <c r="B53" s="161">
        <v>197</v>
      </c>
      <c r="C53" s="161">
        <v>270</v>
      </c>
      <c r="D53" s="194">
        <f t="shared" si="5"/>
        <v>467</v>
      </c>
      <c r="E53" s="161">
        <v>219</v>
      </c>
      <c r="F53" s="161">
        <v>230</v>
      </c>
      <c r="G53" s="195">
        <f t="shared" si="6"/>
        <v>449</v>
      </c>
      <c r="H53" s="161">
        <v>345</v>
      </c>
      <c r="I53" s="161">
        <v>320</v>
      </c>
      <c r="J53" s="196">
        <f t="shared" si="7"/>
        <v>665</v>
      </c>
      <c r="K53" s="181"/>
      <c r="L53" s="181"/>
      <c r="M53" s="233"/>
      <c r="N53" s="197"/>
      <c r="O53" s="197"/>
      <c r="Q53" s="181"/>
    </row>
    <row r="54" spans="1:17" ht="18.75" customHeight="1" x14ac:dyDescent="0.3">
      <c r="A54" s="125" t="s">
        <v>192</v>
      </c>
      <c r="B54" s="161">
        <f t="shared" ref="B54:J54" si="8">SUM(B32:B53)</f>
        <v>405408</v>
      </c>
      <c r="C54" s="161">
        <f t="shared" si="8"/>
        <v>433030</v>
      </c>
      <c r="D54" s="180">
        <f t="shared" si="8"/>
        <v>838438</v>
      </c>
      <c r="E54" s="161">
        <f t="shared" si="8"/>
        <v>397771</v>
      </c>
      <c r="F54" s="161">
        <f t="shared" si="8"/>
        <v>428162</v>
      </c>
      <c r="G54" s="195">
        <f t="shared" si="8"/>
        <v>825933</v>
      </c>
      <c r="H54" s="161">
        <f t="shared" si="8"/>
        <v>263832</v>
      </c>
      <c r="I54" s="161">
        <f t="shared" si="8"/>
        <v>275387</v>
      </c>
      <c r="J54" s="195">
        <f t="shared" si="8"/>
        <v>539219</v>
      </c>
      <c r="K54" s="181"/>
      <c r="L54" s="181"/>
    </row>
    <row r="55" spans="1:17" s="24" customFormat="1" ht="23.25" customHeight="1" x14ac:dyDescent="0.3">
      <c r="A55" s="97" t="s">
        <v>213</v>
      </c>
      <c r="B55" s="22"/>
      <c r="C55" s="22"/>
      <c r="D55" s="22"/>
      <c r="E55" s="23"/>
      <c r="F55" s="23"/>
      <c r="G55" s="23"/>
      <c r="H55" s="22"/>
      <c r="I55" s="22"/>
      <c r="J55" s="22"/>
    </row>
    <row r="56" spans="1:17" s="24" customFormat="1" ht="17.399999999999999" x14ac:dyDescent="0.3">
      <c r="A56" s="97" t="s">
        <v>222</v>
      </c>
      <c r="B56" s="25"/>
      <c r="C56" s="25"/>
      <c r="D56" s="25"/>
      <c r="E56" s="26"/>
      <c r="F56" s="26"/>
      <c r="G56" s="26"/>
      <c r="H56" s="26"/>
      <c r="I56" s="26"/>
      <c r="J56" s="26"/>
    </row>
    <row r="57" spans="1:17" s="27" customFormat="1" ht="22.5" customHeight="1" x14ac:dyDescent="0.4">
      <c r="A57" s="27" t="s">
        <v>237</v>
      </c>
    </row>
    <row r="58" spans="1:17" ht="18.75" customHeight="1" x14ac:dyDescent="0.3">
      <c r="B58" s="198"/>
      <c r="C58" s="237" t="s">
        <v>28</v>
      </c>
      <c r="D58" s="200"/>
      <c r="E58" s="201"/>
      <c r="F58" s="238" t="s">
        <v>54</v>
      </c>
      <c r="G58" s="203"/>
      <c r="H58" s="204"/>
      <c r="I58" s="239" t="s">
        <v>3</v>
      </c>
      <c r="J58" s="206"/>
    </row>
    <row r="59" spans="1:17" ht="18.75" customHeight="1" x14ac:dyDescent="0.3">
      <c r="A59" s="125" t="s">
        <v>170</v>
      </c>
      <c r="B59" s="207" t="s">
        <v>74</v>
      </c>
      <c r="C59" s="207" t="s">
        <v>80</v>
      </c>
      <c r="D59" s="207" t="s">
        <v>78</v>
      </c>
      <c r="E59" s="208" t="s">
        <v>74</v>
      </c>
      <c r="F59" s="208" t="s">
        <v>80</v>
      </c>
      <c r="G59" s="208" t="s">
        <v>78</v>
      </c>
      <c r="H59" s="209" t="s">
        <v>74</v>
      </c>
      <c r="I59" s="209" t="s">
        <v>80</v>
      </c>
      <c r="J59" s="209" t="s">
        <v>78</v>
      </c>
    </row>
    <row r="60" spans="1:17" ht="18.75" customHeight="1" x14ac:dyDescent="0.3">
      <c r="A60" s="125">
        <v>0</v>
      </c>
      <c r="B60" s="161">
        <v>1739</v>
      </c>
      <c r="C60" s="161">
        <v>1641</v>
      </c>
      <c r="D60" s="178">
        <f>B60+C60</f>
        <v>3380</v>
      </c>
      <c r="E60" s="161">
        <v>542</v>
      </c>
      <c r="F60" s="161">
        <v>552</v>
      </c>
      <c r="G60" s="210">
        <f>E60+F60</f>
        <v>1094</v>
      </c>
      <c r="H60" s="161">
        <v>2416</v>
      </c>
      <c r="I60" s="161">
        <v>2245</v>
      </c>
      <c r="J60" s="211">
        <f>H60+I60</f>
        <v>4661</v>
      </c>
      <c r="K60" s="181"/>
      <c r="L60" s="181"/>
      <c r="M60" s="233"/>
      <c r="N60" s="197"/>
      <c r="O60" s="197"/>
      <c r="Q60" s="181"/>
    </row>
    <row r="61" spans="1:17" ht="18.75" customHeight="1" x14ac:dyDescent="0.3">
      <c r="A61" s="138" t="s">
        <v>171</v>
      </c>
      <c r="B61" s="161">
        <v>7908</v>
      </c>
      <c r="C61" s="161">
        <v>7486</v>
      </c>
      <c r="D61" s="178">
        <f t="shared" ref="D61:D81" si="9">B61+C61</f>
        <v>15394</v>
      </c>
      <c r="E61" s="161">
        <v>2550</v>
      </c>
      <c r="F61" s="161">
        <v>2497</v>
      </c>
      <c r="G61" s="210">
        <f t="shared" ref="G61:G81" si="10">E61+F61</f>
        <v>5047</v>
      </c>
      <c r="H61" s="161">
        <v>10456</v>
      </c>
      <c r="I61" s="161">
        <v>9894</v>
      </c>
      <c r="J61" s="211">
        <f t="shared" ref="J61:J81" si="11">H61+I61</f>
        <v>20350</v>
      </c>
      <c r="K61" s="181"/>
      <c r="L61" s="181"/>
      <c r="M61" s="233"/>
      <c r="N61" s="197"/>
      <c r="O61" s="197"/>
      <c r="Q61" s="181"/>
    </row>
    <row r="62" spans="1:17" ht="18.75" customHeight="1" x14ac:dyDescent="0.3">
      <c r="A62" s="140" t="s">
        <v>172</v>
      </c>
      <c r="B62" s="161">
        <v>12341</v>
      </c>
      <c r="C62" s="161">
        <v>11725</v>
      </c>
      <c r="D62" s="178">
        <f t="shared" si="9"/>
        <v>24066</v>
      </c>
      <c r="E62" s="161">
        <v>4101</v>
      </c>
      <c r="F62" s="161">
        <v>3760</v>
      </c>
      <c r="G62" s="210">
        <f t="shared" si="10"/>
        <v>7861</v>
      </c>
      <c r="H62" s="161">
        <v>15630</v>
      </c>
      <c r="I62" s="161">
        <v>14570</v>
      </c>
      <c r="J62" s="211">
        <f t="shared" si="11"/>
        <v>30200</v>
      </c>
      <c r="K62" s="181"/>
      <c r="L62" s="181"/>
      <c r="M62" s="233"/>
      <c r="N62" s="197"/>
      <c r="O62" s="197"/>
      <c r="Q62" s="181"/>
    </row>
    <row r="63" spans="1:17" ht="18.75" customHeight="1" x14ac:dyDescent="0.3">
      <c r="A63" s="125" t="s">
        <v>173</v>
      </c>
      <c r="B63" s="161">
        <v>14146</v>
      </c>
      <c r="C63" s="161">
        <v>13162</v>
      </c>
      <c r="D63" s="178">
        <f t="shared" si="9"/>
        <v>27308</v>
      </c>
      <c r="E63" s="161">
        <v>4864</v>
      </c>
      <c r="F63" s="161">
        <v>4491</v>
      </c>
      <c r="G63" s="210">
        <f t="shared" si="10"/>
        <v>9355</v>
      </c>
      <c r="H63" s="161">
        <v>16993</v>
      </c>
      <c r="I63" s="161">
        <v>16406</v>
      </c>
      <c r="J63" s="211">
        <f t="shared" si="11"/>
        <v>33399</v>
      </c>
      <c r="K63" s="181"/>
      <c r="L63" s="181"/>
      <c r="M63" s="233"/>
      <c r="N63" s="197"/>
      <c r="O63" s="197"/>
      <c r="Q63" s="181"/>
    </row>
    <row r="64" spans="1:17" ht="18.75" customHeight="1" x14ac:dyDescent="0.3">
      <c r="A64" s="125" t="s">
        <v>174</v>
      </c>
      <c r="B64" s="161">
        <v>14351</v>
      </c>
      <c r="C64" s="161">
        <v>13811</v>
      </c>
      <c r="D64" s="178">
        <f t="shared" si="9"/>
        <v>28162</v>
      </c>
      <c r="E64" s="161">
        <v>5415</v>
      </c>
      <c r="F64" s="161">
        <v>4949</v>
      </c>
      <c r="G64" s="210">
        <f t="shared" si="10"/>
        <v>10364</v>
      </c>
      <c r="H64" s="161">
        <v>17190</v>
      </c>
      <c r="I64" s="161">
        <v>16483</v>
      </c>
      <c r="J64" s="211">
        <f t="shared" si="11"/>
        <v>33673</v>
      </c>
      <c r="K64" s="181"/>
      <c r="L64" s="181"/>
      <c r="M64" s="233"/>
      <c r="N64" s="197"/>
      <c r="O64" s="197"/>
      <c r="Q64" s="181"/>
    </row>
    <row r="65" spans="1:17" ht="18.75" customHeight="1" x14ac:dyDescent="0.3">
      <c r="A65" s="125" t="s">
        <v>175</v>
      </c>
      <c r="B65" s="161">
        <v>14149</v>
      </c>
      <c r="C65" s="161">
        <v>14011</v>
      </c>
      <c r="D65" s="178">
        <f t="shared" si="9"/>
        <v>28160</v>
      </c>
      <c r="E65" s="161">
        <v>5117</v>
      </c>
      <c r="F65" s="161">
        <v>5205</v>
      </c>
      <c r="G65" s="210">
        <f t="shared" si="10"/>
        <v>10322</v>
      </c>
      <c r="H65" s="161">
        <v>17087</v>
      </c>
      <c r="I65" s="161">
        <v>16888</v>
      </c>
      <c r="J65" s="211">
        <f t="shared" si="11"/>
        <v>33975</v>
      </c>
      <c r="K65" s="181"/>
      <c r="L65" s="181"/>
      <c r="M65" s="233"/>
      <c r="N65" s="197"/>
      <c r="O65" s="197"/>
      <c r="Q65" s="181"/>
    </row>
    <row r="66" spans="1:17" ht="18.75" customHeight="1" x14ac:dyDescent="0.3">
      <c r="A66" s="125" t="s">
        <v>176</v>
      </c>
      <c r="B66" s="161">
        <v>16999</v>
      </c>
      <c r="C66" s="161">
        <v>16491</v>
      </c>
      <c r="D66" s="178">
        <f t="shared" si="9"/>
        <v>33490</v>
      </c>
      <c r="E66" s="161">
        <v>6299</v>
      </c>
      <c r="F66" s="161">
        <v>6127</v>
      </c>
      <c r="G66" s="210">
        <f t="shared" si="10"/>
        <v>12426</v>
      </c>
      <c r="H66" s="161">
        <v>21034</v>
      </c>
      <c r="I66" s="161">
        <v>21641</v>
      </c>
      <c r="J66" s="211">
        <f t="shared" si="11"/>
        <v>42675</v>
      </c>
      <c r="K66" s="181"/>
      <c r="L66" s="181"/>
      <c r="M66" s="233"/>
      <c r="N66" s="197"/>
      <c r="O66" s="197"/>
      <c r="Q66" s="181"/>
    </row>
    <row r="67" spans="1:17" ht="18.75" customHeight="1" x14ac:dyDescent="0.3">
      <c r="A67" s="125" t="s">
        <v>177</v>
      </c>
      <c r="B67" s="161">
        <v>16910</v>
      </c>
      <c r="C67" s="161">
        <v>16585</v>
      </c>
      <c r="D67" s="178">
        <f t="shared" si="9"/>
        <v>33495</v>
      </c>
      <c r="E67" s="161">
        <v>5989</v>
      </c>
      <c r="F67" s="161">
        <v>6014</v>
      </c>
      <c r="G67" s="210">
        <f t="shared" si="10"/>
        <v>12003</v>
      </c>
      <c r="H67" s="161">
        <v>20521</v>
      </c>
      <c r="I67" s="161">
        <v>21686</v>
      </c>
      <c r="J67" s="211">
        <f t="shared" si="11"/>
        <v>42207</v>
      </c>
      <c r="K67" s="181"/>
      <c r="L67" s="181"/>
      <c r="M67" s="233"/>
      <c r="N67" s="197"/>
      <c r="O67" s="197"/>
      <c r="Q67" s="181"/>
    </row>
    <row r="68" spans="1:17" ht="18.75" customHeight="1" x14ac:dyDescent="0.3">
      <c r="A68" s="125" t="s">
        <v>178</v>
      </c>
      <c r="B68" s="161">
        <v>17002</v>
      </c>
      <c r="C68" s="161">
        <v>17033</v>
      </c>
      <c r="D68" s="178">
        <f t="shared" si="9"/>
        <v>34035</v>
      </c>
      <c r="E68" s="161">
        <v>6324</v>
      </c>
      <c r="F68" s="161">
        <v>6236</v>
      </c>
      <c r="G68" s="210">
        <f t="shared" si="10"/>
        <v>12560</v>
      </c>
      <c r="H68" s="161">
        <v>19700</v>
      </c>
      <c r="I68" s="161">
        <v>21248</v>
      </c>
      <c r="J68" s="211">
        <f t="shared" si="11"/>
        <v>40948</v>
      </c>
      <c r="K68" s="181"/>
      <c r="L68" s="181"/>
      <c r="M68" s="233"/>
      <c r="N68" s="197"/>
      <c r="O68" s="197"/>
      <c r="Q68" s="181"/>
    </row>
    <row r="69" spans="1:17" ht="18.75" customHeight="1" x14ac:dyDescent="0.3">
      <c r="A69" s="125" t="s">
        <v>179</v>
      </c>
      <c r="B69" s="161">
        <v>17742</v>
      </c>
      <c r="C69" s="161">
        <v>18291</v>
      </c>
      <c r="D69" s="178">
        <f t="shared" si="9"/>
        <v>36033</v>
      </c>
      <c r="E69" s="161">
        <v>7212</v>
      </c>
      <c r="F69" s="161">
        <v>7034</v>
      </c>
      <c r="G69" s="210">
        <f t="shared" si="10"/>
        <v>14246</v>
      </c>
      <c r="H69" s="161">
        <v>22123</v>
      </c>
      <c r="I69" s="161">
        <v>23669</v>
      </c>
      <c r="J69" s="211">
        <f t="shared" si="11"/>
        <v>45792</v>
      </c>
      <c r="K69" s="181"/>
      <c r="L69" s="181"/>
      <c r="M69" s="233"/>
      <c r="N69" s="197"/>
      <c r="O69" s="197"/>
      <c r="Q69" s="181"/>
    </row>
    <row r="70" spans="1:17" ht="18.75" customHeight="1" x14ac:dyDescent="0.3">
      <c r="A70" s="125" t="s">
        <v>180</v>
      </c>
      <c r="B70" s="161">
        <v>18308</v>
      </c>
      <c r="C70" s="161">
        <v>18966</v>
      </c>
      <c r="D70" s="178">
        <f t="shared" si="9"/>
        <v>37274</v>
      </c>
      <c r="E70" s="161">
        <v>7077</v>
      </c>
      <c r="F70" s="161">
        <v>7238</v>
      </c>
      <c r="G70" s="210">
        <f t="shared" si="10"/>
        <v>14315</v>
      </c>
      <c r="H70" s="161">
        <v>21416</v>
      </c>
      <c r="I70" s="161">
        <v>23446</v>
      </c>
      <c r="J70" s="211">
        <f t="shared" si="11"/>
        <v>44862</v>
      </c>
      <c r="K70" s="181"/>
      <c r="L70" s="181"/>
      <c r="M70" s="233"/>
      <c r="N70" s="197"/>
      <c r="O70" s="197"/>
      <c r="Q70" s="181"/>
    </row>
    <row r="71" spans="1:17" ht="18.75" customHeight="1" x14ac:dyDescent="0.3">
      <c r="A71" s="125" t="s">
        <v>181</v>
      </c>
      <c r="B71" s="161">
        <v>17718</v>
      </c>
      <c r="C71" s="161">
        <v>20104</v>
      </c>
      <c r="D71" s="178">
        <f t="shared" si="9"/>
        <v>37822</v>
      </c>
      <c r="E71" s="161">
        <v>7011</v>
      </c>
      <c r="F71" s="161">
        <v>7806</v>
      </c>
      <c r="G71" s="210">
        <f t="shared" si="10"/>
        <v>14817</v>
      </c>
      <c r="H71" s="161">
        <v>20250</v>
      </c>
      <c r="I71" s="161">
        <v>23232</v>
      </c>
      <c r="J71" s="211">
        <f t="shared" si="11"/>
        <v>43482</v>
      </c>
      <c r="K71" s="181"/>
      <c r="L71" s="181"/>
      <c r="M71" s="233"/>
      <c r="N71" s="197"/>
      <c r="O71" s="197"/>
      <c r="Q71" s="181"/>
    </row>
    <row r="72" spans="1:17" ht="18.75" customHeight="1" x14ac:dyDescent="0.3">
      <c r="A72" s="125" t="s">
        <v>182</v>
      </c>
      <c r="B72" s="161">
        <v>16870</v>
      </c>
      <c r="C72" s="161">
        <v>20212</v>
      </c>
      <c r="D72" s="178">
        <f t="shared" si="9"/>
        <v>37082</v>
      </c>
      <c r="E72" s="161">
        <v>6922</v>
      </c>
      <c r="F72" s="161">
        <v>8209</v>
      </c>
      <c r="G72" s="210">
        <f t="shared" si="10"/>
        <v>15131</v>
      </c>
      <c r="H72" s="161">
        <v>18954</v>
      </c>
      <c r="I72" s="161">
        <v>22507</v>
      </c>
      <c r="J72" s="211">
        <f t="shared" si="11"/>
        <v>41461</v>
      </c>
      <c r="K72" s="181"/>
      <c r="L72" s="181"/>
      <c r="M72" s="233"/>
      <c r="N72" s="197"/>
      <c r="O72" s="197"/>
      <c r="Q72" s="181"/>
    </row>
    <row r="73" spans="1:17" ht="18.75" customHeight="1" x14ac:dyDescent="0.3">
      <c r="A73" s="125" t="s">
        <v>183</v>
      </c>
      <c r="B73" s="161">
        <v>14357</v>
      </c>
      <c r="C73" s="161">
        <v>17627</v>
      </c>
      <c r="D73" s="178">
        <f t="shared" si="9"/>
        <v>31984</v>
      </c>
      <c r="E73" s="161">
        <v>6177</v>
      </c>
      <c r="F73" s="161">
        <v>7417</v>
      </c>
      <c r="G73" s="210">
        <f t="shared" si="10"/>
        <v>13594</v>
      </c>
      <c r="H73" s="161">
        <v>15504</v>
      </c>
      <c r="I73" s="161">
        <v>18603</v>
      </c>
      <c r="J73" s="211">
        <f t="shared" si="11"/>
        <v>34107</v>
      </c>
      <c r="K73" s="181"/>
      <c r="L73" s="181"/>
      <c r="M73" s="233"/>
      <c r="N73" s="197"/>
      <c r="O73" s="197"/>
      <c r="Q73" s="181"/>
    </row>
    <row r="74" spans="1:17" ht="18.75" customHeight="1" x14ac:dyDescent="0.3">
      <c r="A74" s="125" t="s">
        <v>184</v>
      </c>
      <c r="B74" s="161">
        <v>10552</v>
      </c>
      <c r="C74" s="161">
        <v>13612</v>
      </c>
      <c r="D74" s="178">
        <f t="shared" si="9"/>
        <v>24164</v>
      </c>
      <c r="E74" s="161">
        <v>4644</v>
      </c>
      <c r="F74" s="161">
        <v>6036</v>
      </c>
      <c r="G74" s="210">
        <f t="shared" si="10"/>
        <v>10680</v>
      </c>
      <c r="H74" s="161">
        <v>10711</v>
      </c>
      <c r="I74" s="161">
        <v>13751</v>
      </c>
      <c r="J74" s="211">
        <f t="shared" si="11"/>
        <v>24462</v>
      </c>
      <c r="K74" s="181"/>
      <c r="L74" s="181"/>
      <c r="M74" s="233"/>
      <c r="N74" s="197"/>
      <c r="O74" s="197"/>
      <c r="Q74" s="181"/>
    </row>
    <row r="75" spans="1:17" ht="18.75" customHeight="1" x14ac:dyDescent="0.3">
      <c r="A75" s="125" t="s">
        <v>185</v>
      </c>
      <c r="B75" s="161">
        <v>8153</v>
      </c>
      <c r="C75" s="161">
        <v>10977</v>
      </c>
      <c r="D75" s="178">
        <f t="shared" si="9"/>
        <v>19130</v>
      </c>
      <c r="E75" s="161">
        <v>3738</v>
      </c>
      <c r="F75" s="161">
        <v>5349</v>
      </c>
      <c r="G75" s="210">
        <f t="shared" si="10"/>
        <v>9087</v>
      </c>
      <c r="H75" s="161">
        <v>7757</v>
      </c>
      <c r="I75" s="161">
        <v>10496</v>
      </c>
      <c r="J75" s="211">
        <f t="shared" si="11"/>
        <v>18253</v>
      </c>
      <c r="K75" s="181"/>
      <c r="L75" s="181"/>
      <c r="M75" s="233"/>
      <c r="N75" s="197"/>
      <c r="O75" s="197"/>
      <c r="Q75" s="181"/>
    </row>
    <row r="76" spans="1:17" ht="18.75" customHeight="1" x14ac:dyDescent="0.3">
      <c r="A76" s="125" t="s">
        <v>186</v>
      </c>
      <c r="B76" s="161">
        <v>4836</v>
      </c>
      <c r="C76" s="161">
        <v>6833</v>
      </c>
      <c r="D76" s="178">
        <f t="shared" si="9"/>
        <v>11669</v>
      </c>
      <c r="E76" s="161">
        <v>2397</v>
      </c>
      <c r="F76" s="161">
        <v>3593</v>
      </c>
      <c r="G76" s="210">
        <f t="shared" si="10"/>
        <v>5990</v>
      </c>
      <c r="H76" s="161">
        <v>4686</v>
      </c>
      <c r="I76" s="161">
        <v>6442</v>
      </c>
      <c r="J76" s="211">
        <f t="shared" si="11"/>
        <v>11128</v>
      </c>
      <c r="K76" s="181"/>
      <c r="L76" s="181"/>
      <c r="M76" s="233"/>
      <c r="N76" s="197"/>
      <c r="O76" s="197"/>
      <c r="Q76" s="181"/>
    </row>
    <row r="77" spans="1:17" ht="18.75" customHeight="1" x14ac:dyDescent="0.3">
      <c r="A77" s="125" t="s">
        <v>187</v>
      </c>
      <c r="B77" s="161">
        <v>3144</v>
      </c>
      <c r="C77" s="161">
        <v>4910</v>
      </c>
      <c r="D77" s="178">
        <f t="shared" si="9"/>
        <v>8054</v>
      </c>
      <c r="E77" s="161">
        <v>1448</v>
      </c>
      <c r="F77" s="161">
        <v>2516</v>
      </c>
      <c r="G77" s="210">
        <f t="shared" si="10"/>
        <v>3964</v>
      </c>
      <c r="H77" s="161">
        <v>2813</v>
      </c>
      <c r="I77" s="161">
        <v>4428</v>
      </c>
      <c r="J77" s="211">
        <f t="shared" si="11"/>
        <v>7241</v>
      </c>
      <c r="K77" s="181"/>
      <c r="L77" s="181"/>
      <c r="M77" s="233"/>
      <c r="N77" s="197"/>
      <c r="O77" s="197"/>
      <c r="Q77" s="181"/>
    </row>
    <row r="78" spans="1:17" ht="18.75" customHeight="1" x14ac:dyDescent="0.3">
      <c r="A78" s="125" t="s">
        <v>188</v>
      </c>
      <c r="B78" s="161">
        <v>1898</v>
      </c>
      <c r="C78" s="161">
        <v>3320</v>
      </c>
      <c r="D78" s="178">
        <f t="shared" si="9"/>
        <v>5218</v>
      </c>
      <c r="E78" s="161">
        <v>847</v>
      </c>
      <c r="F78" s="161">
        <v>1723</v>
      </c>
      <c r="G78" s="210">
        <f t="shared" si="10"/>
        <v>2570</v>
      </c>
      <c r="H78" s="161">
        <v>1549</v>
      </c>
      <c r="I78" s="161">
        <v>2688</v>
      </c>
      <c r="J78" s="211">
        <f t="shared" si="11"/>
        <v>4237</v>
      </c>
      <c r="K78" s="181"/>
      <c r="L78" s="181"/>
      <c r="M78" s="233"/>
      <c r="N78" s="197"/>
      <c r="O78" s="197"/>
      <c r="Q78" s="181"/>
    </row>
    <row r="79" spans="1:17" ht="18.75" customHeight="1" x14ac:dyDescent="0.3">
      <c r="A79" s="125" t="s">
        <v>189</v>
      </c>
      <c r="B79" s="161">
        <v>739</v>
      </c>
      <c r="C79" s="161">
        <v>1448</v>
      </c>
      <c r="D79" s="178">
        <f t="shared" si="9"/>
        <v>2187</v>
      </c>
      <c r="E79" s="161">
        <v>342</v>
      </c>
      <c r="F79" s="161">
        <v>791</v>
      </c>
      <c r="G79" s="210">
        <f t="shared" si="10"/>
        <v>1133</v>
      </c>
      <c r="H79" s="161">
        <v>574</v>
      </c>
      <c r="I79" s="161">
        <v>1176</v>
      </c>
      <c r="J79" s="211">
        <f t="shared" si="11"/>
        <v>1750</v>
      </c>
      <c r="K79" s="181"/>
      <c r="L79" s="181"/>
      <c r="M79" s="233"/>
      <c r="N79" s="197"/>
      <c r="O79" s="197"/>
      <c r="Q79" s="181"/>
    </row>
    <row r="80" spans="1:17" ht="18.75" customHeight="1" x14ac:dyDescent="0.3">
      <c r="A80" s="125" t="s">
        <v>190</v>
      </c>
      <c r="B80" s="161">
        <v>198</v>
      </c>
      <c r="C80" s="161">
        <v>427</v>
      </c>
      <c r="D80" s="178">
        <f t="shared" si="9"/>
        <v>625</v>
      </c>
      <c r="E80" s="161">
        <v>104</v>
      </c>
      <c r="F80" s="161">
        <v>257</v>
      </c>
      <c r="G80" s="210">
        <f t="shared" si="10"/>
        <v>361</v>
      </c>
      <c r="H80" s="161">
        <v>237</v>
      </c>
      <c r="I80" s="161">
        <v>395</v>
      </c>
      <c r="J80" s="211">
        <f t="shared" si="11"/>
        <v>632</v>
      </c>
      <c r="K80" s="181"/>
      <c r="L80" s="181"/>
      <c r="M80" s="233"/>
      <c r="N80" s="197"/>
      <c r="O80" s="197"/>
      <c r="Q80" s="181"/>
    </row>
    <row r="81" spans="1:17" ht="18.75" customHeight="1" x14ac:dyDescent="0.3">
      <c r="A81" s="125" t="s">
        <v>191</v>
      </c>
      <c r="B81" s="161">
        <v>98</v>
      </c>
      <c r="C81" s="161">
        <v>137</v>
      </c>
      <c r="D81" s="178">
        <f t="shared" si="9"/>
        <v>235</v>
      </c>
      <c r="E81" s="161">
        <v>50</v>
      </c>
      <c r="F81" s="161">
        <v>70</v>
      </c>
      <c r="G81" s="210">
        <f t="shared" si="10"/>
        <v>120</v>
      </c>
      <c r="H81" s="161">
        <v>203</v>
      </c>
      <c r="I81" s="161">
        <v>190</v>
      </c>
      <c r="J81" s="211">
        <f t="shared" si="11"/>
        <v>393</v>
      </c>
      <c r="K81" s="181"/>
      <c r="L81" s="181"/>
      <c r="M81" s="233"/>
      <c r="N81" s="197"/>
      <c r="O81" s="181"/>
      <c r="Q81" s="181"/>
    </row>
    <row r="82" spans="1:17" ht="18.75" customHeight="1" x14ac:dyDescent="0.3">
      <c r="A82" s="125" t="s">
        <v>192</v>
      </c>
      <c r="B82" s="161">
        <f t="shared" ref="B82:J82" si="12">SUM(B60:B81)</f>
        <v>230158</v>
      </c>
      <c r="C82" s="161">
        <f t="shared" si="12"/>
        <v>248809</v>
      </c>
      <c r="D82" s="195">
        <f t="shared" si="12"/>
        <v>478967</v>
      </c>
      <c r="E82" s="161">
        <f>SUM(E60:E81)</f>
        <v>89170</v>
      </c>
      <c r="F82" s="161">
        <f t="shared" si="12"/>
        <v>97870</v>
      </c>
      <c r="G82" s="210">
        <f t="shared" si="12"/>
        <v>187040</v>
      </c>
      <c r="H82" s="161">
        <f t="shared" si="12"/>
        <v>267804</v>
      </c>
      <c r="I82" s="161">
        <f t="shared" si="12"/>
        <v>292084</v>
      </c>
      <c r="J82" s="210">
        <f t="shared" si="12"/>
        <v>559888</v>
      </c>
      <c r="K82" s="181"/>
      <c r="L82" s="181"/>
    </row>
    <row r="83" spans="1:17" s="24" customFormat="1" ht="23.25" customHeight="1" x14ac:dyDescent="0.3">
      <c r="A83" s="97" t="s">
        <v>213</v>
      </c>
      <c r="B83" s="22"/>
      <c r="C83" s="22"/>
      <c r="D83" s="22"/>
      <c r="E83" s="23"/>
      <c r="F83" s="23"/>
      <c r="G83" s="23"/>
      <c r="H83" s="22"/>
      <c r="I83" s="22"/>
      <c r="J83" s="22"/>
    </row>
    <row r="84" spans="1:17" s="24" customFormat="1" ht="17.399999999999999" x14ac:dyDescent="0.3">
      <c r="A84" s="97" t="s">
        <v>222</v>
      </c>
      <c r="B84" s="25"/>
      <c r="C84" s="25"/>
      <c r="D84" s="25"/>
      <c r="E84" s="26"/>
      <c r="F84" s="26"/>
      <c r="G84" s="26"/>
      <c r="H84" s="26"/>
      <c r="I84" s="26"/>
      <c r="J84" s="26"/>
    </row>
  </sheetData>
  <pageMargins left="0.70866141732283472" right="0.70866141732283472" top="0.62" bottom="0.5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84"/>
  <sheetViews>
    <sheetView topLeftCell="A58" zoomScaleNormal="100" workbookViewId="0">
      <selection activeCell="F46" sqref="F46"/>
    </sheetView>
  </sheetViews>
  <sheetFormatPr defaultRowHeight="18.75" customHeight="1" x14ac:dyDescent="0.3"/>
  <cols>
    <col min="1" max="10" width="13.8984375" style="165" customWidth="1"/>
    <col min="11" max="11" width="9.09765625" style="165"/>
    <col min="12" max="12" width="10.69921875" style="165" bestFit="1" customWidth="1"/>
    <col min="13" max="256" width="9.09765625" style="165"/>
    <col min="257" max="266" width="13.8984375" style="165" customWidth="1"/>
    <col min="267" max="267" width="9.09765625" style="165"/>
    <col min="268" max="268" width="10.69921875" style="165" bestFit="1" customWidth="1"/>
    <col min="269" max="512" width="9.09765625" style="165"/>
    <col min="513" max="522" width="13.8984375" style="165" customWidth="1"/>
    <col min="523" max="523" width="9.09765625" style="165"/>
    <col min="524" max="524" width="10.69921875" style="165" bestFit="1" customWidth="1"/>
    <col min="525" max="768" width="9.09765625" style="165"/>
    <col min="769" max="778" width="13.8984375" style="165" customWidth="1"/>
    <col min="779" max="779" width="9.09765625" style="165"/>
    <col min="780" max="780" width="10.69921875" style="165" bestFit="1" customWidth="1"/>
    <col min="781" max="1024" width="9.09765625" style="165"/>
    <col min="1025" max="1034" width="13.8984375" style="165" customWidth="1"/>
    <col min="1035" max="1035" width="9.09765625" style="165"/>
    <col min="1036" max="1036" width="10.69921875" style="165" bestFit="1" customWidth="1"/>
    <col min="1037" max="1280" width="9.09765625" style="165"/>
    <col min="1281" max="1290" width="13.8984375" style="165" customWidth="1"/>
    <col min="1291" max="1291" width="9.09765625" style="165"/>
    <col min="1292" max="1292" width="10.69921875" style="165" bestFit="1" customWidth="1"/>
    <col min="1293" max="1536" width="9.09765625" style="165"/>
    <col min="1537" max="1546" width="13.8984375" style="165" customWidth="1"/>
    <col min="1547" max="1547" width="9.09765625" style="165"/>
    <col min="1548" max="1548" width="10.69921875" style="165" bestFit="1" customWidth="1"/>
    <col min="1549" max="1792" width="9.09765625" style="165"/>
    <col min="1793" max="1802" width="13.8984375" style="165" customWidth="1"/>
    <col min="1803" max="1803" width="9.09765625" style="165"/>
    <col min="1804" max="1804" width="10.69921875" style="165" bestFit="1" customWidth="1"/>
    <col min="1805" max="2048" width="9.09765625" style="165"/>
    <col min="2049" max="2058" width="13.8984375" style="165" customWidth="1"/>
    <col min="2059" max="2059" width="9.09765625" style="165"/>
    <col min="2060" max="2060" width="10.69921875" style="165" bestFit="1" customWidth="1"/>
    <col min="2061" max="2304" width="9.09765625" style="165"/>
    <col min="2305" max="2314" width="13.8984375" style="165" customWidth="1"/>
    <col min="2315" max="2315" width="9.09765625" style="165"/>
    <col min="2316" max="2316" width="10.69921875" style="165" bestFit="1" customWidth="1"/>
    <col min="2317" max="2560" width="9.09765625" style="165"/>
    <col min="2561" max="2570" width="13.8984375" style="165" customWidth="1"/>
    <col min="2571" max="2571" width="9.09765625" style="165"/>
    <col min="2572" max="2572" width="10.69921875" style="165" bestFit="1" customWidth="1"/>
    <col min="2573" max="2816" width="9.09765625" style="165"/>
    <col min="2817" max="2826" width="13.8984375" style="165" customWidth="1"/>
    <col min="2827" max="2827" width="9.09765625" style="165"/>
    <col min="2828" max="2828" width="10.69921875" style="165" bestFit="1" customWidth="1"/>
    <col min="2829" max="3072" width="9.09765625" style="165"/>
    <col min="3073" max="3082" width="13.8984375" style="165" customWidth="1"/>
    <col min="3083" max="3083" width="9.09765625" style="165"/>
    <col min="3084" max="3084" width="10.69921875" style="165" bestFit="1" customWidth="1"/>
    <col min="3085" max="3328" width="9.09765625" style="165"/>
    <col min="3329" max="3338" width="13.8984375" style="165" customWidth="1"/>
    <col min="3339" max="3339" width="9.09765625" style="165"/>
    <col min="3340" max="3340" width="10.69921875" style="165" bestFit="1" customWidth="1"/>
    <col min="3341" max="3584" width="9.09765625" style="165"/>
    <col min="3585" max="3594" width="13.8984375" style="165" customWidth="1"/>
    <col min="3595" max="3595" width="9.09765625" style="165"/>
    <col min="3596" max="3596" width="10.69921875" style="165" bestFit="1" customWidth="1"/>
    <col min="3597" max="3840" width="9.09765625" style="165"/>
    <col min="3841" max="3850" width="13.8984375" style="165" customWidth="1"/>
    <col min="3851" max="3851" width="9.09765625" style="165"/>
    <col min="3852" max="3852" width="10.69921875" style="165" bestFit="1" customWidth="1"/>
    <col min="3853" max="4096" width="9.09765625" style="165"/>
    <col min="4097" max="4106" width="13.8984375" style="165" customWidth="1"/>
    <col min="4107" max="4107" width="9.09765625" style="165"/>
    <col min="4108" max="4108" width="10.69921875" style="165" bestFit="1" customWidth="1"/>
    <col min="4109" max="4352" width="9.09765625" style="165"/>
    <col min="4353" max="4362" width="13.8984375" style="165" customWidth="1"/>
    <col min="4363" max="4363" width="9.09765625" style="165"/>
    <col min="4364" max="4364" width="10.69921875" style="165" bestFit="1" customWidth="1"/>
    <col min="4365" max="4608" width="9.09765625" style="165"/>
    <col min="4609" max="4618" width="13.8984375" style="165" customWidth="1"/>
    <col min="4619" max="4619" width="9.09765625" style="165"/>
    <col min="4620" max="4620" width="10.69921875" style="165" bestFit="1" customWidth="1"/>
    <col min="4621" max="4864" width="9.09765625" style="165"/>
    <col min="4865" max="4874" width="13.8984375" style="165" customWidth="1"/>
    <col min="4875" max="4875" width="9.09765625" style="165"/>
    <col min="4876" max="4876" width="10.69921875" style="165" bestFit="1" customWidth="1"/>
    <col min="4877" max="5120" width="9.09765625" style="165"/>
    <col min="5121" max="5130" width="13.8984375" style="165" customWidth="1"/>
    <col min="5131" max="5131" width="9.09765625" style="165"/>
    <col min="5132" max="5132" width="10.69921875" style="165" bestFit="1" customWidth="1"/>
    <col min="5133" max="5376" width="9.09765625" style="165"/>
    <col min="5377" max="5386" width="13.8984375" style="165" customWidth="1"/>
    <col min="5387" max="5387" width="9.09765625" style="165"/>
    <col min="5388" max="5388" width="10.69921875" style="165" bestFit="1" customWidth="1"/>
    <col min="5389" max="5632" width="9.09765625" style="165"/>
    <col min="5633" max="5642" width="13.8984375" style="165" customWidth="1"/>
    <col min="5643" max="5643" width="9.09765625" style="165"/>
    <col min="5644" max="5644" width="10.69921875" style="165" bestFit="1" customWidth="1"/>
    <col min="5645" max="5888" width="9.09765625" style="165"/>
    <col min="5889" max="5898" width="13.8984375" style="165" customWidth="1"/>
    <col min="5899" max="5899" width="9.09765625" style="165"/>
    <col min="5900" max="5900" width="10.69921875" style="165" bestFit="1" customWidth="1"/>
    <col min="5901" max="6144" width="9.09765625" style="165"/>
    <col min="6145" max="6154" width="13.8984375" style="165" customWidth="1"/>
    <col min="6155" max="6155" width="9.09765625" style="165"/>
    <col min="6156" max="6156" width="10.69921875" style="165" bestFit="1" customWidth="1"/>
    <col min="6157" max="6400" width="9.09765625" style="165"/>
    <col min="6401" max="6410" width="13.8984375" style="165" customWidth="1"/>
    <col min="6411" max="6411" width="9.09765625" style="165"/>
    <col min="6412" max="6412" width="10.69921875" style="165" bestFit="1" customWidth="1"/>
    <col min="6413" max="6656" width="9.09765625" style="165"/>
    <col min="6657" max="6666" width="13.8984375" style="165" customWidth="1"/>
    <col min="6667" max="6667" width="9.09765625" style="165"/>
    <col min="6668" max="6668" width="10.69921875" style="165" bestFit="1" customWidth="1"/>
    <col min="6669" max="6912" width="9.09765625" style="165"/>
    <col min="6913" max="6922" width="13.8984375" style="165" customWidth="1"/>
    <col min="6923" max="6923" width="9.09765625" style="165"/>
    <col min="6924" max="6924" width="10.69921875" style="165" bestFit="1" customWidth="1"/>
    <col min="6925" max="7168" width="9.09765625" style="165"/>
    <col min="7169" max="7178" width="13.8984375" style="165" customWidth="1"/>
    <col min="7179" max="7179" width="9.09765625" style="165"/>
    <col min="7180" max="7180" width="10.69921875" style="165" bestFit="1" customWidth="1"/>
    <col min="7181" max="7424" width="9.09765625" style="165"/>
    <col min="7425" max="7434" width="13.8984375" style="165" customWidth="1"/>
    <col min="7435" max="7435" width="9.09765625" style="165"/>
    <col min="7436" max="7436" width="10.69921875" style="165" bestFit="1" customWidth="1"/>
    <col min="7437" max="7680" width="9.09765625" style="165"/>
    <col min="7681" max="7690" width="13.8984375" style="165" customWidth="1"/>
    <col min="7691" max="7691" width="9.09765625" style="165"/>
    <col min="7692" max="7692" width="10.69921875" style="165" bestFit="1" customWidth="1"/>
    <col min="7693" max="7936" width="9.09765625" style="165"/>
    <col min="7937" max="7946" width="13.8984375" style="165" customWidth="1"/>
    <col min="7947" max="7947" width="9.09765625" style="165"/>
    <col min="7948" max="7948" width="10.69921875" style="165" bestFit="1" customWidth="1"/>
    <col min="7949" max="8192" width="9.09765625" style="165"/>
    <col min="8193" max="8202" width="13.8984375" style="165" customWidth="1"/>
    <col min="8203" max="8203" width="9.09765625" style="165"/>
    <col min="8204" max="8204" width="10.69921875" style="165" bestFit="1" customWidth="1"/>
    <col min="8205" max="8448" width="9.09765625" style="165"/>
    <col min="8449" max="8458" width="13.8984375" style="165" customWidth="1"/>
    <col min="8459" max="8459" width="9.09765625" style="165"/>
    <col min="8460" max="8460" width="10.69921875" style="165" bestFit="1" customWidth="1"/>
    <col min="8461" max="8704" width="9.09765625" style="165"/>
    <col min="8705" max="8714" width="13.8984375" style="165" customWidth="1"/>
    <col min="8715" max="8715" width="9.09765625" style="165"/>
    <col min="8716" max="8716" width="10.69921875" style="165" bestFit="1" customWidth="1"/>
    <col min="8717" max="8960" width="9.09765625" style="165"/>
    <col min="8961" max="8970" width="13.8984375" style="165" customWidth="1"/>
    <col min="8971" max="8971" width="9.09765625" style="165"/>
    <col min="8972" max="8972" width="10.69921875" style="165" bestFit="1" customWidth="1"/>
    <col min="8973" max="9216" width="9.09765625" style="165"/>
    <col min="9217" max="9226" width="13.8984375" style="165" customWidth="1"/>
    <col min="9227" max="9227" width="9.09765625" style="165"/>
    <col min="9228" max="9228" width="10.69921875" style="165" bestFit="1" customWidth="1"/>
    <col min="9229" max="9472" width="9.09765625" style="165"/>
    <col min="9473" max="9482" width="13.8984375" style="165" customWidth="1"/>
    <col min="9483" max="9483" width="9.09765625" style="165"/>
    <col min="9484" max="9484" width="10.69921875" style="165" bestFit="1" customWidth="1"/>
    <col min="9485" max="9728" width="9.09765625" style="165"/>
    <col min="9729" max="9738" width="13.8984375" style="165" customWidth="1"/>
    <col min="9739" max="9739" width="9.09765625" style="165"/>
    <col min="9740" max="9740" width="10.69921875" style="165" bestFit="1" customWidth="1"/>
    <col min="9741" max="9984" width="9.09765625" style="165"/>
    <col min="9985" max="9994" width="13.8984375" style="165" customWidth="1"/>
    <col min="9995" max="9995" width="9.09765625" style="165"/>
    <col min="9996" max="9996" width="10.69921875" style="165" bestFit="1" customWidth="1"/>
    <col min="9997" max="10240" width="9.09765625" style="165"/>
    <col min="10241" max="10250" width="13.8984375" style="165" customWidth="1"/>
    <col min="10251" max="10251" width="9.09765625" style="165"/>
    <col min="10252" max="10252" width="10.69921875" style="165" bestFit="1" customWidth="1"/>
    <col min="10253" max="10496" width="9.09765625" style="165"/>
    <col min="10497" max="10506" width="13.8984375" style="165" customWidth="1"/>
    <col min="10507" max="10507" width="9.09765625" style="165"/>
    <col min="10508" max="10508" width="10.69921875" style="165" bestFit="1" customWidth="1"/>
    <col min="10509" max="10752" width="9.09765625" style="165"/>
    <col min="10753" max="10762" width="13.8984375" style="165" customWidth="1"/>
    <col min="10763" max="10763" width="9.09765625" style="165"/>
    <col min="10764" max="10764" width="10.69921875" style="165" bestFit="1" customWidth="1"/>
    <col min="10765" max="11008" width="9.09765625" style="165"/>
    <col min="11009" max="11018" width="13.8984375" style="165" customWidth="1"/>
    <col min="11019" max="11019" width="9.09765625" style="165"/>
    <col min="11020" max="11020" width="10.69921875" style="165" bestFit="1" customWidth="1"/>
    <col min="11021" max="11264" width="9.09765625" style="165"/>
    <col min="11265" max="11274" width="13.8984375" style="165" customWidth="1"/>
    <col min="11275" max="11275" width="9.09765625" style="165"/>
    <col min="11276" max="11276" width="10.69921875" style="165" bestFit="1" customWidth="1"/>
    <col min="11277" max="11520" width="9.09765625" style="165"/>
    <col min="11521" max="11530" width="13.8984375" style="165" customWidth="1"/>
    <col min="11531" max="11531" width="9.09765625" style="165"/>
    <col min="11532" max="11532" width="10.69921875" style="165" bestFit="1" customWidth="1"/>
    <col min="11533" max="11776" width="9.09765625" style="165"/>
    <col min="11777" max="11786" width="13.8984375" style="165" customWidth="1"/>
    <col min="11787" max="11787" width="9.09765625" style="165"/>
    <col min="11788" max="11788" width="10.69921875" style="165" bestFit="1" customWidth="1"/>
    <col min="11789" max="12032" width="9.09765625" style="165"/>
    <col min="12033" max="12042" width="13.8984375" style="165" customWidth="1"/>
    <col min="12043" max="12043" width="9.09765625" style="165"/>
    <col min="12044" max="12044" width="10.69921875" style="165" bestFit="1" customWidth="1"/>
    <col min="12045" max="12288" width="9.09765625" style="165"/>
    <col min="12289" max="12298" width="13.8984375" style="165" customWidth="1"/>
    <col min="12299" max="12299" width="9.09765625" style="165"/>
    <col min="12300" max="12300" width="10.69921875" style="165" bestFit="1" customWidth="1"/>
    <col min="12301" max="12544" width="9.09765625" style="165"/>
    <col min="12545" max="12554" width="13.8984375" style="165" customWidth="1"/>
    <col min="12555" max="12555" width="9.09765625" style="165"/>
    <col min="12556" max="12556" width="10.69921875" style="165" bestFit="1" customWidth="1"/>
    <col min="12557" max="12800" width="9.09765625" style="165"/>
    <col min="12801" max="12810" width="13.8984375" style="165" customWidth="1"/>
    <col min="12811" max="12811" width="9.09765625" style="165"/>
    <col min="12812" max="12812" width="10.69921875" style="165" bestFit="1" customWidth="1"/>
    <col min="12813" max="13056" width="9.09765625" style="165"/>
    <col min="13057" max="13066" width="13.8984375" style="165" customWidth="1"/>
    <col min="13067" max="13067" width="9.09765625" style="165"/>
    <col min="13068" max="13068" width="10.69921875" style="165" bestFit="1" customWidth="1"/>
    <col min="13069" max="13312" width="9.09765625" style="165"/>
    <col min="13313" max="13322" width="13.8984375" style="165" customWidth="1"/>
    <col min="13323" max="13323" width="9.09765625" style="165"/>
    <col min="13324" max="13324" width="10.69921875" style="165" bestFit="1" customWidth="1"/>
    <col min="13325" max="13568" width="9.09765625" style="165"/>
    <col min="13569" max="13578" width="13.8984375" style="165" customWidth="1"/>
    <col min="13579" max="13579" width="9.09765625" style="165"/>
    <col min="13580" max="13580" width="10.69921875" style="165" bestFit="1" customWidth="1"/>
    <col min="13581" max="13824" width="9.09765625" style="165"/>
    <col min="13825" max="13834" width="13.8984375" style="165" customWidth="1"/>
    <col min="13835" max="13835" width="9.09765625" style="165"/>
    <col min="13836" max="13836" width="10.69921875" style="165" bestFit="1" customWidth="1"/>
    <col min="13837" max="14080" width="9.09765625" style="165"/>
    <col min="14081" max="14090" width="13.8984375" style="165" customWidth="1"/>
    <col min="14091" max="14091" width="9.09765625" style="165"/>
    <col min="14092" max="14092" width="10.69921875" style="165" bestFit="1" customWidth="1"/>
    <col min="14093" max="14336" width="9.09765625" style="165"/>
    <col min="14337" max="14346" width="13.8984375" style="165" customWidth="1"/>
    <col min="14347" max="14347" width="9.09765625" style="165"/>
    <col min="14348" max="14348" width="10.69921875" style="165" bestFit="1" customWidth="1"/>
    <col min="14349" max="14592" width="9.09765625" style="165"/>
    <col min="14593" max="14602" width="13.8984375" style="165" customWidth="1"/>
    <col min="14603" max="14603" width="9.09765625" style="165"/>
    <col min="14604" max="14604" width="10.69921875" style="165" bestFit="1" customWidth="1"/>
    <col min="14605" max="14848" width="9.09765625" style="165"/>
    <col min="14849" max="14858" width="13.8984375" style="165" customWidth="1"/>
    <col min="14859" max="14859" width="9.09765625" style="165"/>
    <col min="14860" max="14860" width="10.69921875" style="165" bestFit="1" customWidth="1"/>
    <col min="14861" max="15104" width="9.09765625" style="165"/>
    <col min="15105" max="15114" width="13.8984375" style="165" customWidth="1"/>
    <col min="15115" max="15115" width="9.09765625" style="165"/>
    <col min="15116" max="15116" width="10.69921875" style="165" bestFit="1" customWidth="1"/>
    <col min="15117" max="15360" width="9.09765625" style="165"/>
    <col min="15361" max="15370" width="13.8984375" style="165" customWidth="1"/>
    <col min="15371" max="15371" width="9.09765625" style="165"/>
    <col min="15372" max="15372" width="10.69921875" style="165" bestFit="1" customWidth="1"/>
    <col min="15373" max="15616" width="9.09765625" style="165"/>
    <col min="15617" max="15626" width="13.8984375" style="165" customWidth="1"/>
    <col min="15627" max="15627" width="9.09765625" style="165"/>
    <col min="15628" max="15628" width="10.69921875" style="165" bestFit="1" customWidth="1"/>
    <col min="15629" max="15872" width="9.09765625" style="165"/>
    <col min="15873" max="15882" width="13.8984375" style="165" customWidth="1"/>
    <col min="15883" max="15883" width="9.09765625" style="165"/>
    <col min="15884" max="15884" width="10.69921875" style="165" bestFit="1" customWidth="1"/>
    <col min="15885" max="16128" width="9.09765625" style="165"/>
    <col min="16129" max="16138" width="13.8984375" style="165" customWidth="1"/>
    <col min="16139" max="16139" width="9.09765625" style="165"/>
    <col min="16140" max="16140" width="10.69921875" style="165" bestFit="1" customWidth="1"/>
    <col min="16141" max="16384" width="9.09765625" style="165"/>
  </cols>
  <sheetData>
    <row r="1" spans="1:17" s="27" customFormat="1" ht="22.5" customHeight="1" x14ac:dyDescent="0.4">
      <c r="A1" s="27" t="s">
        <v>238</v>
      </c>
    </row>
    <row r="2" spans="1:17" ht="18.75" customHeight="1" x14ac:dyDescent="0.3">
      <c r="B2" s="166"/>
      <c r="C2" s="167" t="s">
        <v>209</v>
      </c>
      <c r="D2" s="168"/>
      <c r="E2" s="169"/>
      <c r="F2" s="240" t="s">
        <v>16</v>
      </c>
      <c r="G2" s="171"/>
      <c r="H2" s="172"/>
      <c r="I2" s="241" t="s">
        <v>35</v>
      </c>
      <c r="J2" s="174"/>
    </row>
    <row r="3" spans="1:17" ht="18.75" customHeight="1" x14ac:dyDescent="0.3">
      <c r="A3" s="125" t="s">
        <v>170</v>
      </c>
      <c r="B3" s="175" t="s">
        <v>74</v>
      </c>
      <c r="C3" s="175" t="s">
        <v>80</v>
      </c>
      <c r="D3" s="175" t="s">
        <v>78</v>
      </c>
      <c r="E3" s="176" t="s">
        <v>74</v>
      </c>
      <c r="F3" s="176" t="s">
        <v>80</v>
      </c>
      <c r="G3" s="176" t="s">
        <v>78</v>
      </c>
      <c r="H3" s="177" t="s">
        <v>74</v>
      </c>
      <c r="I3" s="177" t="s">
        <v>80</v>
      </c>
      <c r="J3" s="177" t="s">
        <v>78</v>
      </c>
    </row>
    <row r="4" spans="1:17" ht="18.75" customHeight="1" x14ac:dyDescent="0.55000000000000004">
      <c r="A4" s="125">
        <v>0</v>
      </c>
      <c r="B4" s="224">
        <f>E4+H4+B32+E32+H32+B60+E60+H60</f>
        <v>26998</v>
      </c>
      <c r="C4" s="224">
        <f>F4+I4+C32+F32+I32+C60+F60+I60</f>
        <v>25391</v>
      </c>
      <c r="D4" s="224">
        <f>G4+J4+D32+G32+J32+D60+G60+J60</f>
        <v>52389</v>
      </c>
      <c r="E4" s="161">
        <v>3083</v>
      </c>
      <c r="F4" s="161">
        <v>2915</v>
      </c>
      <c r="G4" s="179">
        <f>E4+F4</f>
        <v>5998</v>
      </c>
      <c r="H4" s="161">
        <v>2238</v>
      </c>
      <c r="I4" s="161">
        <v>2189</v>
      </c>
      <c r="J4" s="180">
        <f>H4+I4</f>
        <v>4427</v>
      </c>
      <c r="K4" s="181"/>
      <c r="L4" s="242"/>
      <c r="M4" s="233"/>
      <c r="N4" s="197"/>
      <c r="O4" s="197"/>
      <c r="Q4" s="181"/>
    </row>
    <row r="5" spans="1:17" ht="18.75" customHeight="1" x14ac:dyDescent="0.55000000000000004">
      <c r="A5" s="138" t="s">
        <v>171</v>
      </c>
      <c r="B5" s="224">
        <f t="shared" ref="B5:D20" si="0">E5+H5+B33+E33+H33+B61+E61+H61</f>
        <v>120420</v>
      </c>
      <c r="C5" s="224">
        <f t="shared" si="0"/>
        <v>113364</v>
      </c>
      <c r="D5" s="224">
        <f t="shared" si="0"/>
        <v>233784</v>
      </c>
      <c r="E5" s="161">
        <v>13711</v>
      </c>
      <c r="F5" s="161">
        <v>12935</v>
      </c>
      <c r="G5" s="179">
        <f t="shared" ref="G5:G25" si="1">E5+F5</f>
        <v>26646</v>
      </c>
      <c r="H5" s="161">
        <v>9848</v>
      </c>
      <c r="I5" s="161">
        <v>9288</v>
      </c>
      <c r="J5" s="180">
        <f t="shared" ref="J5:J25" si="2">H5+I5</f>
        <v>19136</v>
      </c>
      <c r="K5" s="181"/>
      <c r="L5" s="242"/>
      <c r="M5" s="233"/>
      <c r="N5" s="197"/>
      <c r="O5" s="197"/>
      <c r="Q5" s="181"/>
    </row>
    <row r="6" spans="1:17" ht="18.75" customHeight="1" x14ac:dyDescent="0.55000000000000004">
      <c r="A6" s="140" t="s">
        <v>172</v>
      </c>
      <c r="B6" s="224">
        <f t="shared" si="0"/>
        <v>178295</v>
      </c>
      <c r="C6" s="224">
        <f t="shared" si="0"/>
        <v>169012</v>
      </c>
      <c r="D6" s="224">
        <f t="shared" si="0"/>
        <v>347307</v>
      </c>
      <c r="E6" s="161">
        <v>19978</v>
      </c>
      <c r="F6" s="161">
        <v>19134</v>
      </c>
      <c r="G6" s="179">
        <f t="shared" si="1"/>
        <v>39112</v>
      </c>
      <c r="H6" s="161">
        <v>14085</v>
      </c>
      <c r="I6" s="161">
        <v>13223</v>
      </c>
      <c r="J6" s="180">
        <f t="shared" si="2"/>
        <v>27308</v>
      </c>
      <c r="K6" s="181"/>
      <c r="L6" s="242"/>
      <c r="M6" s="233"/>
      <c r="N6" s="197"/>
      <c r="O6" s="197"/>
      <c r="Q6" s="181"/>
    </row>
    <row r="7" spans="1:17" ht="18.75" customHeight="1" x14ac:dyDescent="0.55000000000000004">
      <c r="A7" s="125" t="s">
        <v>173</v>
      </c>
      <c r="B7" s="224">
        <f t="shared" si="0"/>
        <v>196619</v>
      </c>
      <c r="C7" s="224">
        <f t="shared" si="0"/>
        <v>185992</v>
      </c>
      <c r="D7" s="224">
        <f t="shared" si="0"/>
        <v>382611</v>
      </c>
      <c r="E7" s="161">
        <v>22620</v>
      </c>
      <c r="F7" s="161">
        <v>21229</v>
      </c>
      <c r="G7" s="179">
        <f t="shared" si="1"/>
        <v>43849</v>
      </c>
      <c r="H7" s="161">
        <v>15357</v>
      </c>
      <c r="I7" s="161">
        <v>14554</v>
      </c>
      <c r="J7" s="180">
        <f t="shared" si="2"/>
        <v>29911</v>
      </c>
      <c r="K7" s="181"/>
      <c r="L7" s="242"/>
      <c r="M7" s="233"/>
      <c r="N7" s="197"/>
      <c r="O7" s="197"/>
      <c r="Q7" s="181"/>
    </row>
    <row r="8" spans="1:17" ht="18.75" customHeight="1" x14ac:dyDescent="0.55000000000000004">
      <c r="A8" s="125" t="s">
        <v>174</v>
      </c>
      <c r="B8" s="224">
        <f t="shared" si="0"/>
        <v>195060</v>
      </c>
      <c r="C8" s="224">
        <f t="shared" si="0"/>
        <v>187808</v>
      </c>
      <c r="D8" s="224">
        <f t="shared" si="0"/>
        <v>382868</v>
      </c>
      <c r="E8" s="161">
        <v>22712</v>
      </c>
      <c r="F8" s="161">
        <v>21853</v>
      </c>
      <c r="G8" s="179">
        <f t="shared" si="1"/>
        <v>44565</v>
      </c>
      <c r="H8" s="161">
        <v>15425</v>
      </c>
      <c r="I8" s="161">
        <v>14646</v>
      </c>
      <c r="J8" s="180">
        <f t="shared" si="2"/>
        <v>30071</v>
      </c>
      <c r="K8" s="181"/>
      <c r="L8" s="242"/>
      <c r="M8" s="233"/>
      <c r="N8" s="197"/>
      <c r="O8" s="197"/>
      <c r="Q8" s="181"/>
    </row>
    <row r="9" spans="1:17" ht="18.75" customHeight="1" x14ac:dyDescent="0.55000000000000004">
      <c r="A9" s="125" t="s">
        <v>175</v>
      </c>
      <c r="B9" s="224">
        <f t="shared" si="0"/>
        <v>206936</v>
      </c>
      <c r="C9" s="224">
        <f t="shared" si="0"/>
        <v>187784</v>
      </c>
      <c r="D9" s="224">
        <f t="shared" si="0"/>
        <v>394720</v>
      </c>
      <c r="E9" s="161">
        <v>22825</v>
      </c>
      <c r="F9" s="161">
        <v>21712</v>
      </c>
      <c r="G9" s="179">
        <f t="shared" si="1"/>
        <v>44537</v>
      </c>
      <c r="H9" s="161">
        <v>19344</v>
      </c>
      <c r="I9" s="161">
        <v>14969</v>
      </c>
      <c r="J9" s="180">
        <f t="shared" si="2"/>
        <v>34313</v>
      </c>
      <c r="K9" s="181"/>
      <c r="L9" s="242"/>
      <c r="M9" s="233"/>
      <c r="N9" s="197"/>
      <c r="O9" s="197"/>
      <c r="Q9" s="181"/>
    </row>
    <row r="10" spans="1:17" ht="18.75" customHeight="1" x14ac:dyDescent="0.55000000000000004">
      <c r="A10" s="125" t="s">
        <v>176</v>
      </c>
      <c r="B10" s="224">
        <f t="shared" si="0"/>
        <v>233838</v>
      </c>
      <c r="C10" s="224">
        <f t="shared" si="0"/>
        <v>229544</v>
      </c>
      <c r="D10" s="224">
        <f t="shared" si="0"/>
        <v>463382</v>
      </c>
      <c r="E10" s="161">
        <v>26734</v>
      </c>
      <c r="F10" s="161">
        <v>25649</v>
      </c>
      <c r="G10" s="179">
        <f t="shared" si="1"/>
        <v>52383</v>
      </c>
      <c r="H10" s="161">
        <v>19224</v>
      </c>
      <c r="I10" s="161">
        <v>17785</v>
      </c>
      <c r="J10" s="180">
        <f t="shared" si="2"/>
        <v>37009</v>
      </c>
      <c r="K10" s="181"/>
      <c r="L10" s="242"/>
      <c r="M10" s="233"/>
      <c r="N10" s="197"/>
      <c r="O10" s="197"/>
      <c r="Q10" s="181"/>
    </row>
    <row r="11" spans="1:17" ht="18.75" customHeight="1" x14ac:dyDescent="0.55000000000000004">
      <c r="A11" s="125" t="s">
        <v>177</v>
      </c>
      <c r="B11" s="224">
        <f t="shared" si="0"/>
        <v>233543</v>
      </c>
      <c r="C11" s="224">
        <f t="shared" si="0"/>
        <v>235711</v>
      </c>
      <c r="D11" s="224">
        <f t="shared" si="0"/>
        <v>469254</v>
      </c>
      <c r="E11" s="161">
        <v>26943</v>
      </c>
      <c r="F11" s="161">
        <v>26261</v>
      </c>
      <c r="G11" s="179">
        <f t="shared" si="1"/>
        <v>53204</v>
      </c>
      <c r="H11" s="161">
        <v>18824</v>
      </c>
      <c r="I11" s="161">
        <v>18000</v>
      </c>
      <c r="J11" s="180">
        <f t="shared" si="2"/>
        <v>36824</v>
      </c>
      <c r="K11" s="181"/>
      <c r="L11" s="242"/>
      <c r="M11" s="233"/>
      <c r="N11" s="197"/>
      <c r="O11" s="197"/>
      <c r="Q11" s="181"/>
    </row>
    <row r="12" spans="1:17" ht="18.75" customHeight="1" x14ac:dyDescent="0.55000000000000004">
      <c r="A12" s="125" t="s">
        <v>178</v>
      </c>
      <c r="B12" s="224">
        <f t="shared" si="0"/>
        <v>230229</v>
      </c>
      <c r="C12" s="224">
        <f t="shared" si="0"/>
        <v>238336</v>
      </c>
      <c r="D12" s="224">
        <f t="shared" si="0"/>
        <v>468565</v>
      </c>
      <c r="E12" s="161">
        <v>26883</v>
      </c>
      <c r="F12" s="161">
        <v>26343</v>
      </c>
      <c r="G12" s="179">
        <f t="shared" si="1"/>
        <v>53226</v>
      </c>
      <c r="H12" s="161">
        <v>17981</v>
      </c>
      <c r="I12" s="161">
        <v>17877</v>
      </c>
      <c r="J12" s="180">
        <f t="shared" si="2"/>
        <v>35858</v>
      </c>
      <c r="K12" s="181"/>
      <c r="L12" s="242"/>
      <c r="M12" s="233"/>
      <c r="N12" s="197"/>
      <c r="O12" s="197"/>
      <c r="Q12" s="181"/>
    </row>
    <row r="13" spans="1:17" ht="18.75" customHeight="1" x14ac:dyDescent="0.55000000000000004">
      <c r="A13" s="125" t="s">
        <v>179</v>
      </c>
      <c r="B13" s="224">
        <f t="shared" si="0"/>
        <v>257644</v>
      </c>
      <c r="C13" s="224">
        <f t="shared" si="0"/>
        <v>264579</v>
      </c>
      <c r="D13" s="224">
        <f t="shared" si="0"/>
        <v>522223</v>
      </c>
      <c r="E13" s="161">
        <v>29520</v>
      </c>
      <c r="F13" s="161">
        <v>28522</v>
      </c>
      <c r="G13" s="179">
        <f t="shared" si="1"/>
        <v>58042</v>
      </c>
      <c r="H13" s="161">
        <v>19490</v>
      </c>
      <c r="I13" s="161">
        <v>19435</v>
      </c>
      <c r="J13" s="180">
        <f t="shared" si="2"/>
        <v>38925</v>
      </c>
      <c r="K13" s="181"/>
      <c r="L13" s="242"/>
      <c r="M13" s="233"/>
      <c r="N13" s="197"/>
      <c r="O13" s="197"/>
      <c r="Q13" s="181"/>
    </row>
    <row r="14" spans="1:17" ht="18.75" customHeight="1" x14ac:dyDescent="0.55000000000000004">
      <c r="A14" s="125" t="s">
        <v>180</v>
      </c>
      <c r="B14" s="224">
        <f t="shared" si="0"/>
        <v>242600</v>
      </c>
      <c r="C14" s="224">
        <f t="shared" si="0"/>
        <v>257496</v>
      </c>
      <c r="D14" s="224">
        <f t="shared" si="0"/>
        <v>500096</v>
      </c>
      <c r="E14" s="161">
        <v>27210</v>
      </c>
      <c r="F14" s="161">
        <v>28342</v>
      </c>
      <c r="G14" s="179">
        <f t="shared" si="1"/>
        <v>55552</v>
      </c>
      <c r="H14" s="161">
        <v>19058</v>
      </c>
      <c r="I14" s="161">
        <v>19639</v>
      </c>
      <c r="J14" s="180">
        <f t="shared" si="2"/>
        <v>38697</v>
      </c>
      <c r="K14" s="181"/>
      <c r="L14" s="242"/>
      <c r="M14" s="233"/>
      <c r="N14" s="197"/>
      <c r="O14" s="197"/>
      <c r="Q14" s="181"/>
    </row>
    <row r="15" spans="1:17" ht="18.75" customHeight="1" x14ac:dyDescent="0.55000000000000004">
      <c r="A15" s="125" t="s">
        <v>181</v>
      </c>
      <c r="B15" s="224">
        <f t="shared" si="0"/>
        <v>228744</v>
      </c>
      <c r="C15" s="224">
        <f t="shared" si="0"/>
        <v>252273</v>
      </c>
      <c r="D15" s="224">
        <f t="shared" si="0"/>
        <v>481017</v>
      </c>
      <c r="E15" s="161">
        <v>26476</v>
      </c>
      <c r="F15" s="161">
        <v>28683</v>
      </c>
      <c r="G15" s="179">
        <f t="shared" si="1"/>
        <v>55159</v>
      </c>
      <c r="H15" s="161">
        <v>17779</v>
      </c>
      <c r="I15" s="161">
        <v>19171</v>
      </c>
      <c r="J15" s="180">
        <f t="shared" si="2"/>
        <v>36950</v>
      </c>
      <c r="K15" s="181"/>
      <c r="L15" s="242"/>
      <c r="M15" s="233"/>
      <c r="N15" s="197"/>
      <c r="O15" s="197"/>
      <c r="Q15" s="181"/>
    </row>
    <row r="16" spans="1:17" ht="18.75" customHeight="1" x14ac:dyDescent="0.55000000000000004">
      <c r="A16" s="125" t="s">
        <v>182</v>
      </c>
      <c r="B16" s="224">
        <f t="shared" si="0"/>
        <v>204661</v>
      </c>
      <c r="C16" s="224">
        <f t="shared" si="0"/>
        <v>234350</v>
      </c>
      <c r="D16" s="224">
        <f t="shared" si="0"/>
        <v>439011</v>
      </c>
      <c r="E16" s="161">
        <v>24778</v>
      </c>
      <c r="F16" s="161">
        <v>27807</v>
      </c>
      <c r="G16" s="179">
        <f t="shared" si="1"/>
        <v>52585</v>
      </c>
      <c r="H16" s="161">
        <v>16422</v>
      </c>
      <c r="I16" s="161">
        <v>18811</v>
      </c>
      <c r="J16" s="180">
        <f t="shared" si="2"/>
        <v>35233</v>
      </c>
      <c r="K16" s="181"/>
      <c r="L16" s="242"/>
      <c r="M16" s="233"/>
      <c r="N16" s="197"/>
      <c r="O16" s="197"/>
      <c r="Q16" s="181"/>
    </row>
    <row r="17" spans="1:17" ht="18.75" customHeight="1" x14ac:dyDescent="0.55000000000000004">
      <c r="A17" s="125" t="s">
        <v>183</v>
      </c>
      <c r="B17" s="224">
        <f t="shared" si="0"/>
        <v>163714</v>
      </c>
      <c r="C17" s="224">
        <f t="shared" si="0"/>
        <v>194805</v>
      </c>
      <c r="D17" s="224">
        <f t="shared" si="0"/>
        <v>358519</v>
      </c>
      <c r="E17" s="161">
        <v>20371</v>
      </c>
      <c r="F17" s="161">
        <v>23454</v>
      </c>
      <c r="G17" s="179">
        <f t="shared" si="1"/>
        <v>43825</v>
      </c>
      <c r="H17" s="161">
        <v>13707</v>
      </c>
      <c r="I17" s="161">
        <v>15895</v>
      </c>
      <c r="J17" s="180">
        <f t="shared" si="2"/>
        <v>29602</v>
      </c>
      <c r="K17" s="181"/>
      <c r="L17" s="242"/>
      <c r="M17" s="233"/>
      <c r="N17" s="197"/>
      <c r="O17" s="197"/>
      <c r="Q17" s="181"/>
    </row>
    <row r="18" spans="1:17" ht="18.75" customHeight="1" x14ac:dyDescent="0.55000000000000004">
      <c r="A18" s="125" t="s">
        <v>184</v>
      </c>
      <c r="B18" s="224">
        <f t="shared" si="0"/>
        <v>113238</v>
      </c>
      <c r="C18" s="224">
        <f t="shared" si="0"/>
        <v>143517</v>
      </c>
      <c r="D18" s="224">
        <f t="shared" si="0"/>
        <v>256755</v>
      </c>
      <c r="E18" s="161">
        <v>14212</v>
      </c>
      <c r="F18" s="161">
        <v>17444</v>
      </c>
      <c r="G18" s="179">
        <f t="shared" si="1"/>
        <v>31656</v>
      </c>
      <c r="H18" s="161">
        <v>9586</v>
      </c>
      <c r="I18" s="161">
        <v>11949</v>
      </c>
      <c r="J18" s="180">
        <f t="shared" si="2"/>
        <v>21535</v>
      </c>
      <c r="K18" s="181"/>
      <c r="L18" s="242"/>
      <c r="M18" s="233"/>
      <c r="N18" s="197"/>
      <c r="O18" s="197"/>
      <c r="Q18" s="181"/>
    </row>
    <row r="19" spans="1:17" ht="18.75" customHeight="1" x14ac:dyDescent="0.55000000000000004">
      <c r="A19" s="125" t="s">
        <v>185</v>
      </c>
      <c r="B19" s="224">
        <f t="shared" si="0"/>
        <v>82273</v>
      </c>
      <c r="C19" s="224">
        <f t="shared" si="0"/>
        <v>110333</v>
      </c>
      <c r="D19" s="224">
        <f t="shared" si="0"/>
        <v>192606</v>
      </c>
      <c r="E19" s="161">
        <v>10829</v>
      </c>
      <c r="F19" s="161">
        <v>14291</v>
      </c>
      <c r="G19" s="179">
        <f t="shared" si="1"/>
        <v>25120</v>
      </c>
      <c r="H19" s="161">
        <v>7134</v>
      </c>
      <c r="I19" s="161">
        <v>9463</v>
      </c>
      <c r="J19" s="180">
        <f t="shared" si="2"/>
        <v>16597</v>
      </c>
      <c r="K19" s="181"/>
      <c r="L19" s="242"/>
      <c r="M19" s="233"/>
      <c r="N19" s="197"/>
      <c r="O19" s="197"/>
      <c r="Q19" s="181"/>
    </row>
    <row r="20" spans="1:17" ht="18.75" customHeight="1" x14ac:dyDescent="0.55000000000000004">
      <c r="A20" s="125" t="s">
        <v>186</v>
      </c>
      <c r="B20" s="224">
        <f t="shared" si="0"/>
        <v>49270</v>
      </c>
      <c r="C20" s="224">
        <f t="shared" si="0"/>
        <v>68021</v>
      </c>
      <c r="D20" s="224">
        <f t="shared" si="0"/>
        <v>117291</v>
      </c>
      <c r="E20" s="161">
        <v>6747</v>
      </c>
      <c r="F20" s="161">
        <v>9248</v>
      </c>
      <c r="G20" s="179">
        <f t="shared" si="1"/>
        <v>15995</v>
      </c>
      <c r="H20" s="161">
        <v>4440</v>
      </c>
      <c r="I20" s="161">
        <v>5941</v>
      </c>
      <c r="J20" s="180">
        <f t="shared" si="2"/>
        <v>10381</v>
      </c>
      <c r="K20" s="181"/>
      <c r="L20" s="242"/>
      <c r="M20" s="233"/>
      <c r="N20" s="197"/>
      <c r="O20" s="197"/>
      <c r="Q20" s="181"/>
    </row>
    <row r="21" spans="1:17" ht="18.75" customHeight="1" x14ac:dyDescent="0.55000000000000004">
      <c r="A21" s="125" t="s">
        <v>187</v>
      </c>
      <c r="B21" s="224">
        <f t="shared" ref="B21:D25" si="3">E21+H21+B49+E49+H49+B77+E77+H77</f>
        <v>31871</v>
      </c>
      <c r="C21" s="224">
        <f t="shared" si="3"/>
        <v>47751</v>
      </c>
      <c r="D21" s="224">
        <f t="shared" si="3"/>
        <v>79622</v>
      </c>
      <c r="E21" s="161">
        <v>4532</v>
      </c>
      <c r="F21" s="161">
        <v>6861</v>
      </c>
      <c r="G21" s="179">
        <f t="shared" si="1"/>
        <v>11393</v>
      </c>
      <c r="H21" s="161">
        <v>2879</v>
      </c>
      <c r="I21" s="161">
        <v>4509</v>
      </c>
      <c r="J21" s="180">
        <f t="shared" si="2"/>
        <v>7388</v>
      </c>
      <c r="K21" s="181"/>
      <c r="L21" s="242"/>
      <c r="M21" s="233"/>
      <c r="N21" s="197"/>
      <c r="O21" s="197"/>
      <c r="Q21" s="181"/>
    </row>
    <row r="22" spans="1:17" ht="18.75" customHeight="1" x14ac:dyDescent="0.55000000000000004">
      <c r="A22" s="125" t="s">
        <v>188</v>
      </c>
      <c r="B22" s="224">
        <f t="shared" si="3"/>
        <v>17827</v>
      </c>
      <c r="C22" s="224">
        <f t="shared" si="3"/>
        <v>29094</v>
      </c>
      <c r="D22" s="224">
        <f t="shared" si="3"/>
        <v>46921</v>
      </c>
      <c r="E22" s="161">
        <v>2588</v>
      </c>
      <c r="F22" s="161">
        <v>4391</v>
      </c>
      <c r="G22" s="179">
        <f t="shared" si="1"/>
        <v>6979</v>
      </c>
      <c r="H22" s="161">
        <v>1643</v>
      </c>
      <c r="I22" s="161">
        <v>2849</v>
      </c>
      <c r="J22" s="180">
        <f t="shared" si="2"/>
        <v>4492</v>
      </c>
      <c r="K22" s="181"/>
      <c r="L22" s="242"/>
      <c r="M22" s="233"/>
      <c r="N22" s="197"/>
      <c r="O22" s="197"/>
      <c r="Q22" s="181"/>
    </row>
    <row r="23" spans="1:17" ht="18.75" customHeight="1" x14ac:dyDescent="0.55000000000000004">
      <c r="A23" s="125" t="s">
        <v>189</v>
      </c>
      <c r="B23" s="224">
        <f t="shared" si="3"/>
        <v>7567</v>
      </c>
      <c r="C23" s="224">
        <f t="shared" si="3"/>
        <v>13003</v>
      </c>
      <c r="D23" s="224">
        <f t="shared" si="3"/>
        <v>20570</v>
      </c>
      <c r="E23" s="161">
        <v>1099</v>
      </c>
      <c r="F23" s="161">
        <v>2013</v>
      </c>
      <c r="G23" s="179">
        <f t="shared" si="1"/>
        <v>3112</v>
      </c>
      <c r="H23" s="161">
        <v>721</v>
      </c>
      <c r="I23" s="161">
        <v>1253</v>
      </c>
      <c r="J23" s="180">
        <f t="shared" si="2"/>
        <v>1974</v>
      </c>
      <c r="K23" s="181"/>
      <c r="L23" s="242"/>
      <c r="M23" s="233"/>
      <c r="N23" s="197"/>
      <c r="O23" s="197"/>
      <c r="Q23" s="181"/>
    </row>
    <row r="24" spans="1:17" ht="18.75" customHeight="1" x14ac:dyDescent="0.55000000000000004">
      <c r="A24" s="125" t="s">
        <v>190</v>
      </c>
      <c r="B24" s="224">
        <f t="shared" si="3"/>
        <v>2700</v>
      </c>
      <c r="C24" s="224">
        <f t="shared" si="3"/>
        <v>4102</v>
      </c>
      <c r="D24" s="224">
        <f t="shared" si="3"/>
        <v>6802</v>
      </c>
      <c r="E24" s="161">
        <v>408</v>
      </c>
      <c r="F24" s="161">
        <v>674</v>
      </c>
      <c r="G24" s="179">
        <f t="shared" si="1"/>
        <v>1082</v>
      </c>
      <c r="H24" s="161">
        <v>216</v>
      </c>
      <c r="I24" s="161">
        <v>404</v>
      </c>
      <c r="J24" s="180">
        <f t="shared" si="2"/>
        <v>620</v>
      </c>
      <c r="K24" s="181"/>
      <c r="L24" s="242"/>
      <c r="M24" s="233"/>
      <c r="N24" s="197"/>
      <c r="O24" s="197"/>
      <c r="Q24" s="181"/>
    </row>
    <row r="25" spans="1:17" ht="18.75" customHeight="1" x14ac:dyDescent="0.55000000000000004">
      <c r="A25" s="125" t="s">
        <v>191</v>
      </c>
      <c r="B25" s="224">
        <f t="shared" si="3"/>
        <v>1735</v>
      </c>
      <c r="C25" s="224">
        <f t="shared" si="3"/>
        <v>1745</v>
      </c>
      <c r="D25" s="224">
        <f t="shared" si="3"/>
        <v>3480</v>
      </c>
      <c r="E25" s="161">
        <v>239</v>
      </c>
      <c r="F25" s="161">
        <v>295</v>
      </c>
      <c r="G25" s="179">
        <f t="shared" si="1"/>
        <v>534</v>
      </c>
      <c r="H25" s="161">
        <v>104</v>
      </c>
      <c r="I25" s="161">
        <v>130</v>
      </c>
      <c r="J25" s="180">
        <f t="shared" si="2"/>
        <v>234</v>
      </c>
      <c r="K25" s="181"/>
      <c r="L25" s="242"/>
      <c r="M25" s="233"/>
      <c r="N25" s="197"/>
      <c r="O25" s="197"/>
      <c r="Q25" s="181"/>
    </row>
    <row r="26" spans="1:17" ht="18.75" customHeight="1" x14ac:dyDescent="0.55000000000000004">
      <c r="A26" s="125" t="s">
        <v>192</v>
      </c>
      <c r="B26" s="210">
        <f>E26+H26+B54+E54+H54+B82+E82+H82</f>
        <v>3025782</v>
      </c>
      <c r="C26" s="210">
        <f>F26+I26+C54+F54+I54+C82+F82+I82</f>
        <v>3194011</v>
      </c>
      <c r="D26" s="210">
        <f>G26+J26+D54+G54+J54+D82+G82+J82</f>
        <v>6219793</v>
      </c>
      <c r="E26" s="161">
        <f t="shared" ref="E26:J26" si="4">SUM(E4:E25)</f>
        <v>354498</v>
      </c>
      <c r="F26" s="161">
        <f t="shared" si="4"/>
        <v>370056</v>
      </c>
      <c r="G26" s="179">
        <f t="shared" si="4"/>
        <v>724554</v>
      </c>
      <c r="H26" s="161">
        <f t="shared" si="4"/>
        <v>245505</v>
      </c>
      <c r="I26" s="161">
        <f t="shared" si="4"/>
        <v>251980</v>
      </c>
      <c r="J26" s="180">
        <f t="shared" si="4"/>
        <v>497485</v>
      </c>
      <c r="K26" s="181"/>
      <c r="L26" s="242"/>
    </row>
    <row r="27" spans="1:17" s="24" customFormat="1" ht="23.25" customHeight="1" x14ac:dyDescent="0.3">
      <c r="A27" s="97" t="s">
        <v>213</v>
      </c>
      <c r="B27" s="22"/>
      <c r="C27" s="22"/>
      <c r="D27" s="22"/>
      <c r="E27" s="23"/>
      <c r="F27" s="23"/>
      <c r="G27" s="23"/>
      <c r="H27" s="22"/>
      <c r="I27" s="22"/>
      <c r="J27" s="22"/>
    </row>
    <row r="28" spans="1:17" s="24" customFormat="1" ht="17.399999999999999" x14ac:dyDescent="0.3">
      <c r="A28" s="97" t="s">
        <v>222</v>
      </c>
      <c r="B28" s="25"/>
      <c r="C28" s="25"/>
      <c r="D28" s="25"/>
      <c r="E28" s="26"/>
      <c r="F28" s="26"/>
      <c r="G28" s="26"/>
      <c r="H28" s="26"/>
      <c r="I28" s="26"/>
      <c r="J28" s="26"/>
    </row>
    <row r="29" spans="1:17" s="27" customFormat="1" ht="22.5" customHeight="1" x14ac:dyDescent="0.4">
      <c r="A29" s="27" t="s">
        <v>239</v>
      </c>
    </row>
    <row r="30" spans="1:17" ht="18.75" customHeight="1" x14ac:dyDescent="0.3">
      <c r="B30" s="182"/>
      <c r="C30" s="243" t="s">
        <v>57</v>
      </c>
      <c r="D30" s="184"/>
      <c r="E30" s="185"/>
      <c r="F30" s="244" t="s">
        <v>12</v>
      </c>
      <c r="G30" s="187"/>
      <c r="H30" s="188"/>
      <c r="I30" s="245" t="s">
        <v>73</v>
      </c>
      <c r="J30" s="190"/>
    </row>
    <row r="31" spans="1:17" ht="18.75" customHeight="1" x14ac:dyDescent="0.3">
      <c r="A31" s="125" t="s">
        <v>170</v>
      </c>
      <c r="B31" s="191" t="s">
        <v>74</v>
      </c>
      <c r="C31" s="191" t="s">
        <v>80</v>
      </c>
      <c r="D31" s="191" t="s">
        <v>78</v>
      </c>
      <c r="E31" s="192" t="s">
        <v>74</v>
      </c>
      <c r="F31" s="192" t="s">
        <v>80</v>
      </c>
      <c r="G31" s="192" t="s">
        <v>78</v>
      </c>
      <c r="H31" s="193" t="s">
        <v>74</v>
      </c>
      <c r="I31" s="193" t="s">
        <v>80</v>
      </c>
      <c r="J31" s="193" t="s">
        <v>78</v>
      </c>
    </row>
    <row r="32" spans="1:17" ht="18.75" customHeight="1" x14ac:dyDescent="0.3">
      <c r="A32" s="125">
        <v>0</v>
      </c>
      <c r="B32" s="161">
        <v>2380</v>
      </c>
      <c r="C32" s="161">
        <v>2269</v>
      </c>
      <c r="D32" s="194">
        <f>B32+C32</f>
        <v>4649</v>
      </c>
      <c r="E32" s="161">
        <v>5300</v>
      </c>
      <c r="F32" s="161">
        <v>4971</v>
      </c>
      <c r="G32" s="195">
        <f>E32+F32</f>
        <v>10271</v>
      </c>
      <c r="H32" s="161">
        <v>2231</v>
      </c>
      <c r="I32" s="161">
        <v>2060</v>
      </c>
      <c r="J32" s="196">
        <f>H32+I32</f>
        <v>4291</v>
      </c>
      <c r="K32" s="181"/>
      <c r="L32" s="181"/>
      <c r="M32" s="233"/>
      <c r="N32" s="197"/>
      <c r="O32" s="197"/>
      <c r="Q32" s="181"/>
    </row>
    <row r="33" spans="1:17" ht="18.75" customHeight="1" x14ac:dyDescent="0.3">
      <c r="A33" s="138" t="s">
        <v>171</v>
      </c>
      <c r="B33" s="161">
        <v>11201</v>
      </c>
      <c r="C33" s="161">
        <v>10484</v>
      </c>
      <c r="D33" s="194">
        <f t="shared" ref="D33:D53" si="5">B33+C33</f>
        <v>21685</v>
      </c>
      <c r="E33" s="161">
        <v>24141</v>
      </c>
      <c r="F33" s="161">
        <v>22439</v>
      </c>
      <c r="G33" s="195">
        <f t="shared" ref="G33:G53" si="6">E33+F33</f>
        <v>46580</v>
      </c>
      <c r="H33" s="161">
        <v>9925</v>
      </c>
      <c r="I33" s="161">
        <v>9317</v>
      </c>
      <c r="J33" s="196">
        <f t="shared" ref="J33:J53" si="7">H33+I33</f>
        <v>19242</v>
      </c>
      <c r="K33" s="181"/>
      <c r="L33" s="181"/>
      <c r="M33" s="233"/>
      <c r="N33" s="197"/>
      <c r="O33" s="197"/>
      <c r="Q33" s="181"/>
    </row>
    <row r="34" spans="1:17" ht="18.75" customHeight="1" x14ac:dyDescent="0.3">
      <c r="A34" s="140" t="s">
        <v>172</v>
      </c>
      <c r="B34" s="161">
        <v>16665</v>
      </c>
      <c r="C34" s="161">
        <v>15647</v>
      </c>
      <c r="D34" s="194">
        <f t="shared" si="5"/>
        <v>32312</v>
      </c>
      <c r="E34" s="161">
        <v>36045</v>
      </c>
      <c r="F34" s="161">
        <v>34059</v>
      </c>
      <c r="G34" s="195">
        <f t="shared" si="6"/>
        <v>70104</v>
      </c>
      <c r="H34" s="161">
        <v>14214</v>
      </c>
      <c r="I34" s="161">
        <v>13565</v>
      </c>
      <c r="J34" s="196">
        <f t="shared" si="7"/>
        <v>27779</v>
      </c>
      <c r="K34" s="181"/>
      <c r="L34" s="181"/>
      <c r="M34" s="233"/>
      <c r="N34" s="197"/>
      <c r="O34" s="197"/>
      <c r="Q34" s="181"/>
    </row>
    <row r="35" spans="1:17" ht="18.75" customHeight="1" x14ac:dyDescent="0.3">
      <c r="A35" s="125" t="s">
        <v>173</v>
      </c>
      <c r="B35" s="161">
        <v>18688</v>
      </c>
      <c r="C35" s="161">
        <v>17921</v>
      </c>
      <c r="D35" s="194">
        <f t="shared" si="5"/>
        <v>36609</v>
      </c>
      <c r="E35" s="161">
        <v>39554</v>
      </c>
      <c r="F35" s="161">
        <v>37518</v>
      </c>
      <c r="G35" s="195">
        <f t="shared" si="6"/>
        <v>77072</v>
      </c>
      <c r="H35" s="161">
        <v>15905</v>
      </c>
      <c r="I35" s="161">
        <v>15051</v>
      </c>
      <c r="J35" s="196">
        <f t="shared" si="7"/>
        <v>30956</v>
      </c>
      <c r="K35" s="181"/>
      <c r="L35" s="181"/>
      <c r="M35" s="233"/>
      <c r="N35" s="197"/>
      <c r="O35" s="197"/>
      <c r="Q35" s="181"/>
    </row>
    <row r="36" spans="1:17" ht="18.75" customHeight="1" x14ac:dyDescent="0.3">
      <c r="A36" s="125" t="s">
        <v>174</v>
      </c>
      <c r="B36" s="161">
        <v>19012</v>
      </c>
      <c r="C36" s="161">
        <v>17856</v>
      </c>
      <c r="D36" s="194">
        <f t="shared" si="5"/>
        <v>36868</v>
      </c>
      <c r="E36" s="161">
        <v>39879</v>
      </c>
      <c r="F36" s="161">
        <v>38695</v>
      </c>
      <c r="G36" s="195">
        <f t="shared" si="6"/>
        <v>78574</v>
      </c>
      <c r="H36" s="161">
        <v>15957</v>
      </c>
      <c r="I36" s="161">
        <v>15546</v>
      </c>
      <c r="J36" s="196">
        <f t="shared" si="7"/>
        <v>31503</v>
      </c>
      <c r="K36" s="181"/>
      <c r="L36" s="181"/>
      <c r="M36" s="233"/>
      <c r="N36" s="197"/>
      <c r="O36" s="197"/>
      <c r="Q36" s="181"/>
    </row>
    <row r="37" spans="1:17" ht="18.75" customHeight="1" x14ac:dyDescent="0.3">
      <c r="A37" s="125" t="s">
        <v>175</v>
      </c>
      <c r="B37" s="161">
        <v>20177</v>
      </c>
      <c r="C37" s="161">
        <v>17547</v>
      </c>
      <c r="D37" s="194">
        <f t="shared" si="5"/>
        <v>37724</v>
      </c>
      <c r="E37" s="161">
        <v>39401</v>
      </c>
      <c r="F37" s="161">
        <v>40470</v>
      </c>
      <c r="G37" s="195">
        <f t="shared" si="6"/>
        <v>79871</v>
      </c>
      <c r="H37" s="161">
        <v>16756</v>
      </c>
      <c r="I37" s="161">
        <v>16340</v>
      </c>
      <c r="J37" s="196">
        <f t="shared" si="7"/>
        <v>33096</v>
      </c>
      <c r="K37" s="181"/>
      <c r="L37" s="181"/>
      <c r="M37" s="233"/>
      <c r="N37" s="197"/>
      <c r="O37" s="197"/>
      <c r="Q37" s="181"/>
    </row>
    <row r="38" spans="1:17" ht="18.75" customHeight="1" x14ac:dyDescent="0.3">
      <c r="A38" s="125" t="s">
        <v>176</v>
      </c>
      <c r="B38" s="161">
        <v>21706</v>
      </c>
      <c r="C38" s="161">
        <v>19944</v>
      </c>
      <c r="D38" s="194">
        <f t="shared" si="5"/>
        <v>41650</v>
      </c>
      <c r="E38" s="161">
        <v>49090</v>
      </c>
      <c r="F38" s="161">
        <v>52316</v>
      </c>
      <c r="G38" s="195">
        <f t="shared" si="6"/>
        <v>101406</v>
      </c>
      <c r="H38" s="161">
        <v>19562</v>
      </c>
      <c r="I38" s="161">
        <v>18751</v>
      </c>
      <c r="J38" s="196">
        <f t="shared" si="7"/>
        <v>38313</v>
      </c>
      <c r="K38" s="181"/>
      <c r="L38" s="181"/>
      <c r="M38" s="233"/>
      <c r="N38" s="197"/>
      <c r="O38" s="197"/>
      <c r="Q38" s="181"/>
    </row>
    <row r="39" spans="1:17" ht="18.75" customHeight="1" x14ac:dyDescent="0.3">
      <c r="A39" s="125" t="s">
        <v>177</v>
      </c>
      <c r="B39" s="161">
        <v>20469</v>
      </c>
      <c r="C39" s="161">
        <v>19377</v>
      </c>
      <c r="D39" s="194">
        <f t="shared" si="5"/>
        <v>39846</v>
      </c>
      <c r="E39" s="161">
        <v>49605</v>
      </c>
      <c r="F39" s="161">
        <v>53286</v>
      </c>
      <c r="G39" s="195">
        <f t="shared" si="6"/>
        <v>102891</v>
      </c>
      <c r="H39" s="161">
        <v>18990</v>
      </c>
      <c r="I39" s="161">
        <v>18540</v>
      </c>
      <c r="J39" s="196">
        <f t="shared" si="7"/>
        <v>37530</v>
      </c>
      <c r="K39" s="181"/>
      <c r="L39" s="181"/>
      <c r="M39" s="233"/>
      <c r="N39" s="197"/>
      <c r="O39" s="197"/>
      <c r="Q39" s="181"/>
    </row>
    <row r="40" spans="1:17" ht="18.75" customHeight="1" x14ac:dyDescent="0.3">
      <c r="A40" s="125" t="s">
        <v>178</v>
      </c>
      <c r="B40" s="161">
        <v>20204</v>
      </c>
      <c r="C40" s="161">
        <v>19330</v>
      </c>
      <c r="D40" s="194">
        <f t="shared" si="5"/>
        <v>39534</v>
      </c>
      <c r="E40" s="161">
        <v>48748</v>
      </c>
      <c r="F40" s="161">
        <v>53969</v>
      </c>
      <c r="G40" s="195">
        <f t="shared" si="6"/>
        <v>102717</v>
      </c>
      <c r="H40" s="161">
        <v>18142</v>
      </c>
      <c r="I40" s="161">
        <v>18027</v>
      </c>
      <c r="J40" s="196">
        <f t="shared" si="7"/>
        <v>36169</v>
      </c>
      <c r="K40" s="181"/>
      <c r="L40" s="181"/>
      <c r="M40" s="233"/>
      <c r="N40" s="197"/>
      <c r="O40" s="197"/>
      <c r="Q40" s="181"/>
    </row>
    <row r="41" spans="1:17" ht="18.75" customHeight="1" x14ac:dyDescent="0.3">
      <c r="A41" s="125" t="s">
        <v>179</v>
      </c>
      <c r="B41" s="161">
        <v>21872</v>
      </c>
      <c r="C41" s="161">
        <v>20900</v>
      </c>
      <c r="D41" s="194">
        <f t="shared" si="5"/>
        <v>42772</v>
      </c>
      <c r="E41" s="161">
        <v>56825</v>
      </c>
      <c r="F41" s="161">
        <v>62090</v>
      </c>
      <c r="G41" s="195">
        <f t="shared" si="6"/>
        <v>118915</v>
      </c>
      <c r="H41" s="161">
        <v>19785</v>
      </c>
      <c r="I41" s="161">
        <v>19917</v>
      </c>
      <c r="J41" s="196">
        <f t="shared" si="7"/>
        <v>39702</v>
      </c>
      <c r="K41" s="181"/>
      <c r="L41" s="181"/>
      <c r="M41" s="233"/>
      <c r="N41" s="197"/>
      <c r="O41" s="197"/>
      <c r="Q41" s="181"/>
    </row>
    <row r="42" spans="1:17" ht="18.75" customHeight="1" x14ac:dyDescent="0.3">
      <c r="A42" s="125" t="s">
        <v>180</v>
      </c>
      <c r="B42" s="161">
        <v>21769</v>
      </c>
      <c r="C42" s="161">
        <v>22288</v>
      </c>
      <c r="D42" s="194">
        <f t="shared" si="5"/>
        <v>44057</v>
      </c>
      <c r="E42" s="161">
        <v>52613</v>
      </c>
      <c r="F42" s="161">
        <v>59056</v>
      </c>
      <c r="G42" s="195">
        <f t="shared" si="6"/>
        <v>111669</v>
      </c>
      <c r="H42" s="161">
        <v>19428</v>
      </c>
      <c r="I42" s="161">
        <v>20538</v>
      </c>
      <c r="J42" s="196">
        <f t="shared" si="7"/>
        <v>39966</v>
      </c>
      <c r="K42" s="181"/>
      <c r="L42" s="181"/>
      <c r="M42" s="233"/>
      <c r="N42" s="197"/>
      <c r="O42" s="197"/>
      <c r="Q42" s="181"/>
    </row>
    <row r="43" spans="1:17" ht="18.75" customHeight="1" x14ac:dyDescent="0.3">
      <c r="A43" s="125" t="s">
        <v>181</v>
      </c>
      <c r="B43" s="161">
        <v>21369</v>
      </c>
      <c r="C43" s="161">
        <v>22361</v>
      </c>
      <c r="D43" s="194">
        <f t="shared" si="5"/>
        <v>43730</v>
      </c>
      <c r="E43" s="161">
        <v>50481</v>
      </c>
      <c r="F43" s="161">
        <v>57845</v>
      </c>
      <c r="G43" s="195">
        <f t="shared" si="6"/>
        <v>108326</v>
      </c>
      <c r="H43" s="161">
        <v>20150</v>
      </c>
      <c r="I43" s="161">
        <v>22013</v>
      </c>
      <c r="J43" s="196">
        <f t="shared" si="7"/>
        <v>42163</v>
      </c>
      <c r="K43" s="181"/>
      <c r="L43" s="181"/>
      <c r="M43" s="233"/>
      <c r="N43" s="197"/>
      <c r="O43" s="197"/>
      <c r="Q43" s="181"/>
    </row>
    <row r="44" spans="1:17" ht="18.75" customHeight="1" x14ac:dyDescent="0.3">
      <c r="A44" s="125" t="s">
        <v>182</v>
      </c>
      <c r="B44" s="161">
        <v>19416</v>
      </c>
      <c r="C44" s="161">
        <v>21098</v>
      </c>
      <c r="D44" s="194">
        <f t="shared" si="5"/>
        <v>40514</v>
      </c>
      <c r="E44" s="161">
        <v>45950</v>
      </c>
      <c r="F44" s="161">
        <v>53446</v>
      </c>
      <c r="G44" s="195">
        <f t="shared" si="6"/>
        <v>99396</v>
      </c>
      <c r="H44" s="161">
        <v>19336</v>
      </c>
      <c r="I44" s="161">
        <v>21882</v>
      </c>
      <c r="J44" s="196">
        <f t="shared" si="7"/>
        <v>41218</v>
      </c>
      <c r="K44" s="181"/>
      <c r="L44" s="181"/>
      <c r="M44" s="233"/>
      <c r="N44" s="197"/>
      <c r="O44" s="197"/>
      <c r="Q44" s="181"/>
    </row>
    <row r="45" spans="1:17" ht="18.75" customHeight="1" x14ac:dyDescent="0.3">
      <c r="A45" s="125" t="s">
        <v>183</v>
      </c>
      <c r="B45" s="161">
        <v>15436</v>
      </c>
      <c r="C45" s="161">
        <v>16919</v>
      </c>
      <c r="D45" s="194">
        <f t="shared" si="5"/>
        <v>32355</v>
      </c>
      <c r="E45" s="161">
        <v>36757</v>
      </c>
      <c r="F45" s="161">
        <v>45432</v>
      </c>
      <c r="G45" s="195">
        <f t="shared" si="6"/>
        <v>82189</v>
      </c>
      <c r="H45" s="161">
        <v>16524</v>
      </c>
      <c r="I45" s="161">
        <v>18822</v>
      </c>
      <c r="J45" s="196">
        <f t="shared" si="7"/>
        <v>35346</v>
      </c>
      <c r="K45" s="181"/>
      <c r="L45" s="181"/>
      <c r="M45" s="233"/>
      <c r="N45" s="197"/>
      <c r="O45" s="197"/>
      <c r="Q45" s="181"/>
    </row>
    <row r="46" spans="1:17" ht="18.75" customHeight="1" x14ac:dyDescent="0.3">
      <c r="A46" s="125" t="s">
        <v>184</v>
      </c>
      <c r="B46" s="161">
        <v>10948</v>
      </c>
      <c r="C46" s="161">
        <v>12209</v>
      </c>
      <c r="D46" s="194">
        <f t="shared" si="5"/>
        <v>23157</v>
      </c>
      <c r="E46" s="161">
        <v>25345</v>
      </c>
      <c r="F46" s="161">
        <v>33979</v>
      </c>
      <c r="G46" s="195">
        <f t="shared" si="6"/>
        <v>59324</v>
      </c>
      <c r="H46" s="161">
        <v>11613</v>
      </c>
      <c r="I46" s="161">
        <v>13875</v>
      </c>
      <c r="J46" s="196">
        <f t="shared" si="7"/>
        <v>25488</v>
      </c>
      <c r="K46" s="181"/>
      <c r="L46" s="181"/>
      <c r="M46" s="233"/>
      <c r="N46" s="197"/>
      <c r="O46" s="197"/>
      <c r="Q46" s="181"/>
    </row>
    <row r="47" spans="1:17" ht="18.75" customHeight="1" x14ac:dyDescent="0.3">
      <c r="A47" s="125" t="s">
        <v>185</v>
      </c>
      <c r="B47" s="161">
        <v>7911</v>
      </c>
      <c r="C47" s="161">
        <v>9410</v>
      </c>
      <c r="D47" s="194">
        <f t="shared" si="5"/>
        <v>17321</v>
      </c>
      <c r="E47" s="161">
        <v>18233</v>
      </c>
      <c r="F47" s="161">
        <v>25666</v>
      </c>
      <c r="G47" s="195">
        <f t="shared" si="6"/>
        <v>43899</v>
      </c>
      <c r="H47" s="161">
        <v>8708</v>
      </c>
      <c r="I47" s="161">
        <v>10974</v>
      </c>
      <c r="J47" s="196">
        <f t="shared" si="7"/>
        <v>19682</v>
      </c>
      <c r="K47" s="181"/>
      <c r="L47" s="181"/>
      <c r="M47" s="233"/>
      <c r="N47" s="197"/>
      <c r="O47" s="197"/>
      <c r="Q47" s="181"/>
    </row>
    <row r="48" spans="1:17" ht="18.75" customHeight="1" x14ac:dyDescent="0.3">
      <c r="A48" s="125" t="s">
        <v>186</v>
      </c>
      <c r="B48" s="161">
        <v>4472</v>
      </c>
      <c r="C48" s="161">
        <v>5781</v>
      </c>
      <c r="D48" s="194">
        <f t="shared" si="5"/>
        <v>10253</v>
      </c>
      <c r="E48" s="161">
        <v>10093</v>
      </c>
      <c r="F48" s="161">
        <v>14722</v>
      </c>
      <c r="G48" s="195">
        <f t="shared" si="6"/>
        <v>24815</v>
      </c>
      <c r="H48" s="161">
        <v>5342</v>
      </c>
      <c r="I48" s="161">
        <v>6713</v>
      </c>
      <c r="J48" s="196">
        <f t="shared" si="7"/>
        <v>12055</v>
      </c>
      <c r="K48" s="181"/>
      <c r="L48" s="181"/>
      <c r="M48" s="233"/>
      <c r="N48" s="197"/>
      <c r="O48" s="197"/>
      <c r="Q48" s="181"/>
    </row>
    <row r="49" spans="1:17" ht="18.75" customHeight="1" x14ac:dyDescent="0.3">
      <c r="A49" s="125" t="s">
        <v>187</v>
      </c>
      <c r="B49" s="161">
        <v>2855</v>
      </c>
      <c r="C49" s="161">
        <v>3967</v>
      </c>
      <c r="D49" s="194">
        <f t="shared" si="5"/>
        <v>6822</v>
      </c>
      <c r="E49" s="161">
        <v>6014</v>
      </c>
      <c r="F49" s="161">
        <v>9815</v>
      </c>
      <c r="G49" s="195">
        <f t="shared" si="6"/>
        <v>15829</v>
      </c>
      <c r="H49" s="161">
        <v>3658</v>
      </c>
      <c r="I49" s="161">
        <v>4994</v>
      </c>
      <c r="J49" s="196">
        <f t="shared" si="7"/>
        <v>8652</v>
      </c>
      <c r="K49" s="181"/>
      <c r="L49" s="181"/>
      <c r="M49" s="233"/>
      <c r="N49" s="197"/>
      <c r="O49" s="197"/>
      <c r="Q49" s="181"/>
    </row>
    <row r="50" spans="1:17" ht="18.75" customHeight="1" x14ac:dyDescent="0.3">
      <c r="A50" s="125" t="s">
        <v>188</v>
      </c>
      <c r="B50" s="161">
        <v>1536</v>
      </c>
      <c r="C50" s="161">
        <v>2292</v>
      </c>
      <c r="D50" s="194">
        <f t="shared" si="5"/>
        <v>3828</v>
      </c>
      <c r="E50" s="161">
        <v>3345</v>
      </c>
      <c r="F50" s="161">
        <v>5679</v>
      </c>
      <c r="G50" s="195">
        <f t="shared" si="6"/>
        <v>9024</v>
      </c>
      <c r="H50" s="161">
        <v>2107</v>
      </c>
      <c r="I50" s="161">
        <v>3255</v>
      </c>
      <c r="J50" s="196">
        <f t="shared" si="7"/>
        <v>5362</v>
      </c>
      <c r="K50" s="181"/>
      <c r="L50" s="181"/>
      <c r="M50" s="233"/>
      <c r="N50" s="197"/>
      <c r="O50" s="197"/>
      <c r="Q50" s="181"/>
    </row>
    <row r="51" spans="1:17" ht="18.75" customHeight="1" x14ac:dyDescent="0.3">
      <c r="A51" s="125" t="s">
        <v>189</v>
      </c>
      <c r="B51" s="161">
        <v>575</v>
      </c>
      <c r="C51" s="161">
        <v>1009</v>
      </c>
      <c r="D51" s="194">
        <f t="shared" si="5"/>
        <v>1584</v>
      </c>
      <c r="E51" s="161">
        <v>1354</v>
      </c>
      <c r="F51" s="161">
        <v>2412</v>
      </c>
      <c r="G51" s="195">
        <f t="shared" si="6"/>
        <v>3766</v>
      </c>
      <c r="H51" s="161">
        <v>927</v>
      </c>
      <c r="I51" s="161">
        <v>1575</v>
      </c>
      <c r="J51" s="196">
        <f t="shared" si="7"/>
        <v>2502</v>
      </c>
      <c r="K51" s="181"/>
      <c r="L51" s="181"/>
      <c r="M51" s="233"/>
      <c r="N51" s="197"/>
      <c r="O51" s="197"/>
      <c r="Q51" s="181"/>
    </row>
    <row r="52" spans="1:17" ht="18.75" customHeight="1" x14ac:dyDescent="0.3">
      <c r="A52" s="125" t="s">
        <v>190</v>
      </c>
      <c r="B52" s="161">
        <v>231</v>
      </c>
      <c r="C52" s="161">
        <v>288</v>
      </c>
      <c r="D52" s="194">
        <f t="shared" si="5"/>
        <v>519</v>
      </c>
      <c r="E52" s="161">
        <v>494</v>
      </c>
      <c r="F52" s="161">
        <v>787</v>
      </c>
      <c r="G52" s="195">
        <f t="shared" si="6"/>
        <v>1281</v>
      </c>
      <c r="H52" s="161">
        <v>267</v>
      </c>
      <c r="I52" s="161">
        <v>472</v>
      </c>
      <c r="J52" s="196">
        <f t="shared" si="7"/>
        <v>739</v>
      </c>
      <c r="K52" s="181"/>
      <c r="L52" s="181"/>
      <c r="M52" s="233"/>
      <c r="N52" s="197"/>
      <c r="O52" s="197"/>
      <c r="Q52" s="181"/>
    </row>
    <row r="53" spans="1:17" ht="18.75" customHeight="1" x14ac:dyDescent="0.3">
      <c r="A53" s="125" t="s">
        <v>191</v>
      </c>
      <c r="B53" s="161">
        <v>129</v>
      </c>
      <c r="C53" s="161">
        <v>156</v>
      </c>
      <c r="D53" s="194">
        <f t="shared" si="5"/>
        <v>285</v>
      </c>
      <c r="E53" s="161">
        <v>397</v>
      </c>
      <c r="F53" s="161">
        <v>412</v>
      </c>
      <c r="G53" s="195">
        <f t="shared" si="6"/>
        <v>809</v>
      </c>
      <c r="H53" s="161">
        <v>111</v>
      </c>
      <c r="I53" s="161">
        <v>137</v>
      </c>
      <c r="J53" s="196">
        <f t="shared" si="7"/>
        <v>248</v>
      </c>
      <c r="K53" s="181"/>
      <c r="L53" s="181"/>
      <c r="M53" s="233"/>
      <c r="N53" s="197"/>
      <c r="O53" s="197"/>
      <c r="Q53" s="181"/>
    </row>
    <row r="54" spans="1:17" ht="18.75" customHeight="1" x14ac:dyDescent="0.3">
      <c r="A54" s="125" t="s">
        <v>192</v>
      </c>
      <c r="B54" s="161">
        <f t="shared" ref="B54:J54" si="8">SUM(B32:B53)</f>
        <v>279021</v>
      </c>
      <c r="C54" s="161">
        <f t="shared" si="8"/>
        <v>279053</v>
      </c>
      <c r="D54" s="180">
        <f t="shared" si="8"/>
        <v>558074</v>
      </c>
      <c r="E54" s="161">
        <f t="shared" si="8"/>
        <v>639664</v>
      </c>
      <c r="F54" s="161">
        <f t="shared" si="8"/>
        <v>709064</v>
      </c>
      <c r="G54" s="195">
        <f t="shared" si="8"/>
        <v>1348728</v>
      </c>
      <c r="H54" s="161">
        <f t="shared" si="8"/>
        <v>259638</v>
      </c>
      <c r="I54" s="161">
        <f t="shared" si="8"/>
        <v>272364</v>
      </c>
      <c r="J54" s="195">
        <f t="shared" si="8"/>
        <v>532002</v>
      </c>
      <c r="K54" s="181"/>
      <c r="L54" s="181"/>
    </row>
    <row r="55" spans="1:17" s="24" customFormat="1" ht="23.25" customHeight="1" x14ac:dyDescent="0.3">
      <c r="A55" s="97" t="s">
        <v>213</v>
      </c>
      <c r="B55" s="22"/>
      <c r="C55" s="22"/>
      <c r="D55" s="22"/>
      <c r="E55" s="23"/>
      <c r="F55" s="23"/>
      <c r="G55" s="23"/>
      <c r="H55" s="22"/>
      <c r="I55" s="22"/>
      <c r="J55" s="22"/>
    </row>
    <row r="56" spans="1:17" s="24" customFormat="1" ht="17.399999999999999" x14ac:dyDescent="0.3">
      <c r="A56" s="97" t="s">
        <v>222</v>
      </c>
      <c r="B56" s="25"/>
      <c r="C56" s="25"/>
      <c r="D56" s="25"/>
      <c r="E56" s="26"/>
      <c r="F56" s="26"/>
      <c r="G56" s="26"/>
      <c r="H56" s="26"/>
      <c r="I56" s="26"/>
      <c r="J56" s="26"/>
    </row>
    <row r="57" spans="1:17" s="27" customFormat="1" ht="22.5" customHeight="1" x14ac:dyDescent="0.4">
      <c r="A57" s="27" t="s">
        <v>239</v>
      </c>
    </row>
    <row r="58" spans="1:17" ht="18.75" customHeight="1" x14ac:dyDescent="0.3">
      <c r="B58" s="198"/>
      <c r="C58" s="246" t="s">
        <v>2</v>
      </c>
      <c r="D58" s="200"/>
      <c r="E58" s="201"/>
      <c r="F58" s="247" t="s">
        <v>15</v>
      </c>
      <c r="G58" s="203"/>
      <c r="H58" s="204"/>
      <c r="I58" s="248" t="s">
        <v>23</v>
      </c>
      <c r="J58" s="206"/>
    </row>
    <row r="59" spans="1:17" ht="18.75" customHeight="1" x14ac:dyDescent="0.3">
      <c r="A59" s="125" t="s">
        <v>170</v>
      </c>
      <c r="B59" s="207" t="s">
        <v>74</v>
      </c>
      <c r="C59" s="207" t="s">
        <v>80</v>
      </c>
      <c r="D59" s="207" t="s">
        <v>78</v>
      </c>
      <c r="E59" s="208" t="s">
        <v>74</v>
      </c>
      <c r="F59" s="208" t="s">
        <v>80</v>
      </c>
      <c r="G59" s="208" t="s">
        <v>78</v>
      </c>
      <c r="H59" s="209" t="s">
        <v>74</v>
      </c>
      <c r="I59" s="209" t="s">
        <v>80</v>
      </c>
      <c r="J59" s="209" t="s">
        <v>78</v>
      </c>
    </row>
    <row r="60" spans="1:17" ht="18.75" customHeight="1" x14ac:dyDescent="0.3">
      <c r="A60" s="125">
        <v>0</v>
      </c>
      <c r="B60" s="161">
        <v>7314</v>
      </c>
      <c r="C60" s="161">
        <v>6766</v>
      </c>
      <c r="D60" s="178">
        <f>B60+C60</f>
        <v>14080</v>
      </c>
      <c r="E60" s="161">
        <v>852</v>
      </c>
      <c r="F60" s="161">
        <v>791</v>
      </c>
      <c r="G60" s="210">
        <f>E60+F60</f>
        <v>1643</v>
      </c>
      <c r="H60" s="161">
        <v>3600</v>
      </c>
      <c r="I60" s="161">
        <v>3430</v>
      </c>
      <c r="J60" s="211">
        <f>H60+I60</f>
        <v>7030</v>
      </c>
      <c r="K60" s="181"/>
      <c r="L60" s="181"/>
      <c r="M60" s="233"/>
      <c r="N60" s="197"/>
      <c r="O60" s="197"/>
      <c r="Q60" s="181"/>
    </row>
    <row r="61" spans="1:17" ht="18.75" customHeight="1" x14ac:dyDescent="0.3">
      <c r="A61" s="138" t="s">
        <v>171</v>
      </c>
      <c r="B61" s="161">
        <v>31893</v>
      </c>
      <c r="C61" s="161">
        <v>30215</v>
      </c>
      <c r="D61" s="178">
        <f t="shared" ref="D61:D81" si="9">B61+C61</f>
        <v>62108</v>
      </c>
      <c r="E61" s="161">
        <v>3881</v>
      </c>
      <c r="F61" s="161">
        <v>3671</v>
      </c>
      <c r="G61" s="210">
        <f t="shared" ref="G61:G81" si="10">E61+F61</f>
        <v>7552</v>
      </c>
      <c r="H61" s="161">
        <v>15820</v>
      </c>
      <c r="I61" s="161">
        <v>15015</v>
      </c>
      <c r="J61" s="211">
        <f t="shared" ref="J61:J81" si="11">H61+I61</f>
        <v>30835</v>
      </c>
      <c r="K61" s="181"/>
      <c r="L61" s="181"/>
      <c r="M61" s="233"/>
      <c r="N61" s="197"/>
      <c r="O61" s="197"/>
      <c r="Q61" s="181"/>
    </row>
    <row r="62" spans="1:17" ht="18.75" customHeight="1" x14ac:dyDescent="0.3">
      <c r="A62" s="140" t="s">
        <v>172</v>
      </c>
      <c r="B62" s="161">
        <v>48375</v>
      </c>
      <c r="C62" s="161">
        <v>45689</v>
      </c>
      <c r="D62" s="178">
        <f t="shared" si="9"/>
        <v>94064</v>
      </c>
      <c r="E62" s="161">
        <v>5796</v>
      </c>
      <c r="F62" s="161">
        <v>5534</v>
      </c>
      <c r="G62" s="210">
        <f t="shared" si="10"/>
        <v>11330</v>
      </c>
      <c r="H62" s="161">
        <v>23137</v>
      </c>
      <c r="I62" s="161">
        <v>22161</v>
      </c>
      <c r="J62" s="211">
        <f t="shared" si="11"/>
        <v>45298</v>
      </c>
      <c r="K62" s="181"/>
      <c r="L62" s="181"/>
      <c r="M62" s="233"/>
      <c r="N62" s="197"/>
      <c r="O62" s="197"/>
      <c r="Q62" s="181"/>
    </row>
    <row r="63" spans="1:17" ht="18.75" customHeight="1" x14ac:dyDescent="0.3">
      <c r="A63" s="125" t="s">
        <v>173</v>
      </c>
      <c r="B63" s="161">
        <v>52141</v>
      </c>
      <c r="C63" s="161">
        <v>49161</v>
      </c>
      <c r="D63" s="178">
        <f t="shared" si="9"/>
        <v>101302</v>
      </c>
      <c r="E63" s="161">
        <v>6709</v>
      </c>
      <c r="F63" s="161">
        <v>6301</v>
      </c>
      <c r="G63" s="210">
        <f t="shared" si="10"/>
        <v>13010</v>
      </c>
      <c r="H63" s="161">
        <v>25645</v>
      </c>
      <c r="I63" s="161">
        <v>24257</v>
      </c>
      <c r="J63" s="211">
        <f t="shared" si="11"/>
        <v>49902</v>
      </c>
      <c r="K63" s="181"/>
      <c r="L63" s="181"/>
      <c r="M63" s="233"/>
      <c r="N63" s="197"/>
      <c r="O63" s="197"/>
      <c r="Q63" s="181"/>
    </row>
    <row r="64" spans="1:17" ht="18.75" customHeight="1" x14ac:dyDescent="0.3">
      <c r="A64" s="125" t="s">
        <v>174</v>
      </c>
      <c r="B64" s="161">
        <v>50402</v>
      </c>
      <c r="C64" s="161">
        <v>48809</v>
      </c>
      <c r="D64" s="178">
        <f t="shared" si="9"/>
        <v>99211</v>
      </c>
      <c r="E64" s="161">
        <v>6992</v>
      </c>
      <c r="F64" s="161">
        <v>6545</v>
      </c>
      <c r="G64" s="210">
        <f t="shared" si="10"/>
        <v>13537</v>
      </c>
      <c r="H64" s="161">
        <v>24681</v>
      </c>
      <c r="I64" s="161">
        <v>23858</v>
      </c>
      <c r="J64" s="211">
        <f t="shared" si="11"/>
        <v>48539</v>
      </c>
      <c r="K64" s="181"/>
      <c r="L64" s="181"/>
      <c r="M64" s="233"/>
      <c r="N64" s="197"/>
      <c r="O64" s="197"/>
      <c r="Q64" s="181"/>
    </row>
    <row r="65" spans="1:17" ht="18.75" customHeight="1" x14ac:dyDescent="0.3">
      <c r="A65" s="125" t="s">
        <v>175</v>
      </c>
      <c r="B65" s="161">
        <v>57745</v>
      </c>
      <c r="C65" s="161">
        <v>46912</v>
      </c>
      <c r="D65" s="178">
        <f t="shared" si="9"/>
        <v>104657</v>
      </c>
      <c r="E65" s="161">
        <v>7279</v>
      </c>
      <c r="F65" s="161">
        <v>6550</v>
      </c>
      <c r="G65" s="210">
        <f t="shared" si="10"/>
        <v>13829</v>
      </c>
      <c r="H65" s="161">
        <v>23409</v>
      </c>
      <c r="I65" s="161">
        <v>23284</v>
      </c>
      <c r="J65" s="211">
        <f t="shared" si="11"/>
        <v>46693</v>
      </c>
      <c r="K65" s="181"/>
      <c r="L65" s="181"/>
      <c r="M65" s="233"/>
      <c r="N65" s="197"/>
      <c r="O65" s="197"/>
      <c r="Q65" s="181"/>
    </row>
    <row r="66" spans="1:17" ht="18.75" customHeight="1" x14ac:dyDescent="0.3">
      <c r="A66" s="125" t="s">
        <v>176</v>
      </c>
      <c r="B66" s="161">
        <v>60961</v>
      </c>
      <c r="C66" s="161">
        <v>58332</v>
      </c>
      <c r="D66" s="178">
        <f t="shared" si="9"/>
        <v>119293</v>
      </c>
      <c r="E66" s="161">
        <v>7939</v>
      </c>
      <c r="F66" s="161">
        <v>7572</v>
      </c>
      <c r="G66" s="210">
        <f t="shared" si="10"/>
        <v>15511</v>
      </c>
      <c r="H66" s="161">
        <v>28622</v>
      </c>
      <c r="I66" s="161">
        <v>29195</v>
      </c>
      <c r="J66" s="211">
        <f t="shared" si="11"/>
        <v>57817</v>
      </c>
      <c r="K66" s="181"/>
      <c r="L66" s="181"/>
      <c r="M66" s="233"/>
      <c r="N66" s="197"/>
      <c r="O66" s="197"/>
      <c r="Q66" s="181"/>
    </row>
    <row r="67" spans="1:17" ht="18.75" customHeight="1" x14ac:dyDescent="0.3">
      <c r="A67" s="125" t="s">
        <v>177</v>
      </c>
      <c r="B67" s="161">
        <v>60727</v>
      </c>
      <c r="C67" s="161">
        <v>62230</v>
      </c>
      <c r="D67" s="178">
        <f t="shared" si="9"/>
        <v>122957</v>
      </c>
      <c r="E67" s="161">
        <v>7754</v>
      </c>
      <c r="F67" s="161">
        <v>7495</v>
      </c>
      <c r="G67" s="210">
        <f t="shared" si="10"/>
        <v>15249</v>
      </c>
      <c r="H67" s="161">
        <v>30231</v>
      </c>
      <c r="I67" s="161">
        <v>30522</v>
      </c>
      <c r="J67" s="211">
        <f t="shared" si="11"/>
        <v>60753</v>
      </c>
      <c r="K67" s="181"/>
      <c r="L67" s="181"/>
      <c r="M67" s="233"/>
      <c r="N67" s="197"/>
      <c r="O67" s="197"/>
      <c r="Q67" s="181"/>
    </row>
    <row r="68" spans="1:17" ht="18.75" customHeight="1" x14ac:dyDescent="0.3">
      <c r="A68" s="125" t="s">
        <v>178</v>
      </c>
      <c r="B68" s="161">
        <v>60027</v>
      </c>
      <c r="C68" s="161">
        <v>64541</v>
      </c>
      <c r="D68" s="178">
        <f t="shared" si="9"/>
        <v>124568</v>
      </c>
      <c r="E68" s="161">
        <v>7640</v>
      </c>
      <c r="F68" s="161">
        <v>7523</v>
      </c>
      <c r="G68" s="210">
        <f t="shared" si="10"/>
        <v>15163</v>
      </c>
      <c r="H68" s="161">
        <v>30604</v>
      </c>
      <c r="I68" s="161">
        <v>30726</v>
      </c>
      <c r="J68" s="211">
        <f t="shared" si="11"/>
        <v>61330</v>
      </c>
      <c r="K68" s="181"/>
      <c r="L68" s="181"/>
      <c r="M68" s="233"/>
      <c r="N68" s="197"/>
      <c r="O68" s="197"/>
      <c r="Q68" s="181"/>
    </row>
    <row r="69" spans="1:17" ht="18.75" customHeight="1" x14ac:dyDescent="0.3">
      <c r="A69" s="125" t="s">
        <v>179</v>
      </c>
      <c r="B69" s="161">
        <v>68824</v>
      </c>
      <c r="C69" s="161">
        <v>72713</v>
      </c>
      <c r="D69" s="178">
        <f t="shared" si="9"/>
        <v>141537</v>
      </c>
      <c r="E69" s="161">
        <v>8259</v>
      </c>
      <c r="F69" s="161">
        <v>8193</v>
      </c>
      <c r="G69" s="210">
        <f t="shared" si="10"/>
        <v>16452</v>
      </c>
      <c r="H69" s="161">
        <v>33069</v>
      </c>
      <c r="I69" s="161">
        <v>32809</v>
      </c>
      <c r="J69" s="211">
        <f t="shared" si="11"/>
        <v>65878</v>
      </c>
      <c r="K69" s="181"/>
      <c r="L69" s="181"/>
      <c r="M69" s="233"/>
      <c r="N69" s="197"/>
      <c r="O69" s="197"/>
      <c r="Q69" s="181"/>
    </row>
    <row r="70" spans="1:17" ht="18.75" customHeight="1" x14ac:dyDescent="0.3">
      <c r="A70" s="125" t="s">
        <v>180</v>
      </c>
      <c r="B70" s="161">
        <v>62723</v>
      </c>
      <c r="C70" s="161">
        <v>67686</v>
      </c>
      <c r="D70" s="178">
        <f t="shared" si="9"/>
        <v>130409</v>
      </c>
      <c r="E70" s="161">
        <v>8134</v>
      </c>
      <c r="F70" s="161">
        <v>8376</v>
      </c>
      <c r="G70" s="210">
        <f t="shared" si="10"/>
        <v>16510</v>
      </c>
      <c r="H70" s="161">
        <v>31665</v>
      </c>
      <c r="I70" s="161">
        <v>31571</v>
      </c>
      <c r="J70" s="211">
        <f t="shared" si="11"/>
        <v>63236</v>
      </c>
      <c r="K70" s="181"/>
      <c r="L70" s="181"/>
      <c r="M70" s="233"/>
      <c r="N70" s="197"/>
      <c r="O70" s="197"/>
      <c r="Q70" s="181"/>
    </row>
    <row r="71" spans="1:17" ht="18.75" customHeight="1" x14ac:dyDescent="0.3">
      <c r="A71" s="125" t="s">
        <v>181</v>
      </c>
      <c r="B71" s="161">
        <v>55998</v>
      </c>
      <c r="C71" s="161">
        <v>63773</v>
      </c>
      <c r="D71" s="178">
        <f t="shared" si="9"/>
        <v>119771</v>
      </c>
      <c r="E71" s="161">
        <v>8146</v>
      </c>
      <c r="F71" s="161">
        <v>8589</v>
      </c>
      <c r="G71" s="210">
        <f t="shared" si="10"/>
        <v>16735</v>
      </c>
      <c r="H71" s="161">
        <v>28345</v>
      </c>
      <c r="I71" s="161">
        <v>29838</v>
      </c>
      <c r="J71" s="211">
        <f t="shared" si="11"/>
        <v>58183</v>
      </c>
      <c r="K71" s="181"/>
      <c r="L71" s="181"/>
      <c r="M71" s="233"/>
      <c r="N71" s="197"/>
      <c r="O71" s="197"/>
      <c r="Q71" s="181"/>
    </row>
    <row r="72" spans="1:17" ht="18.75" customHeight="1" x14ac:dyDescent="0.3">
      <c r="A72" s="125" t="s">
        <v>182</v>
      </c>
      <c r="B72" s="161">
        <v>47783</v>
      </c>
      <c r="C72" s="161">
        <v>56625</v>
      </c>
      <c r="D72" s="178">
        <f t="shared" si="9"/>
        <v>104408</v>
      </c>
      <c r="E72" s="161">
        <v>7580</v>
      </c>
      <c r="F72" s="161">
        <v>8424</v>
      </c>
      <c r="G72" s="210">
        <f t="shared" si="10"/>
        <v>16004</v>
      </c>
      <c r="H72" s="161">
        <v>23396</v>
      </c>
      <c r="I72" s="161">
        <v>26257</v>
      </c>
      <c r="J72" s="211">
        <f t="shared" si="11"/>
        <v>49653</v>
      </c>
      <c r="K72" s="181"/>
      <c r="L72" s="181"/>
      <c r="M72" s="233"/>
      <c r="N72" s="197"/>
      <c r="O72" s="197"/>
      <c r="Q72" s="181"/>
    </row>
    <row r="73" spans="1:17" ht="18.75" customHeight="1" x14ac:dyDescent="0.3">
      <c r="A73" s="125" t="s">
        <v>183</v>
      </c>
      <c r="B73" s="161">
        <v>36763</v>
      </c>
      <c r="C73" s="161">
        <v>46061</v>
      </c>
      <c r="D73" s="178">
        <f t="shared" si="9"/>
        <v>82824</v>
      </c>
      <c r="E73" s="161">
        <v>6741</v>
      </c>
      <c r="F73" s="161">
        <v>7515</v>
      </c>
      <c r="G73" s="210">
        <f t="shared" si="10"/>
        <v>14256</v>
      </c>
      <c r="H73" s="161">
        <v>17415</v>
      </c>
      <c r="I73" s="161">
        <v>20707</v>
      </c>
      <c r="J73" s="211">
        <f t="shared" si="11"/>
        <v>38122</v>
      </c>
      <c r="K73" s="181"/>
      <c r="L73" s="181"/>
      <c r="M73" s="233"/>
      <c r="N73" s="197"/>
      <c r="O73" s="197"/>
      <c r="Q73" s="181"/>
    </row>
    <row r="74" spans="1:17" ht="18.75" customHeight="1" x14ac:dyDescent="0.3">
      <c r="A74" s="125" t="s">
        <v>184</v>
      </c>
      <c r="B74" s="161">
        <v>24983</v>
      </c>
      <c r="C74" s="161">
        <v>33424</v>
      </c>
      <c r="D74" s="178">
        <f t="shared" si="9"/>
        <v>58407</v>
      </c>
      <c r="E74" s="161">
        <v>4752</v>
      </c>
      <c r="F74" s="161">
        <v>5668</v>
      </c>
      <c r="G74" s="210">
        <f t="shared" si="10"/>
        <v>10420</v>
      </c>
      <c r="H74" s="161">
        <v>11799</v>
      </c>
      <c r="I74" s="161">
        <v>14969</v>
      </c>
      <c r="J74" s="211">
        <f t="shared" si="11"/>
        <v>26768</v>
      </c>
      <c r="K74" s="181"/>
      <c r="L74" s="181"/>
      <c r="M74" s="233"/>
      <c r="N74" s="197"/>
      <c r="O74" s="197"/>
      <c r="Q74" s="181"/>
    </row>
    <row r="75" spans="1:17" ht="18.75" customHeight="1" x14ac:dyDescent="0.3">
      <c r="A75" s="125" t="s">
        <v>185</v>
      </c>
      <c r="B75" s="161">
        <v>17440</v>
      </c>
      <c r="C75" s="161">
        <v>24795</v>
      </c>
      <c r="D75" s="178">
        <f t="shared" si="9"/>
        <v>42235</v>
      </c>
      <c r="E75" s="161">
        <v>3686</v>
      </c>
      <c r="F75" s="161">
        <v>4464</v>
      </c>
      <c r="G75" s="210">
        <f t="shared" si="10"/>
        <v>8150</v>
      </c>
      <c r="H75" s="161">
        <v>8332</v>
      </c>
      <c r="I75" s="161">
        <v>11270</v>
      </c>
      <c r="J75" s="211">
        <f t="shared" si="11"/>
        <v>19602</v>
      </c>
      <c r="K75" s="181"/>
      <c r="L75" s="181"/>
      <c r="M75" s="233"/>
      <c r="N75" s="197"/>
      <c r="O75" s="197"/>
      <c r="Q75" s="181"/>
    </row>
    <row r="76" spans="1:17" ht="18.75" customHeight="1" x14ac:dyDescent="0.3">
      <c r="A76" s="125" t="s">
        <v>186</v>
      </c>
      <c r="B76" s="161">
        <v>10704</v>
      </c>
      <c r="C76" s="161">
        <v>15603</v>
      </c>
      <c r="D76" s="178">
        <f t="shared" si="9"/>
        <v>26307</v>
      </c>
      <c r="E76" s="161">
        <v>2345</v>
      </c>
      <c r="F76" s="161">
        <v>2851</v>
      </c>
      <c r="G76" s="210">
        <f t="shared" si="10"/>
        <v>5196</v>
      </c>
      <c r="H76" s="161">
        <v>5127</v>
      </c>
      <c r="I76" s="161">
        <v>7162</v>
      </c>
      <c r="J76" s="211">
        <f t="shared" si="11"/>
        <v>12289</v>
      </c>
      <c r="K76" s="181"/>
      <c r="L76" s="181"/>
      <c r="M76" s="233"/>
      <c r="N76" s="197"/>
      <c r="O76" s="197"/>
      <c r="Q76" s="181"/>
    </row>
    <row r="77" spans="1:17" ht="18.75" customHeight="1" x14ac:dyDescent="0.3">
      <c r="A77" s="125" t="s">
        <v>187</v>
      </c>
      <c r="B77" s="161">
        <v>6873</v>
      </c>
      <c r="C77" s="161">
        <v>10576</v>
      </c>
      <c r="D77" s="178">
        <f t="shared" si="9"/>
        <v>17449</v>
      </c>
      <c r="E77" s="161">
        <v>1641</v>
      </c>
      <c r="F77" s="161">
        <v>2107</v>
      </c>
      <c r="G77" s="210">
        <f t="shared" si="10"/>
        <v>3748</v>
      </c>
      <c r="H77" s="161">
        <v>3419</v>
      </c>
      <c r="I77" s="161">
        <v>4922</v>
      </c>
      <c r="J77" s="211">
        <f t="shared" si="11"/>
        <v>8341</v>
      </c>
      <c r="K77" s="181"/>
      <c r="L77" s="181"/>
      <c r="M77" s="233"/>
      <c r="N77" s="197"/>
      <c r="O77" s="197"/>
      <c r="Q77" s="181"/>
    </row>
    <row r="78" spans="1:17" ht="18.75" customHeight="1" x14ac:dyDescent="0.3">
      <c r="A78" s="125" t="s">
        <v>188</v>
      </c>
      <c r="B78" s="161">
        <v>4070</v>
      </c>
      <c r="C78" s="161">
        <v>6455</v>
      </c>
      <c r="D78" s="178">
        <f t="shared" si="9"/>
        <v>10525</v>
      </c>
      <c r="E78" s="161">
        <v>859</v>
      </c>
      <c r="F78" s="161">
        <v>1283</v>
      </c>
      <c r="G78" s="210">
        <f t="shared" si="10"/>
        <v>2142</v>
      </c>
      <c r="H78" s="161">
        <v>1679</v>
      </c>
      <c r="I78" s="161">
        <v>2890</v>
      </c>
      <c r="J78" s="211">
        <f t="shared" si="11"/>
        <v>4569</v>
      </c>
      <c r="K78" s="181"/>
      <c r="L78" s="181"/>
      <c r="M78" s="233"/>
      <c r="N78" s="197"/>
      <c r="O78" s="197"/>
      <c r="Q78" s="181"/>
    </row>
    <row r="79" spans="1:17" ht="18.75" customHeight="1" x14ac:dyDescent="0.3">
      <c r="A79" s="125" t="s">
        <v>189</v>
      </c>
      <c r="B79" s="161">
        <v>1826</v>
      </c>
      <c r="C79" s="161">
        <v>2918</v>
      </c>
      <c r="D79" s="178">
        <f t="shared" si="9"/>
        <v>4744</v>
      </c>
      <c r="E79" s="161">
        <v>359</v>
      </c>
      <c r="F79" s="161">
        <v>545</v>
      </c>
      <c r="G79" s="210">
        <f t="shared" si="10"/>
        <v>904</v>
      </c>
      <c r="H79" s="161">
        <v>706</v>
      </c>
      <c r="I79" s="161">
        <v>1278</v>
      </c>
      <c r="J79" s="211">
        <f t="shared" si="11"/>
        <v>1984</v>
      </c>
      <c r="K79" s="181"/>
      <c r="L79" s="181"/>
      <c r="M79" s="233"/>
      <c r="N79" s="197"/>
      <c r="O79" s="197"/>
      <c r="Q79" s="181"/>
    </row>
    <row r="80" spans="1:17" ht="18.75" customHeight="1" x14ac:dyDescent="0.3">
      <c r="A80" s="125" t="s">
        <v>190</v>
      </c>
      <c r="B80" s="161">
        <v>774</v>
      </c>
      <c r="C80" s="161">
        <v>954</v>
      </c>
      <c r="D80" s="178">
        <f t="shared" si="9"/>
        <v>1728</v>
      </c>
      <c r="E80" s="161">
        <v>118</v>
      </c>
      <c r="F80" s="161">
        <v>171</v>
      </c>
      <c r="G80" s="210">
        <f t="shared" si="10"/>
        <v>289</v>
      </c>
      <c r="H80" s="161">
        <v>192</v>
      </c>
      <c r="I80" s="161">
        <v>352</v>
      </c>
      <c r="J80" s="211">
        <f t="shared" si="11"/>
        <v>544</v>
      </c>
      <c r="K80" s="181"/>
      <c r="L80" s="181"/>
      <c r="M80" s="233"/>
      <c r="N80" s="197"/>
      <c r="O80" s="197"/>
      <c r="Q80" s="181"/>
    </row>
    <row r="81" spans="1:17" ht="18.75" customHeight="1" x14ac:dyDescent="0.3">
      <c r="A81" s="125" t="s">
        <v>191</v>
      </c>
      <c r="B81" s="161">
        <v>572</v>
      </c>
      <c r="C81" s="161">
        <v>444</v>
      </c>
      <c r="D81" s="178">
        <f t="shared" si="9"/>
        <v>1016</v>
      </c>
      <c r="E81" s="161">
        <v>84</v>
      </c>
      <c r="F81" s="161">
        <v>66</v>
      </c>
      <c r="G81" s="210">
        <f t="shared" si="10"/>
        <v>150</v>
      </c>
      <c r="H81" s="161">
        <v>99</v>
      </c>
      <c r="I81" s="161">
        <v>105</v>
      </c>
      <c r="J81" s="211">
        <f t="shared" si="11"/>
        <v>204</v>
      </c>
      <c r="K81" s="181"/>
      <c r="L81" s="181"/>
      <c r="M81" s="233"/>
      <c r="N81" s="197"/>
      <c r="O81" s="197"/>
      <c r="Q81" s="181"/>
    </row>
    <row r="82" spans="1:17" ht="18.75" customHeight="1" x14ac:dyDescent="0.3">
      <c r="A82" s="125" t="s">
        <v>192</v>
      </c>
      <c r="B82" s="161">
        <f t="shared" ref="B82:J82" si="12">SUM(B60:B81)</f>
        <v>768918</v>
      </c>
      <c r="C82" s="161">
        <f t="shared" si="12"/>
        <v>814682</v>
      </c>
      <c r="D82" s="195">
        <f t="shared" si="12"/>
        <v>1583600</v>
      </c>
      <c r="E82" s="161">
        <f t="shared" si="12"/>
        <v>107546</v>
      </c>
      <c r="F82" s="161">
        <f t="shared" si="12"/>
        <v>110234</v>
      </c>
      <c r="G82" s="210">
        <f t="shared" si="12"/>
        <v>217780</v>
      </c>
      <c r="H82" s="161">
        <f t="shared" si="12"/>
        <v>370992</v>
      </c>
      <c r="I82" s="161">
        <f t="shared" si="12"/>
        <v>386578</v>
      </c>
      <c r="J82" s="210">
        <f t="shared" si="12"/>
        <v>757570</v>
      </c>
      <c r="K82" s="181"/>
      <c r="L82" s="181"/>
    </row>
    <row r="83" spans="1:17" s="24" customFormat="1" ht="23.25" customHeight="1" x14ac:dyDescent="0.3">
      <c r="A83" s="97" t="s">
        <v>213</v>
      </c>
      <c r="B83" s="22"/>
      <c r="C83" s="22"/>
      <c r="D83" s="22"/>
      <c r="E83" s="23"/>
      <c r="F83" s="23"/>
      <c r="G83" s="23"/>
      <c r="H83" s="22"/>
      <c r="I83" s="22"/>
      <c r="J83" s="22"/>
    </row>
    <row r="84" spans="1:17" s="24" customFormat="1" ht="17.399999999999999" x14ac:dyDescent="0.3">
      <c r="A84" s="97" t="s">
        <v>222</v>
      </c>
      <c r="B84" s="25"/>
      <c r="C84" s="25"/>
      <c r="D84" s="25"/>
      <c r="E84" s="26"/>
      <c r="F84" s="26"/>
      <c r="G84" s="26"/>
      <c r="H84" s="26"/>
      <c r="I84" s="26"/>
      <c r="J84" s="26"/>
    </row>
  </sheetData>
  <pageMargins left="0.74803149606299213" right="0.74803149606299213" top="0.59055118110236227" bottom="0.59055118110236227" header="0.51181102362204722" footer="0.51181102362204722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56"/>
  <sheetViews>
    <sheetView topLeftCell="A40" zoomScaleNormal="100" workbookViewId="0">
      <selection activeCell="I34" sqref="I34"/>
    </sheetView>
  </sheetViews>
  <sheetFormatPr defaultRowHeight="18.75" customHeight="1" x14ac:dyDescent="0.3"/>
  <cols>
    <col min="1" max="10" width="13.8984375" style="165" customWidth="1"/>
    <col min="11" max="256" width="9.09765625" style="165"/>
    <col min="257" max="266" width="13.8984375" style="165" customWidth="1"/>
    <col min="267" max="512" width="9.09765625" style="165"/>
    <col min="513" max="522" width="13.8984375" style="165" customWidth="1"/>
    <col min="523" max="768" width="9.09765625" style="165"/>
    <col min="769" max="778" width="13.8984375" style="165" customWidth="1"/>
    <col min="779" max="1024" width="9.09765625" style="165"/>
    <col min="1025" max="1034" width="13.8984375" style="165" customWidth="1"/>
    <col min="1035" max="1280" width="9.09765625" style="165"/>
    <col min="1281" max="1290" width="13.8984375" style="165" customWidth="1"/>
    <col min="1291" max="1536" width="9.09765625" style="165"/>
    <col min="1537" max="1546" width="13.8984375" style="165" customWidth="1"/>
    <col min="1547" max="1792" width="9.09765625" style="165"/>
    <col min="1793" max="1802" width="13.8984375" style="165" customWidth="1"/>
    <col min="1803" max="2048" width="9.09765625" style="165"/>
    <col min="2049" max="2058" width="13.8984375" style="165" customWidth="1"/>
    <col min="2059" max="2304" width="9.09765625" style="165"/>
    <col min="2305" max="2314" width="13.8984375" style="165" customWidth="1"/>
    <col min="2315" max="2560" width="9.09765625" style="165"/>
    <col min="2561" max="2570" width="13.8984375" style="165" customWidth="1"/>
    <col min="2571" max="2816" width="9.09765625" style="165"/>
    <col min="2817" max="2826" width="13.8984375" style="165" customWidth="1"/>
    <col min="2827" max="3072" width="9.09765625" style="165"/>
    <col min="3073" max="3082" width="13.8984375" style="165" customWidth="1"/>
    <col min="3083" max="3328" width="9.09765625" style="165"/>
    <col min="3329" max="3338" width="13.8984375" style="165" customWidth="1"/>
    <col min="3339" max="3584" width="9.09765625" style="165"/>
    <col min="3585" max="3594" width="13.8984375" style="165" customWidth="1"/>
    <col min="3595" max="3840" width="9.09765625" style="165"/>
    <col min="3841" max="3850" width="13.8984375" style="165" customWidth="1"/>
    <col min="3851" max="4096" width="9.09765625" style="165"/>
    <col min="4097" max="4106" width="13.8984375" style="165" customWidth="1"/>
    <col min="4107" max="4352" width="9.09765625" style="165"/>
    <col min="4353" max="4362" width="13.8984375" style="165" customWidth="1"/>
    <col min="4363" max="4608" width="9.09765625" style="165"/>
    <col min="4609" max="4618" width="13.8984375" style="165" customWidth="1"/>
    <col min="4619" max="4864" width="9.09765625" style="165"/>
    <col min="4865" max="4874" width="13.8984375" style="165" customWidth="1"/>
    <col min="4875" max="5120" width="9.09765625" style="165"/>
    <col min="5121" max="5130" width="13.8984375" style="165" customWidth="1"/>
    <col min="5131" max="5376" width="9.09765625" style="165"/>
    <col min="5377" max="5386" width="13.8984375" style="165" customWidth="1"/>
    <col min="5387" max="5632" width="9.09765625" style="165"/>
    <col min="5633" max="5642" width="13.8984375" style="165" customWidth="1"/>
    <col min="5643" max="5888" width="9.09765625" style="165"/>
    <col min="5889" max="5898" width="13.8984375" style="165" customWidth="1"/>
    <col min="5899" max="6144" width="9.09765625" style="165"/>
    <col min="6145" max="6154" width="13.8984375" style="165" customWidth="1"/>
    <col min="6155" max="6400" width="9.09765625" style="165"/>
    <col min="6401" max="6410" width="13.8984375" style="165" customWidth="1"/>
    <col min="6411" max="6656" width="9.09765625" style="165"/>
    <col min="6657" max="6666" width="13.8984375" style="165" customWidth="1"/>
    <col min="6667" max="6912" width="9.09765625" style="165"/>
    <col min="6913" max="6922" width="13.8984375" style="165" customWidth="1"/>
    <col min="6923" max="7168" width="9.09765625" style="165"/>
    <col min="7169" max="7178" width="13.8984375" style="165" customWidth="1"/>
    <col min="7179" max="7424" width="9.09765625" style="165"/>
    <col min="7425" max="7434" width="13.8984375" style="165" customWidth="1"/>
    <col min="7435" max="7680" width="9.09765625" style="165"/>
    <col min="7681" max="7690" width="13.8984375" style="165" customWidth="1"/>
    <col min="7691" max="7936" width="9.09765625" style="165"/>
    <col min="7937" max="7946" width="13.8984375" style="165" customWidth="1"/>
    <col min="7947" max="8192" width="9.09765625" style="165"/>
    <col min="8193" max="8202" width="13.8984375" style="165" customWidth="1"/>
    <col min="8203" max="8448" width="9.09765625" style="165"/>
    <col min="8449" max="8458" width="13.8984375" style="165" customWidth="1"/>
    <col min="8459" max="8704" width="9.09765625" style="165"/>
    <col min="8705" max="8714" width="13.8984375" style="165" customWidth="1"/>
    <col min="8715" max="8960" width="9.09765625" style="165"/>
    <col min="8961" max="8970" width="13.8984375" style="165" customWidth="1"/>
    <col min="8971" max="9216" width="9.09765625" style="165"/>
    <col min="9217" max="9226" width="13.8984375" style="165" customWidth="1"/>
    <col min="9227" max="9472" width="9.09765625" style="165"/>
    <col min="9473" max="9482" width="13.8984375" style="165" customWidth="1"/>
    <col min="9483" max="9728" width="9.09765625" style="165"/>
    <col min="9729" max="9738" width="13.8984375" style="165" customWidth="1"/>
    <col min="9739" max="9984" width="9.09765625" style="165"/>
    <col min="9985" max="9994" width="13.8984375" style="165" customWidth="1"/>
    <col min="9995" max="10240" width="9.09765625" style="165"/>
    <col min="10241" max="10250" width="13.8984375" style="165" customWidth="1"/>
    <col min="10251" max="10496" width="9.09765625" style="165"/>
    <col min="10497" max="10506" width="13.8984375" style="165" customWidth="1"/>
    <col min="10507" max="10752" width="9.09765625" style="165"/>
    <col min="10753" max="10762" width="13.8984375" style="165" customWidth="1"/>
    <col min="10763" max="11008" width="9.09765625" style="165"/>
    <col min="11009" max="11018" width="13.8984375" style="165" customWidth="1"/>
    <col min="11019" max="11264" width="9.09765625" style="165"/>
    <col min="11265" max="11274" width="13.8984375" style="165" customWidth="1"/>
    <col min="11275" max="11520" width="9.09765625" style="165"/>
    <col min="11521" max="11530" width="13.8984375" style="165" customWidth="1"/>
    <col min="11531" max="11776" width="9.09765625" style="165"/>
    <col min="11777" max="11786" width="13.8984375" style="165" customWidth="1"/>
    <col min="11787" max="12032" width="9.09765625" style="165"/>
    <col min="12033" max="12042" width="13.8984375" style="165" customWidth="1"/>
    <col min="12043" max="12288" width="9.09765625" style="165"/>
    <col min="12289" max="12298" width="13.8984375" style="165" customWidth="1"/>
    <col min="12299" max="12544" width="9.09765625" style="165"/>
    <col min="12545" max="12554" width="13.8984375" style="165" customWidth="1"/>
    <col min="12555" max="12800" width="9.09765625" style="165"/>
    <col min="12801" max="12810" width="13.8984375" style="165" customWidth="1"/>
    <col min="12811" max="13056" width="9.09765625" style="165"/>
    <col min="13057" max="13066" width="13.8984375" style="165" customWidth="1"/>
    <col min="13067" max="13312" width="9.09765625" style="165"/>
    <col min="13313" max="13322" width="13.8984375" style="165" customWidth="1"/>
    <col min="13323" max="13568" width="9.09765625" style="165"/>
    <col min="13569" max="13578" width="13.8984375" style="165" customWidth="1"/>
    <col min="13579" max="13824" width="9.09765625" style="165"/>
    <col min="13825" max="13834" width="13.8984375" style="165" customWidth="1"/>
    <col min="13835" max="14080" width="9.09765625" style="165"/>
    <col min="14081" max="14090" width="13.8984375" style="165" customWidth="1"/>
    <col min="14091" max="14336" width="9.09765625" style="165"/>
    <col min="14337" max="14346" width="13.8984375" style="165" customWidth="1"/>
    <col min="14347" max="14592" width="9.09765625" style="165"/>
    <col min="14593" max="14602" width="13.8984375" style="165" customWidth="1"/>
    <col min="14603" max="14848" width="9.09765625" style="165"/>
    <col min="14849" max="14858" width="13.8984375" style="165" customWidth="1"/>
    <col min="14859" max="15104" width="9.09765625" style="165"/>
    <col min="15105" max="15114" width="13.8984375" style="165" customWidth="1"/>
    <col min="15115" max="15360" width="9.09765625" style="165"/>
    <col min="15361" max="15370" width="13.8984375" style="165" customWidth="1"/>
    <col min="15371" max="15616" width="9.09765625" style="165"/>
    <col min="15617" max="15626" width="13.8984375" style="165" customWidth="1"/>
    <col min="15627" max="15872" width="9.09765625" style="165"/>
    <col min="15873" max="15882" width="13.8984375" style="165" customWidth="1"/>
    <col min="15883" max="16128" width="9.09765625" style="165"/>
    <col min="16129" max="16138" width="13.8984375" style="165" customWidth="1"/>
    <col min="16139" max="16384" width="9.09765625" style="165"/>
  </cols>
  <sheetData>
    <row r="1" spans="1:17" s="27" customFormat="1" ht="22.5" customHeight="1" x14ac:dyDescent="0.4">
      <c r="A1" s="27" t="s">
        <v>240</v>
      </c>
    </row>
    <row r="2" spans="1:17" ht="18.75" customHeight="1" x14ac:dyDescent="0.3">
      <c r="B2" s="198"/>
      <c r="C2" s="167" t="s">
        <v>201</v>
      </c>
      <c r="D2" s="200"/>
      <c r="E2" s="169"/>
      <c r="F2" s="249" t="s">
        <v>210</v>
      </c>
      <c r="G2" s="171"/>
      <c r="H2" s="172"/>
      <c r="I2" s="250" t="s">
        <v>49</v>
      </c>
      <c r="J2" s="174"/>
    </row>
    <row r="3" spans="1:17" ht="18.75" customHeight="1" x14ac:dyDescent="0.3">
      <c r="A3" s="125" t="s">
        <v>170</v>
      </c>
      <c r="B3" s="207" t="s">
        <v>74</v>
      </c>
      <c r="C3" s="207" t="s">
        <v>80</v>
      </c>
      <c r="D3" s="207" t="s">
        <v>78</v>
      </c>
      <c r="E3" s="176" t="s">
        <v>74</v>
      </c>
      <c r="F3" s="176" t="s">
        <v>80</v>
      </c>
      <c r="G3" s="176" t="s">
        <v>78</v>
      </c>
      <c r="H3" s="177" t="s">
        <v>74</v>
      </c>
      <c r="I3" s="177" t="s">
        <v>80</v>
      </c>
      <c r="J3" s="177" t="s">
        <v>78</v>
      </c>
    </row>
    <row r="4" spans="1:17" ht="18.75" customHeight="1" x14ac:dyDescent="0.3">
      <c r="A4" s="125">
        <v>0</v>
      </c>
      <c r="B4" s="178">
        <f>E4+H4+B32+E32</f>
        <v>16755</v>
      </c>
      <c r="C4" s="178">
        <f>F4+I4+C32+F32</f>
        <v>15892</v>
      </c>
      <c r="D4" s="178">
        <f>G4+J4++D32+G32</f>
        <v>32647</v>
      </c>
      <c r="E4" s="161">
        <v>3257</v>
      </c>
      <c r="F4" s="161">
        <v>3131</v>
      </c>
      <c r="G4" s="179">
        <f>E4+F4</f>
        <v>6388</v>
      </c>
      <c r="H4" s="161">
        <v>6082</v>
      </c>
      <c r="I4" s="161">
        <v>5785</v>
      </c>
      <c r="J4" s="180">
        <f>H4+I4</f>
        <v>11867</v>
      </c>
      <c r="K4" s="181"/>
      <c r="L4" s="181"/>
      <c r="M4" s="233"/>
      <c r="N4" s="197"/>
      <c r="O4" s="197"/>
      <c r="Q4" s="181"/>
    </row>
    <row r="5" spans="1:17" ht="18.75" customHeight="1" x14ac:dyDescent="0.3">
      <c r="A5" s="138" t="s">
        <v>171</v>
      </c>
      <c r="B5" s="178">
        <f t="shared" ref="B5:C20" si="0">E5+H5+B33+E33</f>
        <v>81031</v>
      </c>
      <c r="C5" s="178">
        <f t="shared" si="0"/>
        <v>76190</v>
      </c>
      <c r="D5" s="178">
        <f t="shared" ref="D5:D25" si="1">G5+J5++D33+G33</f>
        <v>157221</v>
      </c>
      <c r="E5" s="161">
        <v>15993</v>
      </c>
      <c r="F5" s="161">
        <v>15186</v>
      </c>
      <c r="G5" s="179">
        <f t="shared" ref="G5:G25" si="2">E5+F5</f>
        <v>31179</v>
      </c>
      <c r="H5" s="161">
        <v>29184</v>
      </c>
      <c r="I5" s="161">
        <v>27004</v>
      </c>
      <c r="J5" s="180">
        <f t="shared" ref="J5:J25" si="3">H5+I5</f>
        <v>56188</v>
      </c>
      <c r="K5" s="181"/>
      <c r="L5" s="181"/>
      <c r="M5" s="233"/>
      <c r="N5" s="197"/>
      <c r="O5" s="197"/>
      <c r="Q5" s="181"/>
    </row>
    <row r="6" spans="1:17" ht="18.75" customHeight="1" x14ac:dyDescent="0.3">
      <c r="A6" s="140" t="s">
        <v>172</v>
      </c>
      <c r="B6" s="178">
        <f t="shared" si="0"/>
        <v>126480</v>
      </c>
      <c r="C6" s="178">
        <f t="shared" si="0"/>
        <v>118888</v>
      </c>
      <c r="D6" s="178">
        <f t="shared" si="1"/>
        <v>245368</v>
      </c>
      <c r="E6" s="161">
        <v>25196</v>
      </c>
      <c r="F6" s="161">
        <v>23655</v>
      </c>
      <c r="G6" s="179">
        <f t="shared" si="2"/>
        <v>48851</v>
      </c>
      <c r="H6" s="161">
        <v>46009</v>
      </c>
      <c r="I6" s="161">
        <v>42881</v>
      </c>
      <c r="J6" s="180">
        <f t="shared" si="3"/>
        <v>88890</v>
      </c>
      <c r="K6" s="181"/>
      <c r="L6" s="181"/>
      <c r="M6" s="233"/>
      <c r="N6" s="197"/>
      <c r="O6" s="197"/>
      <c r="Q6" s="181"/>
    </row>
    <row r="7" spans="1:17" ht="18.75" customHeight="1" x14ac:dyDescent="0.3">
      <c r="A7" s="125" t="s">
        <v>173</v>
      </c>
      <c r="B7" s="178">
        <f t="shared" si="0"/>
        <v>142895</v>
      </c>
      <c r="C7" s="178">
        <f t="shared" si="0"/>
        <v>135121</v>
      </c>
      <c r="D7" s="178">
        <f t="shared" si="1"/>
        <v>278016</v>
      </c>
      <c r="E7" s="161">
        <v>28652</v>
      </c>
      <c r="F7" s="161">
        <v>27071</v>
      </c>
      <c r="G7" s="179">
        <f t="shared" si="2"/>
        <v>55723</v>
      </c>
      <c r="H7" s="161">
        <v>51754</v>
      </c>
      <c r="I7" s="161">
        <v>48927</v>
      </c>
      <c r="J7" s="180">
        <f t="shared" si="3"/>
        <v>100681</v>
      </c>
      <c r="K7" s="181"/>
      <c r="L7" s="181"/>
      <c r="M7" s="233"/>
      <c r="N7" s="197"/>
      <c r="O7" s="197"/>
      <c r="Q7" s="181"/>
    </row>
    <row r="8" spans="1:17" ht="18.75" customHeight="1" x14ac:dyDescent="0.3">
      <c r="A8" s="125" t="s">
        <v>174</v>
      </c>
      <c r="B8" s="178">
        <f t="shared" si="0"/>
        <v>148358</v>
      </c>
      <c r="C8" s="178">
        <f t="shared" si="0"/>
        <v>140300</v>
      </c>
      <c r="D8" s="178">
        <f t="shared" si="1"/>
        <v>288658</v>
      </c>
      <c r="E8" s="161">
        <v>29405</v>
      </c>
      <c r="F8" s="161">
        <v>27817</v>
      </c>
      <c r="G8" s="179">
        <f t="shared" si="2"/>
        <v>57222</v>
      </c>
      <c r="H8" s="161">
        <v>53231</v>
      </c>
      <c r="I8" s="161">
        <v>49889</v>
      </c>
      <c r="J8" s="180">
        <f t="shared" si="3"/>
        <v>103120</v>
      </c>
      <c r="K8" s="181"/>
      <c r="L8" s="181"/>
      <c r="M8" s="233"/>
      <c r="N8" s="197"/>
      <c r="O8" s="197"/>
      <c r="Q8" s="181"/>
    </row>
    <row r="9" spans="1:17" ht="18.75" customHeight="1" x14ac:dyDescent="0.3">
      <c r="A9" s="125" t="s">
        <v>175</v>
      </c>
      <c r="B9" s="178">
        <f t="shared" si="0"/>
        <v>152240</v>
      </c>
      <c r="C9" s="178">
        <f t="shared" si="0"/>
        <v>150857</v>
      </c>
      <c r="D9" s="178">
        <f t="shared" si="1"/>
        <v>303097</v>
      </c>
      <c r="E9" s="161">
        <v>27976</v>
      </c>
      <c r="F9" s="161">
        <v>27979</v>
      </c>
      <c r="G9" s="179">
        <f t="shared" si="2"/>
        <v>55955</v>
      </c>
      <c r="H9" s="161">
        <v>54555</v>
      </c>
      <c r="I9" s="161">
        <v>52810</v>
      </c>
      <c r="J9" s="180">
        <f t="shared" si="3"/>
        <v>107365</v>
      </c>
      <c r="K9" s="181"/>
      <c r="L9" s="181"/>
      <c r="M9" s="233"/>
      <c r="N9" s="197"/>
      <c r="O9" s="197"/>
      <c r="Q9" s="181"/>
    </row>
    <row r="10" spans="1:17" ht="18.75" customHeight="1" x14ac:dyDescent="0.3">
      <c r="A10" s="125" t="s">
        <v>176</v>
      </c>
      <c r="B10" s="178">
        <f t="shared" si="0"/>
        <v>188254</v>
      </c>
      <c r="C10" s="178">
        <f t="shared" si="0"/>
        <v>179729</v>
      </c>
      <c r="D10" s="178">
        <f t="shared" si="1"/>
        <v>367983</v>
      </c>
      <c r="E10" s="161">
        <v>35519</v>
      </c>
      <c r="F10" s="161">
        <v>34094</v>
      </c>
      <c r="G10" s="179">
        <f t="shared" si="2"/>
        <v>69613</v>
      </c>
      <c r="H10" s="161">
        <v>67828</v>
      </c>
      <c r="I10" s="161">
        <v>65173</v>
      </c>
      <c r="J10" s="180">
        <f t="shared" si="3"/>
        <v>133001</v>
      </c>
      <c r="K10" s="181"/>
      <c r="L10" s="181"/>
      <c r="M10" s="233"/>
      <c r="N10" s="197"/>
      <c r="O10" s="197"/>
      <c r="Q10" s="181"/>
    </row>
    <row r="11" spans="1:17" ht="18.75" customHeight="1" x14ac:dyDescent="0.3">
      <c r="A11" s="125" t="s">
        <v>177</v>
      </c>
      <c r="B11" s="178">
        <f t="shared" si="0"/>
        <v>182726</v>
      </c>
      <c r="C11" s="178">
        <f t="shared" si="0"/>
        <v>173025</v>
      </c>
      <c r="D11" s="178">
        <f t="shared" si="1"/>
        <v>355751</v>
      </c>
      <c r="E11" s="161">
        <v>36477</v>
      </c>
      <c r="F11" s="161">
        <v>34146</v>
      </c>
      <c r="G11" s="179">
        <f t="shared" si="2"/>
        <v>70623</v>
      </c>
      <c r="H11" s="161">
        <v>65158</v>
      </c>
      <c r="I11" s="161">
        <v>62491</v>
      </c>
      <c r="J11" s="180">
        <f t="shared" si="3"/>
        <v>127649</v>
      </c>
      <c r="K11" s="181"/>
      <c r="L11" s="181"/>
      <c r="M11" s="233"/>
      <c r="N11" s="197"/>
      <c r="O11" s="197"/>
      <c r="Q11" s="181"/>
    </row>
    <row r="12" spans="1:17" ht="18.75" customHeight="1" x14ac:dyDescent="0.3">
      <c r="A12" s="125" t="s">
        <v>178</v>
      </c>
      <c r="B12" s="178">
        <f t="shared" si="0"/>
        <v>176198</v>
      </c>
      <c r="C12" s="178">
        <f t="shared" si="0"/>
        <v>168350</v>
      </c>
      <c r="D12" s="178">
        <f t="shared" si="1"/>
        <v>344548</v>
      </c>
      <c r="E12" s="161">
        <v>36031</v>
      </c>
      <c r="F12" s="161">
        <v>33940</v>
      </c>
      <c r="G12" s="179">
        <f t="shared" si="2"/>
        <v>69971</v>
      </c>
      <c r="H12" s="161">
        <v>62701</v>
      </c>
      <c r="I12" s="161">
        <v>61281</v>
      </c>
      <c r="J12" s="180">
        <f t="shared" si="3"/>
        <v>123982</v>
      </c>
      <c r="K12" s="181"/>
      <c r="L12" s="181"/>
      <c r="M12" s="233"/>
      <c r="N12" s="197"/>
      <c r="O12" s="197"/>
      <c r="Q12" s="181"/>
    </row>
    <row r="13" spans="1:17" ht="18.75" customHeight="1" x14ac:dyDescent="0.3">
      <c r="A13" s="125" t="s">
        <v>179</v>
      </c>
      <c r="B13" s="178">
        <f t="shared" si="0"/>
        <v>190605</v>
      </c>
      <c r="C13" s="178">
        <f t="shared" si="0"/>
        <v>187666</v>
      </c>
      <c r="D13" s="178">
        <f t="shared" si="1"/>
        <v>378271</v>
      </c>
      <c r="E13" s="161">
        <v>37981</v>
      </c>
      <c r="F13" s="161">
        <v>36724</v>
      </c>
      <c r="G13" s="179">
        <f t="shared" si="2"/>
        <v>74705</v>
      </c>
      <c r="H13" s="161">
        <v>67441</v>
      </c>
      <c r="I13" s="161">
        <v>68100</v>
      </c>
      <c r="J13" s="180">
        <f t="shared" si="3"/>
        <v>135541</v>
      </c>
      <c r="K13" s="181"/>
      <c r="L13" s="181"/>
      <c r="M13" s="233"/>
      <c r="N13" s="197"/>
      <c r="O13" s="197"/>
      <c r="Q13" s="181"/>
    </row>
    <row r="14" spans="1:17" ht="18.75" customHeight="1" x14ac:dyDescent="0.3">
      <c r="A14" s="125" t="s">
        <v>180</v>
      </c>
      <c r="B14" s="178">
        <f t="shared" si="0"/>
        <v>200430</v>
      </c>
      <c r="C14" s="178">
        <f t="shared" si="0"/>
        <v>208067</v>
      </c>
      <c r="D14" s="178">
        <f t="shared" si="1"/>
        <v>408497</v>
      </c>
      <c r="E14" s="161">
        <v>39956</v>
      </c>
      <c r="F14" s="161">
        <v>41241</v>
      </c>
      <c r="G14" s="179">
        <f t="shared" si="2"/>
        <v>81197</v>
      </c>
      <c r="H14" s="161">
        <v>68279</v>
      </c>
      <c r="I14" s="161">
        <v>72198</v>
      </c>
      <c r="J14" s="180">
        <f t="shared" si="3"/>
        <v>140477</v>
      </c>
      <c r="K14" s="181"/>
      <c r="L14" s="181"/>
      <c r="M14" s="233"/>
      <c r="N14" s="197"/>
      <c r="O14" s="197"/>
      <c r="Q14" s="181"/>
    </row>
    <row r="15" spans="1:17" ht="18.75" customHeight="1" x14ac:dyDescent="0.3">
      <c r="A15" s="125" t="s">
        <v>181</v>
      </c>
      <c r="B15" s="178">
        <f t="shared" si="0"/>
        <v>211141</v>
      </c>
      <c r="C15" s="178">
        <f t="shared" si="0"/>
        <v>227989</v>
      </c>
      <c r="D15" s="178">
        <f t="shared" si="1"/>
        <v>439130</v>
      </c>
      <c r="E15" s="161">
        <v>42670</v>
      </c>
      <c r="F15" s="161">
        <v>45597</v>
      </c>
      <c r="G15" s="179">
        <f t="shared" si="2"/>
        <v>88267</v>
      </c>
      <c r="H15" s="161">
        <v>71451</v>
      </c>
      <c r="I15" s="161">
        <v>78958</v>
      </c>
      <c r="J15" s="180">
        <f t="shared" si="3"/>
        <v>150409</v>
      </c>
      <c r="K15" s="181"/>
      <c r="L15" s="181"/>
      <c r="M15" s="233"/>
      <c r="N15" s="197"/>
      <c r="O15" s="197"/>
      <c r="Q15" s="181"/>
    </row>
    <row r="16" spans="1:17" ht="18.75" customHeight="1" x14ac:dyDescent="0.3">
      <c r="A16" s="125" t="s">
        <v>182</v>
      </c>
      <c r="B16" s="178">
        <f t="shared" si="0"/>
        <v>188444</v>
      </c>
      <c r="C16" s="178">
        <f t="shared" si="0"/>
        <v>206466</v>
      </c>
      <c r="D16" s="178">
        <f t="shared" si="1"/>
        <v>394910</v>
      </c>
      <c r="E16" s="161">
        <v>37540</v>
      </c>
      <c r="F16" s="161">
        <v>40270</v>
      </c>
      <c r="G16" s="179">
        <f t="shared" si="2"/>
        <v>77810</v>
      </c>
      <c r="H16" s="161">
        <v>66542</v>
      </c>
      <c r="I16" s="161">
        <v>74733</v>
      </c>
      <c r="J16" s="180">
        <f t="shared" si="3"/>
        <v>141275</v>
      </c>
      <c r="K16" s="181"/>
      <c r="L16" s="181"/>
      <c r="M16" s="233"/>
      <c r="N16" s="197"/>
      <c r="O16" s="197"/>
      <c r="Q16" s="181"/>
    </row>
    <row r="17" spans="1:17" ht="18.75" customHeight="1" x14ac:dyDescent="0.3">
      <c r="A17" s="125" t="s">
        <v>183</v>
      </c>
      <c r="B17" s="178">
        <f t="shared" si="0"/>
        <v>146195</v>
      </c>
      <c r="C17" s="178">
        <f t="shared" si="0"/>
        <v>164966</v>
      </c>
      <c r="D17" s="178">
        <f t="shared" si="1"/>
        <v>311161</v>
      </c>
      <c r="E17" s="161">
        <v>28225</v>
      </c>
      <c r="F17" s="161">
        <v>31568</v>
      </c>
      <c r="G17" s="179">
        <f t="shared" si="2"/>
        <v>59793</v>
      </c>
      <c r="H17" s="161">
        <v>52750</v>
      </c>
      <c r="I17" s="161">
        <v>60683</v>
      </c>
      <c r="J17" s="180">
        <f t="shared" si="3"/>
        <v>113433</v>
      </c>
      <c r="K17" s="181"/>
      <c r="L17" s="181"/>
      <c r="M17" s="233"/>
      <c r="N17" s="197"/>
      <c r="O17" s="197"/>
      <c r="Q17" s="181"/>
    </row>
    <row r="18" spans="1:17" ht="18.75" customHeight="1" x14ac:dyDescent="0.3">
      <c r="A18" s="125" t="s">
        <v>184</v>
      </c>
      <c r="B18" s="178">
        <f t="shared" si="0"/>
        <v>110519</v>
      </c>
      <c r="C18" s="178">
        <f t="shared" si="0"/>
        <v>129087</v>
      </c>
      <c r="D18" s="178">
        <f t="shared" si="1"/>
        <v>239606</v>
      </c>
      <c r="E18" s="161">
        <v>20761</v>
      </c>
      <c r="F18" s="161">
        <v>24058</v>
      </c>
      <c r="G18" s="179">
        <f>E18+F18</f>
        <v>44819</v>
      </c>
      <c r="H18" s="161">
        <v>39754</v>
      </c>
      <c r="I18" s="161">
        <v>47041</v>
      </c>
      <c r="J18" s="180">
        <f t="shared" si="3"/>
        <v>86795</v>
      </c>
      <c r="K18" s="181"/>
      <c r="L18" s="181"/>
      <c r="M18" s="233"/>
      <c r="N18" s="197"/>
      <c r="O18" s="197"/>
      <c r="Q18" s="181"/>
    </row>
    <row r="19" spans="1:17" ht="18.75" customHeight="1" x14ac:dyDescent="0.3">
      <c r="A19" s="125" t="s">
        <v>185</v>
      </c>
      <c r="B19" s="178">
        <f t="shared" si="0"/>
        <v>83757</v>
      </c>
      <c r="C19" s="178">
        <f t="shared" si="0"/>
        <v>102985</v>
      </c>
      <c r="D19" s="178">
        <f t="shared" si="1"/>
        <v>186742</v>
      </c>
      <c r="E19" s="161">
        <v>15055</v>
      </c>
      <c r="F19" s="161">
        <v>18891</v>
      </c>
      <c r="G19" s="179">
        <f t="shared" si="2"/>
        <v>33946</v>
      </c>
      <c r="H19" s="161">
        <v>30291</v>
      </c>
      <c r="I19" s="161">
        <v>36998</v>
      </c>
      <c r="J19" s="180">
        <f t="shared" si="3"/>
        <v>67289</v>
      </c>
      <c r="K19" s="181"/>
      <c r="L19" s="181"/>
      <c r="M19" s="233"/>
      <c r="N19" s="197"/>
      <c r="O19" s="197"/>
      <c r="Q19" s="181"/>
    </row>
    <row r="20" spans="1:17" ht="18.75" customHeight="1" x14ac:dyDescent="0.3">
      <c r="A20" s="125" t="s">
        <v>186</v>
      </c>
      <c r="B20" s="178">
        <f t="shared" si="0"/>
        <v>53753</v>
      </c>
      <c r="C20" s="178">
        <f t="shared" si="0"/>
        <v>70439</v>
      </c>
      <c r="D20" s="178">
        <f t="shared" si="1"/>
        <v>124192</v>
      </c>
      <c r="E20" s="161">
        <v>9685</v>
      </c>
      <c r="F20" s="161">
        <v>12753</v>
      </c>
      <c r="G20" s="179">
        <f t="shared" si="2"/>
        <v>22438</v>
      </c>
      <c r="H20" s="161">
        <v>19481</v>
      </c>
      <c r="I20" s="161">
        <v>24787</v>
      </c>
      <c r="J20" s="180">
        <f t="shared" si="3"/>
        <v>44268</v>
      </c>
      <c r="K20" s="181"/>
      <c r="L20" s="181"/>
      <c r="M20" s="233"/>
      <c r="N20" s="197"/>
      <c r="O20" s="197"/>
      <c r="Q20" s="181"/>
    </row>
    <row r="21" spans="1:17" ht="18.75" customHeight="1" x14ac:dyDescent="0.3">
      <c r="A21" s="125" t="s">
        <v>187</v>
      </c>
      <c r="B21" s="178">
        <f t="shared" ref="B21:C25" si="4">E21+H21+B49+E49</f>
        <v>28341</v>
      </c>
      <c r="C21" s="178">
        <f t="shared" si="4"/>
        <v>40737</v>
      </c>
      <c r="D21" s="178">
        <f t="shared" si="1"/>
        <v>69078</v>
      </c>
      <c r="E21" s="161">
        <v>4848</v>
      </c>
      <c r="F21" s="161">
        <v>7303</v>
      </c>
      <c r="G21" s="179">
        <f>E21+F21</f>
        <v>12151</v>
      </c>
      <c r="H21" s="161">
        <v>10838</v>
      </c>
      <c r="I21" s="161">
        <v>14867</v>
      </c>
      <c r="J21" s="180">
        <f t="shared" si="3"/>
        <v>25705</v>
      </c>
      <c r="K21" s="181"/>
      <c r="L21" s="181"/>
      <c r="M21" s="233"/>
      <c r="N21" s="197"/>
      <c r="O21" s="197"/>
      <c r="Q21" s="181"/>
    </row>
    <row r="22" spans="1:17" ht="18.75" customHeight="1" x14ac:dyDescent="0.3">
      <c r="A22" s="125" t="s">
        <v>188</v>
      </c>
      <c r="B22" s="178">
        <f t="shared" si="4"/>
        <v>12678</v>
      </c>
      <c r="C22" s="178">
        <f t="shared" si="4"/>
        <v>20497</v>
      </c>
      <c r="D22" s="178">
        <f t="shared" si="1"/>
        <v>33175</v>
      </c>
      <c r="E22" s="161">
        <v>1981</v>
      </c>
      <c r="F22" s="161">
        <v>3694</v>
      </c>
      <c r="G22" s="179">
        <f t="shared" si="2"/>
        <v>5675</v>
      </c>
      <c r="H22" s="161">
        <v>5335</v>
      </c>
      <c r="I22" s="161">
        <v>7742</v>
      </c>
      <c r="J22" s="180">
        <f t="shared" si="3"/>
        <v>13077</v>
      </c>
      <c r="K22" s="181"/>
      <c r="L22" s="181"/>
      <c r="M22" s="233"/>
      <c r="N22" s="197"/>
      <c r="O22" s="197"/>
      <c r="Q22" s="181"/>
    </row>
    <row r="23" spans="1:17" ht="18.75" customHeight="1" x14ac:dyDescent="0.3">
      <c r="A23" s="125" t="s">
        <v>189</v>
      </c>
      <c r="B23" s="178">
        <f t="shared" si="4"/>
        <v>4339</v>
      </c>
      <c r="C23" s="178">
        <f t="shared" si="4"/>
        <v>7733</v>
      </c>
      <c r="D23" s="178">
        <f t="shared" si="1"/>
        <v>12072</v>
      </c>
      <c r="E23" s="161">
        <v>721</v>
      </c>
      <c r="F23" s="161">
        <v>1406</v>
      </c>
      <c r="G23" s="179">
        <f t="shared" si="2"/>
        <v>2127</v>
      </c>
      <c r="H23" s="161">
        <v>1883</v>
      </c>
      <c r="I23" s="161">
        <v>3053</v>
      </c>
      <c r="J23" s="180">
        <f t="shared" si="3"/>
        <v>4936</v>
      </c>
      <c r="K23" s="181"/>
      <c r="L23" s="181"/>
      <c r="M23" s="233"/>
      <c r="N23" s="197"/>
      <c r="O23" s="197"/>
      <c r="Q23" s="181"/>
    </row>
    <row r="24" spans="1:17" ht="18.75" customHeight="1" x14ac:dyDescent="0.3">
      <c r="A24" s="125" t="s">
        <v>190</v>
      </c>
      <c r="B24" s="178">
        <f t="shared" si="4"/>
        <v>1231</v>
      </c>
      <c r="C24" s="178">
        <f t="shared" si="4"/>
        <v>1792</v>
      </c>
      <c r="D24" s="178">
        <f t="shared" si="1"/>
        <v>3023</v>
      </c>
      <c r="E24" s="161">
        <v>173</v>
      </c>
      <c r="F24" s="161">
        <v>321</v>
      </c>
      <c r="G24" s="179">
        <f t="shared" si="2"/>
        <v>494</v>
      </c>
      <c r="H24" s="161">
        <v>647</v>
      </c>
      <c r="I24" s="161">
        <v>810</v>
      </c>
      <c r="J24" s="180">
        <f t="shared" si="3"/>
        <v>1457</v>
      </c>
      <c r="K24" s="181"/>
      <c r="L24" s="181"/>
      <c r="M24" s="233"/>
      <c r="N24" s="197"/>
      <c r="O24" s="197"/>
      <c r="Q24" s="181"/>
    </row>
    <row r="25" spans="1:17" ht="18.75" customHeight="1" x14ac:dyDescent="0.3">
      <c r="A25" s="125" t="s">
        <v>191</v>
      </c>
      <c r="B25" s="178">
        <f t="shared" si="4"/>
        <v>618</v>
      </c>
      <c r="C25" s="178">
        <f t="shared" si="4"/>
        <v>691</v>
      </c>
      <c r="D25" s="178">
        <f t="shared" si="1"/>
        <v>1309</v>
      </c>
      <c r="E25" s="161">
        <v>64</v>
      </c>
      <c r="F25" s="161">
        <v>85</v>
      </c>
      <c r="G25" s="179">
        <f t="shared" si="2"/>
        <v>149</v>
      </c>
      <c r="H25" s="161">
        <v>397</v>
      </c>
      <c r="I25" s="161">
        <v>408</v>
      </c>
      <c r="J25" s="180">
        <f t="shared" si="3"/>
        <v>805</v>
      </c>
      <c r="K25" s="181"/>
      <c r="L25" s="181"/>
      <c r="M25" s="233"/>
      <c r="N25" s="197"/>
      <c r="O25" s="197"/>
      <c r="Q25" s="181"/>
    </row>
    <row r="26" spans="1:17" ht="18.75" customHeight="1" x14ac:dyDescent="0.3">
      <c r="A26" s="125" t="s">
        <v>192</v>
      </c>
      <c r="B26" s="195">
        <f>E26+H26+B54+E54</f>
        <v>2446988</v>
      </c>
      <c r="C26" s="195">
        <f>F26+I26+C54+F54</f>
        <v>2527467</v>
      </c>
      <c r="D26" s="195">
        <f>G26+J26+D54+G54</f>
        <v>4974455</v>
      </c>
      <c r="E26" s="161">
        <f t="shared" ref="E26:J26" si="5">SUM(E4:E25)</f>
        <v>478166</v>
      </c>
      <c r="F26" s="161">
        <f t="shared" si="5"/>
        <v>490930</v>
      </c>
      <c r="G26" s="179">
        <f t="shared" si="5"/>
        <v>969096</v>
      </c>
      <c r="H26" s="161">
        <f t="shared" si="5"/>
        <v>871591</v>
      </c>
      <c r="I26" s="161">
        <f t="shared" si="5"/>
        <v>906619</v>
      </c>
      <c r="J26" s="180">
        <f t="shared" si="5"/>
        <v>1778210</v>
      </c>
      <c r="K26" s="181"/>
      <c r="L26" s="181"/>
    </row>
    <row r="27" spans="1:17" s="24" customFormat="1" ht="23.25" customHeight="1" x14ac:dyDescent="0.3">
      <c r="A27" s="97" t="s">
        <v>213</v>
      </c>
      <c r="B27" s="22"/>
      <c r="C27" s="22"/>
      <c r="D27" s="22"/>
      <c r="E27" s="23"/>
      <c r="F27" s="23"/>
      <c r="G27" s="23"/>
      <c r="H27" s="22"/>
      <c r="I27" s="22"/>
      <c r="J27" s="22"/>
    </row>
    <row r="28" spans="1:17" s="24" customFormat="1" ht="17.399999999999999" x14ac:dyDescent="0.3">
      <c r="A28" s="97" t="s">
        <v>222</v>
      </c>
      <c r="B28" s="25"/>
      <c r="C28" s="25"/>
      <c r="D28" s="25"/>
      <c r="E28" s="26"/>
      <c r="F28" s="26"/>
      <c r="G28" s="26"/>
      <c r="H28" s="26"/>
      <c r="I28" s="26"/>
      <c r="J28" s="26"/>
    </row>
    <row r="29" spans="1:17" s="27" customFormat="1" ht="22.5" customHeight="1" x14ac:dyDescent="0.4">
      <c r="A29" s="27" t="s">
        <v>241</v>
      </c>
    </row>
    <row r="30" spans="1:17" ht="18.75" customHeight="1" x14ac:dyDescent="0.3">
      <c r="B30" s="182"/>
      <c r="C30" s="251" t="s">
        <v>46</v>
      </c>
      <c r="D30" s="184"/>
      <c r="E30" s="185"/>
      <c r="F30" s="252" t="s">
        <v>55</v>
      </c>
      <c r="G30" s="253"/>
      <c r="J30" s="165" t="s">
        <v>151</v>
      </c>
    </row>
    <row r="31" spans="1:17" ht="18.75" customHeight="1" x14ac:dyDescent="0.3">
      <c r="A31" s="125" t="s">
        <v>170</v>
      </c>
      <c r="B31" s="191" t="s">
        <v>74</v>
      </c>
      <c r="C31" s="191" t="s">
        <v>80</v>
      </c>
      <c r="D31" s="191" t="s">
        <v>78</v>
      </c>
      <c r="E31" s="192" t="s">
        <v>74</v>
      </c>
      <c r="F31" s="192" t="s">
        <v>80</v>
      </c>
      <c r="G31" s="192" t="s">
        <v>78</v>
      </c>
    </row>
    <row r="32" spans="1:17" ht="18.75" customHeight="1" x14ac:dyDescent="0.3">
      <c r="A32" s="125">
        <v>0</v>
      </c>
      <c r="B32" s="161">
        <v>3180</v>
      </c>
      <c r="C32" s="161">
        <v>2944</v>
      </c>
      <c r="D32" s="194">
        <f>B32+C32</f>
        <v>6124</v>
      </c>
      <c r="E32" s="161">
        <v>4236</v>
      </c>
      <c r="F32" s="161">
        <v>4032</v>
      </c>
      <c r="G32" s="195">
        <f>E32+F32</f>
        <v>8268</v>
      </c>
      <c r="H32" s="181"/>
      <c r="I32" s="181"/>
      <c r="J32" s="233"/>
      <c r="K32" s="197"/>
      <c r="L32" s="197"/>
      <c r="N32" s="181"/>
    </row>
    <row r="33" spans="1:14" ht="18.75" customHeight="1" x14ac:dyDescent="0.3">
      <c r="A33" s="138" t="s">
        <v>171</v>
      </c>
      <c r="B33" s="161">
        <v>15186</v>
      </c>
      <c r="C33" s="161">
        <v>14265</v>
      </c>
      <c r="D33" s="194">
        <f t="shared" ref="D33:D53" si="6">B33+C33</f>
        <v>29451</v>
      </c>
      <c r="E33" s="161">
        <v>20668</v>
      </c>
      <c r="F33" s="161">
        <v>19735</v>
      </c>
      <c r="G33" s="195">
        <f t="shared" ref="G33:G53" si="7">E33+F33</f>
        <v>40403</v>
      </c>
      <c r="H33" s="181"/>
      <c r="I33" s="181"/>
      <c r="J33" s="233"/>
      <c r="K33" s="197"/>
      <c r="L33" s="197"/>
      <c r="N33" s="181"/>
    </row>
    <row r="34" spans="1:14" ht="18.75" customHeight="1" x14ac:dyDescent="0.3">
      <c r="A34" s="140" t="s">
        <v>172</v>
      </c>
      <c r="B34" s="161">
        <v>23331</v>
      </c>
      <c r="C34" s="161">
        <v>21793</v>
      </c>
      <c r="D34" s="194">
        <f t="shared" si="6"/>
        <v>45124</v>
      </c>
      <c r="E34" s="161">
        <v>31944</v>
      </c>
      <c r="F34" s="161">
        <v>30559</v>
      </c>
      <c r="G34" s="195">
        <f t="shared" si="7"/>
        <v>62503</v>
      </c>
      <c r="H34" s="181"/>
      <c r="I34" s="181"/>
      <c r="J34" s="233"/>
      <c r="K34" s="197"/>
      <c r="L34" s="197"/>
      <c r="N34" s="181"/>
    </row>
    <row r="35" spans="1:14" ht="18.75" customHeight="1" x14ac:dyDescent="0.3">
      <c r="A35" s="125" t="s">
        <v>173</v>
      </c>
      <c r="B35" s="161">
        <v>26196</v>
      </c>
      <c r="C35" s="161">
        <v>24947</v>
      </c>
      <c r="D35" s="194">
        <f t="shared" si="6"/>
        <v>51143</v>
      </c>
      <c r="E35" s="161">
        <v>36293</v>
      </c>
      <c r="F35" s="161">
        <v>34176</v>
      </c>
      <c r="G35" s="195">
        <f t="shared" si="7"/>
        <v>70469</v>
      </c>
      <c r="H35" s="181"/>
      <c r="I35" s="181"/>
      <c r="J35" s="233"/>
      <c r="K35" s="197"/>
      <c r="L35" s="197"/>
      <c r="N35" s="181"/>
    </row>
    <row r="36" spans="1:14" ht="18.75" customHeight="1" x14ac:dyDescent="0.3">
      <c r="A36" s="125" t="s">
        <v>174</v>
      </c>
      <c r="B36" s="161">
        <v>28024</v>
      </c>
      <c r="C36" s="161">
        <v>27629</v>
      </c>
      <c r="D36" s="194">
        <f t="shared" si="6"/>
        <v>55653</v>
      </c>
      <c r="E36" s="161">
        <v>37698</v>
      </c>
      <c r="F36" s="161">
        <v>34965</v>
      </c>
      <c r="G36" s="195">
        <f t="shared" si="7"/>
        <v>72663</v>
      </c>
      <c r="H36" s="181"/>
      <c r="I36" s="181"/>
      <c r="J36" s="233"/>
      <c r="K36" s="197"/>
      <c r="L36" s="197"/>
      <c r="N36" s="181"/>
    </row>
    <row r="37" spans="1:14" ht="18.75" customHeight="1" x14ac:dyDescent="0.3">
      <c r="A37" s="125" t="s">
        <v>175</v>
      </c>
      <c r="B37" s="161">
        <v>29670</v>
      </c>
      <c r="C37" s="161">
        <v>32361</v>
      </c>
      <c r="D37" s="194">
        <f t="shared" si="6"/>
        <v>62031</v>
      </c>
      <c r="E37" s="161">
        <v>40039</v>
      </c>
      <c r="F37" s="161">
        <v>37707</v>
      </c>
      <c r="G37" s="195">
        <f t="shared" si="7"/>
        <v>77746</v>
      </c>
      <c r="H37" s="181"/>
      <c r="I37" s="181"/>
      <c r="J37" s="233"/>
      <c r="K37" s="197"/>
      <c r="L37" s="197"/>
      <c r="N37" s="181"/>
    </row>
    <row r="38" spans="1:14" ht="18.75" customHeight="1" x14ac:dyDescent="0.3">
      <c r="A38" s="125" t="s">
        <v>176</v>
      </c>
      <c r="B38" s="161">
        <v>34753</v>
      </c>
      <c r="C38" s="161">
        <v>33534</v>
      </c>
      <c r="D38" s="194">
        <f t="shared" si="6"/>
        <v>68287</v>
      </c>
      <c r="E38" s="161">
        <v>50154</v>
      </c>
      <c r="F38" s="161">
        <v>46928</v>
      </c>
      <c r="G38" s="195">
        <f t="shared" si="7"/>
        <v>97082</v>
      </c>
      <c r="H38" s="181"/>
      <c r="I38" s="181"/>
      <c r="J38" s="233"/>
      <c r="K38" s="197"/>
      <c r="L38" s="197"/>
      <c r="N38" s="181"/>
    </row>
    <row r="39" spans="1:14" ht="18.75" customHeight="1" x14ac:dyDescent="0.3">
      <c r="A39" s="125" t="s">
        <v>177</v>
      </c>
      <c r="B39" s="161">
        <v>33746</v>
      </c>
      <c r="C39" s="161">
        <v>32159</v>
      </c>
      <c r="D39" s="194">
        <f t="shared" si="6"/>
        <v>65905</v>
      </c>
      <c r="E39" s="161">
        <v>47345</v>
      </c>
      <c r="F39" s="161">
        <v>44229</v>
      </c>
      <c r="G39" s="195">
        <f t="shared" si="7"/>
        <v>91574</v>
      </c>
      <c r="H39" s="181"/>
      <c r="I39" s="181"/>
      <c r="J39" s="233"/>
      <c r="K39" s="197"/>
      <c r="L39" s="197"/>
      <c r="N39" s="181"/>
    </row>
    <row r="40" spans="1:14" ht="18.75" customHeight="1" x14ac:dyDescent="0.3">
      <c r="A40" s="125" t="s">
        <v>178</v>
      </c>
      <c r="B40" s="161">
        <v>31658</v>
      </c>
      <c r="C40" s="161">
        <v>30048</v>
      </c>
      <c r="D40" s="194">
        <f t="shared" si="6"/>
        <v>61706</v>
      </c>
      <c r="E40" s="161">
        <v>45808</v>
      </c>
      <c r="F40" s="161">
        <v>43081</v>
      </c>
      <c r="G40" s="195">
        <f t="shared" si="7"/>
        <v>88889</v>
      </c>
      <c r="H40" s="181"/>
      <c r="I40" s="181"/>
      <c r="J40" s="233"/>
      <c r="K40" s="197"/>
      <c r="L40" s="197"/>
      <c r="N40" s="181"/>
    </row>
    <row r="41" spans="1:14" ht="18.75" customHeight="1" x14ac:dyDescent="0.3">
      <c r="A41" s="125" t="s">
        <v>179</v>
      </c>
      <c r="B41" s="161">
        <v>35226</v>
      </c>
      <c r="C41" s="161">
        <v>34760</v>
      </c>
      <c r="D41" s="194">
        <f t="shared" si="6"/>
        <v>69986</v>
      </c>
      <c r="E41" s="161">
        <v>49957</v>
      </c>
      <c r="F41" s="161">
        <v>48082</v>
      </c>
      <c r="G41" s="195">
        <f t="shared" si="7"/>
        <v>98039</v>
      </c>
      <c r="H41" s="181"/>
      <c r="I41" s="181"/>
      <c r="J41" s="233"/>
      <c r="K41" s="197"/>
      <c r="L41" s="197"/>
      <c r="N41" s="181"/>
    </row>
    <row r="42" spans="1:14" ht="18.75" customHeight="1" x14ac:dyDescent="0.3">
      <c r="A42" s="125" t="s">
        <v>180</v>
      </c>
      <c r="B42" s="161">
        <v>38786</v>
      </c>
      <c r="C42" s="161">
        <v>39736</v>
      </c>
      <c r="D42" s="194">
        <f t="shared" si="6"/>
        <v>78522</v>
      </c>
      <c r="E42" s="161">
        <v>53409</v>
      </c>
      <c r="F42" s="161">
        <v>54892</v>
      </c>
      <c r="G42" s="195">
        <f t="shared" si="7"/>
        <v>108301</v>
      </c>
      <c r="H42" s="181"/>
      <c r="I42" s="181"/>
      <c r="J42" s="233"/>
      <c r="K42" s="197"/>
      <c r="L42" s="197"/>
      <c r="N42" s="181"/>
    </row>
    <row r="43" spans="1:14" ht="18.75" customHeight="1" x14ac:dyDescent="0.3">
      <c r="A43" s="125" t="s">
        <v>181</v>
      </c>
      <c r="B43" s="161">
        <v>40644</v>
      </c>
      <c r="C43" s="161">
        <v>43732</v>
      </c>
      <c r="D43" s="194">
        <f t="shared" si="6"/>
        <v>84376</v>
      </c>
      <c r="E43" s="161">
        <v>56376</v>
      </c>
      <c r="F43" s="161">
        <v>59702</v>
      </c>
      <c r="G43" s="195">
        <f t="shared" si="7"/>
        <v>116078</v>
      </c>
      <c r="H43" s="181"/>
      <c r="I43" s="181"/>
      <c r="J43" s="233"/>
      <c r="K43" s="197"/>
      <c r="L43" s="197"/>
      <c r="N43" s="181"/>
    </row>
    <row r="44" spans="1:14" ht="18.75" customHeight="1" x14ac:dyDescent="0.3">
      <c r="A44" s="125" t="s">
        <v>182</v>
      </c>
      <c r="B44" s="161">
        <v>36091</v>
      </c>
      <c r="C44" s="161">
        <v>38845</v>
      </c>
      <c r="D44" s="194">
        <f t="shared" si="6"/>
        <v>74936</v>
      </c>
      <c r="E44" s="161">
        <v>48271</v>
      </c>
      <c r="F44" s="161">
        <v>52618</v>
      </c>
      <c r="G44" s="195">
        <f t="shared" si="7"/>
        <v>100889</v>
      </c>
      <c r="H44" s="181"/>
      <c r="I44" s="181"/>
      <c r="J44" s="233"/>
      <c r="K44" s="197"/>
      <c r="L44" s="197"/>
      <c r="N44" s="181"/>
    </row>
    <row r="45" spans="1:14" ht="18.75" customHeight="1" x14ac:dyDescent="0.3">
      <c r="A45" s="125" t="s">
        <v>183</v>
      </c>
      <c r="B45" s="161">
        <v>27861</v>
      </c>
      <c r="C45" s="161">
        <v>31143</v>
      </c>
      <c r="D45" s="194">
        <f t="shared" si="6"/>
        <v>59004</v>
      </c>
      <c r="E45" s="161">
        <v>37359</v>
      </c>
      <c r="F45" s="161">
        <v>41572</v>
      </c>
      <c r="G45" s="195">
        <f t="shared" si="7"/>
        <v>78931</v>
      </c>
      <c r="H45" s="181"/>
      <c r="I45" s="181"/>
      <c r="J45" s="233"/>
      <c r="K45" s="197"/>
      <c r="L45" s="197"/>
      <c r="N45" s="181"/>
    </row>
    <row r="46" spans="1:14" ht="18.75" customHeight="1" x14ac:dyDescent="0.3">
      <c r="A46" s="125" t="s">
        <v>184</v>
      </c>
      <c r="B46" s="161">
        <v>21263</v>
      </c>
      <c r="C46" s="161">
        <v>24446</v>
      </c>
      <c r="D46" s="194">
        <f t="shared" si="6"/>
        <v>45709</v>
      </c>
      <c r="E46" s="161">
        <v>28741</v>
      </c>
      <c r="F46" s="161">
        <v>33542</v>
      </c>
      <c r="G46" s="195">
        <f t="shared" si="7"/>
        <v>62283</v>
      </c>
      <c r="H46" s="181"/>
      <c r="I46" s="181"/>
      <c r="J46" s="233"/>
      <c r="K46" s="197"/>
      <c r="L46" s="197"/>
      <c r="N46" s="181"/>
    </row>
    <row r="47" spans="1:14" ht="18.75" customHeight="1" x14ac:dyDescent="0.3">
      <c r="A47" s="125" t="s">
        <v>185</v>
      </c>
      <c r="B47" s="161">
        <v>16381</v>
      </c>
      <c r="C47" s="161">
        <v>20274</v>
      </c>
      <c r="D47" s="194">
        <f t="shared" si="6"/>
        <v>36655</v>
      </c>
      <c r="E47" s="161">
        <v>22030</v>
      </c>
      <c r="F47" s="161">
        <v>26822</v>
      </c>
      <c r="G47" s="195">
        <f t="shared" si="7"/>
        <v>48852</v>
      </c>
      <c r="H47" s="181"/>
      <c r="I47" s="181"/>
      <c r="J47" s="233"/>
      <c r="K47" s="197"/>
      <c r="L47" s="197"/>
      <c r="N47" s="181"/>
    </row>
    <row r="48" spans="1:14" ht="18.75" customHeight="1" x14ac:dyDescent="0.3">
      <c r="A48" s="125" t="s">
        <v>186</v>
      </c>
      <c r="B48" s="161">
        <v>10443</v>
      </c>
      <c r="C48" s="161">
        <v>13830</v>
      </c>
      <c r="D48" s="194">
        <f t="shared" si="6"/>
        <v>24273</v>
      </c>
      <c r="E48" s="161">
        <v>14144</v>
      </c>
      <c r="F48" s="161">
        <v>19069</v>
      </c>
      <c r="G48" s="195">
        <f t="shared" si="7"/>
        <v>33213</v>
      </c>
      <c r="H48" s="181"/>
      <c r="I48" s="181"/>
      <c r="J48" s="233"/>
      <c r="K48" s="197"/>
      <c r="L48" s="197"/>
      <c r="N48" s="181"/>
    </row>
    <row r="49" spans="1:14" ht="18.75" customHeight="1" x14ac:dyDescent="0.3">
      <c r="A49" s="125" t="s">
        <v>187</v>
      </c>
      <c r="B49" s="161">
        <v>5262</v>
      </c>
      <c r="C49" s="161">
        <v>7684</v>
      </c>
      <c r="D49" s="194">
        <f t="shared" si="6"/>
        <v>12946</v>
      </c>
      <c r="E49" s="161">
        <v>7393</v>
      </c>
      <c r="F49" s="161">
        <v>10883</v>
      </c>
      <c r="G49" s="195">
        <f t="shared" si="7"/>
        <v>18276</v>
      </c>
      <c r="H49" s="181"/>
      <c r="I49" s="181"/>
      <c r="J49" s="233"/>
      <c r="K49" s="197"/>
      <c r="L49" s="197"/>
      <c r="N49" s="181"/>
    </row>
    <row r="50" spans="1:14" ht="18.75" customHeight="1" x14ac:dyDescent="0.3">
      <c r="A50" s="125" t="s">
        <v>188</v>
      </c>
      <c r="B50" s="161">
        <v>2232</v>
      </c>
      <c r="C50" s="161">
        <v>3724</v>
      </c>
      <c r="D50" s="194">
        <f t="shared" si="6"/>
        <v>5956</v>
      </c>
      <c r="E50" s="161">
        <v>3130</v>
      </c>
      <c r="F50" s="161">
        <v>5337</v>
      </c>
      <c r="G50" s="195">
        <f t="shared" si="7"/>
        <v>8467</v>
      </c>
      <c r="H50" s="181"/>
      <c r="I50" s="181"/>
      <c r="J50" s="233"/>
      <c r="K50" s="197"/>
      <c r="L50" s="197"/>
      <c r="N50" s="181"/>
    </row>
    <row r="51" spans="1:14" ht="18.75" customHeight="1" x14ac:dyDescent="0.3">
      <c r="A51" s="125" t="s">
        <v>189</v>
      </c>
      <c r="B51" s="161">
        <v>760</v>
      </c>
      <c r="C51" s="161">
        <v>1309</v>
      </c>
      <c r="D51" s="194">
        <f t="shared" si="6"/>
        <v>2069</v>
      </c>
      <c r="E51" s="161">
        <v>975</v>
      </c>
      <c r="F51" s="161">
        <v>1965</v>
      </c>
      <c r="G51" s="195">
        <f t="shared" si="7"/>
        <v>2940</v>
      </c>
      <c r="H51" s="181"/>
      <c r="I51" s="181"/>
      <c r="J51" s="233"/>
      <c r="K51" s="197"/>
      <c r="L51" s="197"/>
      <c r="N51" s="181"/>
    </row>
    <row r="52" spans="1:14" ht="18.75" customHeight="1" x14ac:dyDescent="0.3">
      <c r="A52" s="125" t="s">
        <v>190</v>
      </c>
      <c r="B52" s="161">
        <v>185</v>
      </c>
      <c r="C52" s="161">
        <v>253</v>
      </c>
      <c r="D52" s="194">
        <f t="shared" si="6"/>
        <v>438</v>
      </c>
      <c r="E52" s="161">
        <v>226</v>
      </c>
      <c r="F52" s="161">
        <v>408</v>
      </c>
      <c r="G52" s="195">
        <f t="shared" si="7"/>
        <v>634</v>
      </c>
      <c r="H52" s="181"/>
      <c r="I52" s="181"/>
      <c r="J52" s="233"/>
      <c r="K52" s="197"/>
      <c r="L52" s="197"/>
      <c r="N52" s="181"/>
    </row>
    <row r="53" spans="1:14" ht="18.75" customHeight="1" x14ac:dyDescent="0.3">
      <c r="A53" s="125" t="s">
        <v>191</v>
      </c>
      <c r="B53" s="161">
        <v>66</v>
      </c>
      <c r="C53" s="161">
        <v>83</v>
      </c>
      <c r="D53" s="194">
        <f t="shared" si="6"/>
        <v>149</v>
      </c>
      <c r="E53" s="161">
        <v>91</v>
      </c>
      <c r="F53" s="161">
        <v>115</v>
      </c>
      <c r="G53" s="195">
        <f t="shared" si="7"/>
        <v>206</v>
      </c>
      <c r="H53" s="181"/>
      <c r="I53" s="181"/>
      <c r="J53" s="233"/>
      <c r="K53" s="197"/>
      <c r="L53" s="197"/>
      <c r="N53" s="181"/>
    </row>
    <row r="54" spans="1:14" ht="18.75" customHeight="1" x14ac:dyDescent="0.3">
      <c r="A54" s="125" t="s">
        <v>192</v>
      </c>
      <c r="B54" s="161">
        <f t="shared" ref="B54:G54" si="8">SUM(B32:B53)</f>
        <v>460944</v>
      </c>
      <c r="C54" s="161">
        <f t="shared" si="8"/>
        <v>479499</v>
      </c>
      <c r="D54" s="180">
        <f t="shared" si="8"/>
        <v>940443</v>
      </c>
      <c r="E54" s="161">
        <f t="shared" si="8"/>
        <v>636287</v>
      </c>
      <c r="F54" s="161">
        <f t="shared" si="8"/>
        <v>650419</v>
      </c>
      <c r="G54" s="195">
        <f t="shared" si="8"/>
        <v>1286706</v>
      </c>
      <c r="H54" s="181"/>
      <c r="I54" s="181"/>
    </row>
    <row r="55" spans="1:14" s="24" customFormat="1" ht="23.25" customHeight="1" x14ac:dyDescent="0.3">
      <c r="A55" s="97" t="s">
        <v>213</v>
      </c>
      <c r="B55" s="22"/>
      <c r="C55" s="22"/>
      <c r="D55" s="22"/>
      <c r="E55" s="23"/>
      <c r="F55" s="23"/>
      <c r="G55" s="23"/>
      <c r="H55" s="22"/>
      <c r="I55" s="22"/>
      <c r="J55" s="22"/>
    </row>
    <row r="56" spans="1:14" s="24" customFormat="1" ht="17.399999999999999" x14ac:dyDescent="0.3">
      <c r="A56" s="97" t="s">
        <v>222</v>
      </c>
      <c r="B56" s="25"/>
      <c r="C56" s="25"/>
      <c r="D56" s="25"/>
      <c r="E56" s="26"/>
      <c r="F56" s="26"/>
      <c r="G56" s="26"/>
      <c r="H56" s="26"/>
      <c r="I56" s="26"/>
      <c r="J56" s="26"/>
    </row>
  </sheetData>
  <pageMargins left="0.70866141732283472" right="0.70866141732283472" top="0.62" bottom="0.52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84"/>
  <sheetViews>
    <sheetView topLeftCell="A49" zoomScaleNormal="100" workbookViewId="0">
      <selection activeCell="F52" sqref="F52"/>
    </sheetView>
  </sheetViews>
  <sheetFormatPr defaultRowHeight="18.75" customHeight="1" x14ac:dyDescent="0.3"/>
  <cols>
    <col min="1" max="10" width="13.8984375" style="165" customWidth="1"/>
    <col min="11" max="256" width="9.09765625" style="165"/>
    <col min="257" max="266" width="13.8984375" style="165" customWidth="1"/>
    <col min="267" max="512" width="9.09765625" style="165"/>
    <col min="513" max="522" width="13.8984375" style="165" customWidth="1"/>
    <col min="523" max="768" width="9.09765625" style="165"/>
    <col min="769" max="778" width="13.8984375" style="165" customWidth="1"/>
    <col min="779" max="1024" width="9.09765625" style="165"/>
    <col min="1025" max="1034" width="13.8984375" style="165" customWidth="1"/>
    <col min="1035" max="1280" width="9.09765625" style="165"/>
    <col min="1281" max="1290" width="13.8984375" style="165" customWidth="1"/>
    <col min="1291" max="1536" width="9.09765625" style="165"/>
    <col min="1537" max="1546" width="13.8984375" style="165" customWidth="1"/>
    <col min="1547" max="1792" width="9.09765625" style="165"/>
    <col min="1793" max="1802" width="13.8984375" style="165" customWidth="1"/>
    <col min="1803" max="2048" width="9.09765625" style="165"/>
    <col min="2049" max="2058" width="13.8984375" style="165" customWidth="1"/>
    <col min="2059" max="2304" width="9.09765625" style="165"/>
    <col min="2305" max="2314" width="13.8984375" style="165" customWidth="1"/>
    <col min="2315" max="2560" width="9.09765625" style="165"/>
    <col min="2561" max="2570" width="13.8984375" style="165" customWidth="1"/>
    <col min="2571" max="2816" width="9.09765625" style="165"/>
    <col min="2817" max="2826" width="13.8984375" style="165" customWidth="1"/>
    <col min="2827" max="3072" width="9.09765625" style="165"/>
    <col min="3073" max="3082" width="13.8984375" style="165" customWidth="1"/>
    <col min="3083" max="3328" width="9.09765625" style="165"/>
    <col min="3329" max="3338" width="13.8984375" style="165" customWidth="1"/>
    <col min="3339" max="3584" width="9.09765625" style="165"/>
    <col min="3585" max="3594" width="13.8984375" style="165" customWidth="1"/>
    <col min="3595" max="3840" width="9.09765625" style="165"/>
    <col min="3841" max="3850" width="13.8984375" style="165" customWidth="1"/>
    <col min="3851" max="4096" width="9.09765625" style="165"/>
    <col min="4097" max="4106" width="13.8984375" style="165" customWidth="1"/>
    <col min="4107" max="4352" width="9.09765625" style="165"/>
    <col min="4353" max="4362" width="13.8984375" style="165" customWidth="1"/>
    <col min="4363" max="4608" width="9.09765625" style="165"/>
    <col min="4609" max="4618" width="13.8984375" style="165" customWidth="1"/>
    <col min="4619" max="4864" width="9.09765625" style="165"/>
    <col min="4865" max="4874" width="13.8984375" style="165" customWidth="1"/>
    <col min="4875" max="5120" width="9.09765625" style="165"/>
    <col min="5121" max="5130" width="13.8984375" style="165" customWidth="1"/>
    <col min="5131" max="5376" width="9.09765625" style="165"/>
    <col min="5377" max="5386" width="13.8984375" style="165" customWidth="1"/>
    <col min="5387" max="5632" width="9.09765625" style="165"/>
    <col min="5633" max="5642" width="13.8984375" style="165" customWidth="1"/>
    <col min="5643" max="5888" width="9.09765625" style="165"/>
    <col min="5889" max="5898" width="13.8984375" style="165" customWidth="1"/>
    <col min="5899" max="6144" width="9.09765625" style="165"/>
    <col min="6145" max="6154" width="13.8984375" style="165" customWidth="1"/>
    <col min="6155" max="6400" width="9.09765625" style="165"/>
    <col min="6401" max="6410" width="13.8984375" style="165" customWidth="1"/>
    <col min="6411" max="6656" width="9.09765625" style="165"/>
    <col min="6657" max="6666" width="13.8984375" style="165" customWidth="1"/>
    <col min="6667" max="6912" width="9.09765625" style="165"/>
    <col min="6913" max="6922" width="13.8984375" style="165" customWidth="1"/>
    <col min="6923" max="7168" width="9.09765625" style="165"/>
    <col min="7169" max="7178" width="13.8984375" style="165" customWidth="1"/>
    <col min="7179" max="7424" width="9.09765625" style="165"/>
    <col min="7425" max="7434" width="13.8984375" style="165" customWidth="1"/>
    <col min="7435" max="7680" width="9.09765625" style="165"/>
    <col min="7681" max="7690" width="13.8984375" style="165" customWidth="1"/>
    <col min="7691" max="7936" width="9.09765625" style="165"/>
    <col min="7937" max="7946" width="13.8984375" style="165" customWidth="1"/>
    <col min="7947" max="8192" width="9.09765625" style="165"/>
    <col min="8193" max="8202" width="13.8984375" style="165" customWidth="1"/>
    <col min="8203" max="8448" width="9.09765625" style="165"/>
    <col min="8449" max="8458" width="13.8984375" style="165" customWidth="1"/>
    <col min="8459" max="8704" width="9.09765625" style="165"/>
    <col min="8705" max="8714" width="13.8984375" style="165" customWidth="1"/>
    <col min="8715" max="8960" width="9.09765625" style="165"/>
    <col min="8961" max="8970" width="13.8984375" style="165" customWidth="1"/>
    <col min="8971" max="9216" width="9.09765625" style="165"/>
    <col min="9217" max="9226" width="13.8984375" style="165" customWidth="1"/>
    <col min="9227" max="9472" width="9.09765625" style="165"/>
    <col min="9473" max="9482" width="13.8984375" style="165" customWidth="1"/>
    <col min="9483" max="9728" width="9.09765625" style="165"/>
    <col min="9729" max="9738" width="13.8984375" style="165" customWidth="1"/>
    <col min="9739" max="9984" width="9.09765625" style="165"/>
    <col min="9985" max="9994" width="13.8984375" style="165" customWidth="1"/>
    <col min="9995" max="10240" width="9.09765625" style="165"/>
    <col min="10241" max="10250" width="13.8984375" style="165" customWidth="1"/>
    <col min="10251" max="10496" width="9.09765625" style="165"/>
    <col min="10497" max="10506" width="13.8984375" style="165" customWidth="1"/>
    <col min="10507" max="10752" width="9.09765625" style="165"/>
    <col min="10753" max="10762" width="13.8984375" style="165" customWidth="1"/>
    <col min="10763" max="11008" width="9.09765625" style="165"/>
    <col min="11009" max="11018" width="13.8984375" style="165" customWidth="1"/>
    <col min="11019" max="11264" width="9.09765625" style="165"/>
    <col min="11265" max="11274" width="13.8984375" style="165" customWidth="1"/>
    <col min="11275" max="11520" width="9.09765625" style="165"/>
    <col min="11521" max="11530" width="13.8984375" style="165" customWidth="1"/>
    <col min="11531" max="11776" width="9.09765625" style="165"/>
    <col min="11777" max="11786" width="13.8984375" style="165" customWidth="1"/>
    <col min="11787" max="12032" width="9.09765625" style="165"/>
    <col min="12033" max="12042" width="13.8984375" style="165" customWidth="1"/>
    <col min="12043" max="12288" width="9.09765625" style="165"/>
    <col min="12289" max="12298" width="13.8984375" style="165" customWidth="1"/>
    <col min="12299" max="12544" width="9.09765625" style="165"/>
    <col min="12545" max="12554" width="13.8984375" style="165" customWidth="1"/>
    <col min="12555" max="12800" width="9.09765625" style="165"/>
    <col min="12801" max="12810" width="13.8984375" style="165" customWidth="1"/>
    <col min="12811" max="13056" width="9.09765625" style="165"/>
    <col min="13057" max="13066" width="13.8984375" style="165" customWidth="1"/>
    <col min="13067" max="13312" width="9.09765625" style="165"/>
    <col min="13313" max="13322" width="13.8984375" style="165" customWidth="1"/>
    <col min="13323" max="13568" width="9.09765625" style="165"/>
    <col min="13569" max="13578" width="13.8984375" style="165" customWidth="1"/>
    <col min="13579" max="13824" width="9.09765625" style="165"/>
    <col min="13825" max="13834" width="13.8984375" style="165" customWidth="1"/>
    <col min="13835" max="14080" width="9.09765625" style="165"/>
    <col min="14081" max="14090" width="13.8984375" style="165" customWidth="1"/>
    <col min="14091" max="14336" width="9.09765625" style="165"/>
    <col min="14337" max="14346" width="13.8984375" style="165" customWidth="1"/>
    <col min="14347" max="14592" width="9.09765625" style="165"/>
    <col min="14593" max="14602" width="13.8984375" style="165" customWidth="1"/>
    <col min="14603" max="14848" width="9.09765625" style="165"/>
    <col min="14849" max="14858" width="13.8984375" style="165" customWidth="1"/>
    <col min="14859" max="15104" width="9.09765625" style="165"/>
    <col min="15105" max="15114" width="13.8984375" style="165" customWidth="1"/>
    <col min="15115" max="15360" width="9.09765625" style="165"/>
    <col min="15361" max="15370" width="13.8984375" style="165" customWidth="1"/>
    <col min="15371" max="15616" width="9.09765625" style="165"/>
    <col min="15617" max="15626" width="13.8984375" style="165" customWidth="1"/>
    <col min="15627" max="15872" width="9.09765625" style="165"/>
    <col min="15873" max="15882" width="13.8984375" style="165" customWidth="1"/>
    <col min="15883" max="16128" width="9.09765625" style="165"/>
    <col min="16129" max="16138" width="13.8984375" style="165" customWidth="1"/>
    <col min="16139" max="16384" width="9.09765625" style="165"/>
  </cols>
  <sheetData>
    <row r="1" spans="1:17" s="27" customFormat="1" ht="22.5" customHeight="1" x14ac:dyDescent="0.4">
      <c r="A1" s="27" t="s">
        <v>244</v>
      </c>
    </row>
    <row r="2" spans="1:17" ht="18.75" customHeight="1" x14ac:dyDescent="0.3">
      <c r="B2" s="166"/>
      <c r="C2" s="167" t="s">
        <v>202</v>
      </c>
      <c r="D2" s="168"/>
      <c r="E2" s="169"/>
      <c r="F2" s="254" t="s">
        <v>50</v>
      </c>
      <c r="G2" s="171"/>
      <c r="H2" s="172"/>
      <c r="I2" s="255" t="s">
        <v>41</v>
      </c>
      <c r="J2" s="174"/>
    </row>
    <row r="3" spans="1:17" ht="18.75" customHeight="1" x14ac:dyDescent="0.3">
      <c r="A3" s="125" t="s">
        <v>170</v>
      </c>
      <c r="B3" s="175" t="s">
        <v>74</v>
      </c>
      <c r="C3" s="175" t="s">
        <v>80</v>
      </c>
      <c r="D3" s="175" t="s">
        <v>78</v>
      </c>
      <c r="E3" s="176" t="s">
        <v>74</v>
      </c>
      <c r="F3" s="176" t="s">
        <v>80</v>
      </c>
      <c r="G3" s="176" t="s">
        <v>78</v>
      </c>
      <c r="H3" s="177" t="s">
        <v>74</v>
      </c>
      <c r="I3" s="177" t="s">
        <v>80</v>
      </c>
      <c r="J3" s="177" t="s">
        <v>78</v>
      </c>
    </row>
    <row r="4" spans="1:17" ht="18.75" customHeight="1" x14ac:dyDescent="0.3">
      <c r="A4" s="125">
        <v>0</v>
      </c>
      <c r="B4" s="224">
        <f t="shared" ref="B4:D19" si="0">E4+H4+B32+E32+H32+B60+E60</f>
        <v>20022</v>
      </c>
      <c r="C4" s="224">
        <f t="shared" si="0"/>
        <v>18960</v>
      </c>
      <c r="D4" s="224">
        <f t="shared" si="0"/>
        <v>38982</v>
      </c>
      <c r="E4" s="161">
        <v>1613</v>
      </c>
      <c r="F4" s="161">
        <v>1516</v>
      </c>
      <c r="G4" s="179">
        <f>E4+F4</f>
        <v>3129</v>
      </c>
      <c r="H4" s="161">
        <v>2481</v>
      </c>
      <c r="I4" s="161">
        <v>2405</v>
      </c>
      <c r="J4" s="180">
        <f>H4+I4</f>
        <v>4886</v>
      </c>
      <c r="K4" s="181"/>
      <c r="L4" s="181"/>
      <c r="M4" s="233"/>
      <c r="N4" s="197"/>
      <c r="O4" s="197"/>
      <c r="Q4" s="181"/>
    </row>
    <row r="5" spans="1:17" ht="18.75" customHeight="1" x14ac:dyDescent="0.3">
      <c r="A5" s="138" t="s">
        <v>171</v>
      </c>
      <c r="B5" s="224">
        <f t="shared" si="0"/>
        <v>95900</v>
      </c>
      <c r="C5" s="224">
        <f t="shared" si="0"/>
        <v>91466</v>
      </c>
      <c r="D5" s="224">
        <f t="shared" si="0"/>
        <v>187366</v>
      </c>
      <c r="E5" s="161">
        <v>7584</v>
      </c>
      <c r="F5" s="161">
        <v>7438</v>
      </c>
      <c r="G5" s="179">
        <f t="shared" ref="G5:G25" si="1">E5+F5</f>
        <v>15022</v>
      </c>
      <c r="H5" s="161">
        <v>11564</v>
      </c>
      <c r="I5" s="161">
        <v>10958</v>
      </c>
      <c r="J5" s="180">
        <f t="shared" ref="J5:J25" si="2">H5+I5</f>
        <v>22522</v>
      </c>
      <c r="K5" s="181"/>
      <c r="L5" s="181"/>
      <c r="M5" s="233"/>
      <c r="N5" s="197"/>
      <c r="O5" s="197"/>
      <c r="Q5" s="181"/>
    </row>
    <row r="6" spans="1:17" ht="18.75" customHeight="1" x14ac:dyDescent="0.3">
      <c r="A6" s="140" t="s">
        <v>172</v>
      </c>
      <c r="B6" s="224">
        <f t="shared" si="0"/>
        <v>151789</v>
      </c>
      <c r="C6" s="224">
        <f t="shared" si="0"/>
        <v>143322</v>
      </c>
      <c r="D6" s="224">
        <f t="shared" si="0"/>
        <v>295111</v>
      </c>
      <c r="E6" s="161">
        <v>12555</v>
      </c>
      <c r="F6" s="161">
        <v>11648</v>
      </c>
      <c r="G6" s="179">
        <f t="shared" si="1"/>
        <v>24203</v>
      </c>
      <c r="H6" s="161">
        <v>17541</v>
      </c>
      <c r="I6" s="161">
        <v>16359</v>
      </c>
      <c r="J6" s="180">
        <f t="shared" si="2"/>
        <v>33900</v>
      </c>
      <c r="K6" s="181"/>
      <c r="L6" s="181"/>
      <c r="M6" s="233"/>
      <c r="N6" s="197"/>
      <c r="O6" s="197"/>
      <c r="Q6" s="181"/>
    </row>
    <row r="7" spans="1:17" ht="18.75" customHeight="1" x14ac:dyDescent="0.3">
      <c r="A7" s="125" t="s">
        <v>173</v>
      </c>
      <c r="B7" s="224">
        <f t="shared" si="0"/>
        <v>174277</v>
      </c>
      <c r="C7" s="224">
        <f t="shared" si="0"/>
        <v>165914</v>
      </c>
      <c r="D7" s="224">
        <f t="shared" si="0"/>
        <v>340191</v>
      </c>
      <c r="E7" s="161">
        <v>14992</v>
      </c>
      <c r="F7" s="161">
        <v>14306</v>
      </c>
      <c r="G7" s="179">
        <f t="shared" si="1"/>
        <v>29298</v>
      </c>
      <c r="H7" s="161">
        <v>19582</v>
      </c>
      <c r="I7" s="161">
        <v>18489</v>
      </c>
      <c r="J7" s="180">
        <f t="shared" si="2"/>
        <v>38071</v>
      </c>
      <c r="K7" s="181"/>
      <c r="L7" s="181"/>
      <c r="M7" s="233"/>
      <c r="N7" s="197"/>
      <c r="O7" s="197"/>
      <c r="Q7" s="181"/>
    </row>
    <row r="8" spans="1:17" ht="18.75" customHeight="1" x14ac:dyDescent="0.3">
      <c r="A8" s="125" t="s">
        <v>174</v>
      </c>
      <c r="B8" s="224">
        <f t="shared" si="0"/>
        <v>179256</v>
      </c>
      <c r="C8" s="224">
        <f t="shared" si="0"/>
        <v>170906</v>
      </c>
      <c r="D8" s="224">
        <f t="shared" si="0"/>
        <v>350162</v>
      </c>
      <c r="E8" s="161">
        <v>15050</v>
      </c>
      <c r="F8" s="161">
        <v>14157</v>
      </c>
      <c r="G8" s="179">
        <f t="shared" si="1"/>
        <v>29207</v>
      </c>
      <c r="H8" s="161">
        <v>19604</v>
      </c>
      <c r="I8" s="161">
        <v>18787</v>
      </c>
      <c r="J8" s="180">
        <f t="shared" si="2"/>
        <v>38391</v>
      </c>
      <c r="K8" s="181"/>
      <c r="L8" s="181"/>
      <c r="M8" s="233"/>
      <c r="N8" s="197"/>
      <c r="O8" s="197"/>
      <c r="Q8" s="181"/>
    </row>
    <row r="9" spans="1:17" ht="18.75" customHeight="1" x14ac:dyDescent="0.3">
      <c r="A9" s="125" t="s">
        <v>175</v>
      </c>
      <c r="B9" s="224">
        <f t="shared" si="0"/>
        <v>177406</v>
      </c>
      <c r="C9" s="224">
        <f t="shared" si="0"/>
        <v>175832</v>
      </c>
      <c r="D9" s="224">
        <f t="shared" si="0"/>
        <v>353238</v>
      </c>
      <c r="E9" s="161">
        <v>13676</v>
      </c>
      <c r="F9" s="161">
        <v>13756</v>
      </c>
      <c r="G9" s="179">
        <f t="shared" si="1"/>
        <v>27432</v>
      </c>
      <c r="H9" s="161">
        <v>18666</v>
      </c>
      <c r="I9" s="161">
        <v>18116</v>
      </c>
      <c r="J9" s="180">
        <f t="shared" si="2"/>
        <v>36782</v>
      </c>
      <c r="K9" s="181"/>
      <c r="L9" s="181"/>
      <c r="M9" s="233"/>
      <c r="N9" s="197"/>
      <c r="O9" s="197"/>
      <c r="Q9" s="181"/>
    </row>
    <row r="10" spans="1:17" ht="18.75" customHeight="1" x14ac:dyDescent="0.3">
      <c r="A10" s="125" t="s">
        <v>176</v>
      </c>
      <c r="B10" s="224">
        <f t="shared" si="0"/>
        <v>205221</v>
      </c>
      <c r="C10" s="224">
        <f t="shared" si="0"/>
        <v>195519</v>
      </c>
      <c r="D10" s="224">
        <f t="shared" si="0"/>
        <v>400740</v>
      </c>
      <c r="E10" s="161">
        <v>15311</v>
      </c>
      <c r="F10" s="161">
        <v>14748</v>
      </c>
      <c r="G10" s="179">
        <f t="shared" si="1"/>
        <v>30059</v>
      </c>
      <c r="H10" s="161">
        <v>22134</v>
      </c>
      <c r="I10" s="161">
        <v>21044</v>
      </c>
      <c r="J10" s="180">
        <f t="shared" si="2"/>
        <v>43178</v>
      </c>
      <c r="K10" s="181"/>
      <c r="L10" s="181"/>
      <c r="M10" s="233"/>
      <c r="N10" s="197"/>
      <c r="O10" s="197"/>
      <c r="Q10" s="181"/>
    </row>
    <row r="11" spans="1:17" ht="18.75" customHeight="1" x14ac:dyDescent="0.3">
      <c r="A11" s="125" t="s">
        <v>177</v>
      </c>
      <c r="B11" s="224">
        <f t="shared" si="0"/>
        <v>198151</v>
      </c>
      <c r="C11" s="224">
        <f t="shared" si="0"/>
        <v>187259</v>
      </c>
      <c r="D11" s="224">
        <f t="shared" si="0"/>
        <v>385410</v>
      </c>
      <c r="E11" s="161">
        <v>14778</v>
      </c>
      <c r="F11" s="161">
        <v>13908</v>
      </c>
      <c r="G11" s="179">
        <f t="shared" si="1"/>
        <v>28686</v>
      </c>
      <c r="H11" s="161">
        <v>22471</v>
      </c>
      <c r="I11" s="161">
        <v>21305</v>
      </c>
      <c r="J11" s="180">
        <f t="shared" si="2"/>
        <v>43776</v>
      </c>
      <c r="K11" s="181"/>
      <c r="L11" s="181"/>
      <c r="M11" s="233"/>
      <c r="N11" s="197"/>
      <c r="O11" s="197"/>
      <c r="Q11" s="181"/>
    </row>
    <row r="12" spans="1:17" ht="18.75" customHeight="1" x14ac:dyDescent="0.3">
      <c r="A12" s="125" t="s">
        <v>178</v>
      </c>
      <c r="B12" s="224">
        <f t="shared" si="0"/>
        <v>195336</v>
      </c>
      <c r="C12" s="224">
        <f t="shared" si="0"/>
        <v>187768</v>
      </c>
      <c r="D12" s="224">
        <f t="shared" si="0"/>
        <v>383104</v>
      </c>
      <c r="E12" s="161">
        <v>14516</v>
      </c>
      <c r="F12" s="161">
        <v>13973</v>
      </c>
      <c r="G12" s="179">
        <f t="shared" si="1"/>
        <v>28489</v>
      </c>
      <c r="H12" s="161">
        <v>22371</v>
      </c>
      <c r="I12" s="161">
        <v>21145</v>
      </c>
      <c r="J12" s="180">
        <f t="shared" si="2"/>
        <v>43516</v>
      </c>
      <c r="K12" s="181"/>
      <c r="L12" s="181"/>
      <c r="M12" s="233"/>
      <c r="N12" s="197"/>
      <c r="O12" s="197"/>
      <c r="Q12" s="181"/>
    </row>
    <row r="13" spans="1:17" ht="18.75" customHeight="1" x14ac:dyDescent="0.3">
      <c r="A13" s="125" t="s">
        <v>179</v>
      </c>
      <c r="B13" s="224">
        <f t="shared" si="0"/>
        <v>221969</v>
      </c>
      <c r="C13" s="224">
        <f t="shared" si="0"/>
        <v>218145</v>
      </c>
      <c r="D13" s="224">
        <f t="shared" si="0"/>
        <v>440114</v>
      </c>
      <c r="E13" s="161">
        <v>18012</v>
      </c>
      <c r="F13" s="161">
        <v>17737</v>
      </c>
      <c r="G13" s="179">
        <f t="shared" si="1"/>
        <v>35749</v>
      </c>
      <c r="H13" s="161">
        <v>24335</v>
      </c>
      <c r="I13" s="161">
        <v>23616</v>
      </c>
      <c r="J13" s="180">
        <f t="shared" si="2"/>
        <v>47951</v>
      </c>
      <c r="K13" s="181"/>
      <c r="L13" s="181"/>
      <c r="M13" s="233"/>
      <c r="N13" s="197"/>
      <c r="O13" s="197"/>
      <c r="Q13" s="181"/>
    </row>
    <row r="14" spans="1:17" ht="18.75" customHeight="1" x14ac:dyDescent="0.3">
      <c r="A14" s="125" t="s">
        <v>180</v>
      </c>
      <c r="B14" s="224">
        <f t="shared" si="0"/>
        <v>232620</v>
      </c>
      <c r="C14" s="224">
        <f t="shared" si="0"/>
        <v>234127</v>
      </c>
      <c r="D14" s="224">
        <f t="shared" si="0"/>
        <v>466747</v>
      </c>
      <c r="E14" s="161">
        <v>18741</v>
      </c>
      <c r="F14" s="161">
        <v>18564</v>
      </c>
      <c r="G14" s="179">
        <f t="shared" si="1"/>
        <v>37305</v>
      </c>
      <c r="H14" s="161">
        <v>24759</v>
      </c>
      <c r="I14" s="161">
        <v>24941</v>
      </c>
      <c r="J14" s="180">
        <f t="shared" si="2"/>
        <v>49700</v>
      </c>
      <c r="K14" s="181"/>
      <c r="L14" s="181"/>
      <c r="M14" s="233"/>
      <c r="N14" s="197"/>
      <c r="O14" s="197"/>
      <c r="Q14" s="181"/>
    </row>
    <row r="15" spans="1:17" ht="18.75" customHeight="1" x14ac:dyDescent="0.3">
      <c r="A15" s="125" t="s">
        <v>181</v>
      </c>
      <c r="B15" s="224">
        <f t="shared" si="0"/>
        <v>228911</v>
      </c>
      <c r="C15" s="224">
        <f t="shared" si="0"/>
        <v>236607</v>
      </c>
      <c r="D15" s="224">
        <f t="shared" si="0"/>
        <v>465518</v>
      </c>
      <c r="E15" s="161">
        <v>17685</v>
      </c>
      <c r="F15" s="161">
        <v>17675</v>
      </c>
      <c r="G15" s="179">
        <f t="shared" si="1"/>
        <v>35360</v>
      </c>
      <c r="H15" s="161">
        <v>25497</v>
      </c>
      <c r="I15" s="161">
        <v>25990</v>
      </c>
      <c r="J15" s="180">
        <f t="shared" si="2"/>
        <v>51487</v>
      </c>
      <c r="K15" s="181"/>
      <c r="L15" s="181"/>
      <c r="M15" s="233"/>
      <c r="N15" s="197"/>
      <c r="O15" s="197"/>
      <c r="Q15" s="181"/>
    </row>
    <row r="16" spans="1:17" ht="18.75" customHeight="1" x14ac:dyDescent="0.3">
      <c r="A16" s="125" t="s">
        <v>182</v>
      </c>
      <c r="B16" s="224">
        <f t="shared" si="0"/>
        <v>198434</v>
      </c>
      <c r="C16" s="224">
        <f t="shared" si="0"/>
        <v>209334</v>
      </c>
      <c r="D16" s="224">
        <f t="shared" si="0"/>
        <v>407768</v>
      </c>
      <c r="E16" s="161">
        <v>14577</v>
      </c>
      <c r="F16" s="161">
        <v>14939</v>
      </c>
      <c r="G16" s="179">
        <f t="shared" si="1"/>
        <v>29516</v>
      </c>
      <c r="H16" s="161">
        <v>24558</v>
      </c>
      <c r="I16" s="161">
        <v>25469</v>
      </c>
      <c r="J16" s="180">
        <f t="shared" si="2"/>
        <v>50027</v>
      </c>
      <c r="K16" s="181"/>
      <c r="L16" s="181"/>
      <c r="M16" s="233"/>
      <c r="N16" s="197"/>
      <c r="O16" s="197"/>
      <c r="Q16" s="181"/>
    </row>
    <row r="17" spans="1:17" ht="18.75" customHeight="1" x14ac:dyDescent="0.3">
      <c r="A17" s="125" t="s">
        <v>183</v>
      </c>
      <c r="B17" s="224">
        <f t="shared" si="0"/>
        <v>154895</v>
      </c>
      <c r="C17" s="224">
        <f t="shared" si="0"/>
        <v>168615</v>
      </c>
      <c r="D17" s="224">
        <f t="shared" si="0"/>
        <v>323510</v>
      </c>
      <c r="E17" s="161">
        <v>10890</v>
      </c>
      <c r="F17" s="161">
        <v>11550</v>
      </c>
      <c r="G17" s="179">
        <f t="shared" si="1"/>
        <v>22440</v>
      </c>
      <c r="H17" s="161">
        <v>20314</v>
      </c>
      <c r="I17" s="161">
        <v>21176</v>
      </c>
      <c r="J17" s="180">
        <f t="shared" si="2"/>
        <v>41490</v>
      </c>
      <c r="K17" s="181"/>
      <c r="L17" s="181"/>
      <c r="M17" s="233"/>
      <c r="N17" s="197"/>
      <c r="O17" s="197"/>
      <c r="Q17" s="181"/>
    </row>
    <row r="18" spans="1:17" ht="18.75" customHeight="1" x14ac:dyDescent="0.3">
      <c r="A18" s="125" t="s">
        <v>184</v>
      </c>
      <c r="B18" s="224">
        <f t="shared" si="0"/>
        <v>113476</v>
      </c>
      <c r="C18" s="224">
        <f t="shared" si="0"/>
        <v>130269</v>
      </c>
      <c r="D18" s="224">
        <f t="shared" si="0"/>
        <v>243745</v>
      </c>
      <c r="E18" s="161">
        <v>8093</v>
      </c>
      <c r="F18" s="161">
        <v>8731</v>
      </c>
      <c r="G18" s="179">
        <f t="shared" si="1"/>
        <v>16824</v>
      </c>
      <c r="H18" s="161">
        <v>15594</v>
      </c>
      <c r="I18" s="161">
        <v>16655</v>
      </c>
      <c r="J18" s="180">
        <f t="shared" si="2"/>
        <v>32249</v>
      </c>
      <c r="K18" s="181"/>
      <c r="L18" s="181"/>
      <c r="M18" s="233"/>
      <c r="N18" s="197"/>
      <c r="O18" s="197"/>
      <c r="Q18" s="181"/>
    </row>
    <row r="19" spans="1:17" ht="18.75" customHeight="1" x14ac:dyDescent="0.3">
      <c r="A19" s="125" t="s">
        <v>185</v>
      </c>
      <c r="B19" s="224">
        <f t="shared" si="0"/>
        <v>79321</v>
      </c>
      <c r="C19" s="224">
        <f t="shared" si="0"/>
        <v>95919</v>
      </c>
      <c r="D19" s="224">
        <f t="shared" si="0"/>
        <v>175240</v>
      </c>
      <c r="E19" s="161">
        <v>5627</v>
      </c>
      <c r="F19" s="161">
        <v>6441</v>
      </c>
      <c r="G19" s="179">
        <f t="shared" si="1"/>
        <v>12068</v>
      </c>
      <c r="H19" s="161">
        <v>11028</v>
      </c>
      <c r="I19" s="161">
        <v>11948</v>
      </c>
      <c r="J19" s="180">
        <f t="shared" si="2"/>
        <v>22976</v>
      </c>
      <c r="K19" s="181"/>
      <c r="L19" s="181"/>
      <c r="M19" s="233"/>
      <c r="N19" s="197"/>
      <c r="O19" s="197"/>
      <c r="Q19" s="181"/>
    </row>
    <row r="20" spans="1:17" ht="18.75" customHeight="1" x14ac:dyDescent="0.3">
      <c r="A20" s="125" t="s">
        <v>186</v>
      </c>
      <c r="B20" s="224">
        <f t="shared" ref="B20:D26" si="3">E20+H20+B48+E48+H48+B76+E76</f>
        <v>48599</v>
      </c>
      <c r="C20" s="224">
        <f t="shared" si="3"/>
        <v>62214</v>
      </c>
      <c r="D20" s="224">
        <f t="shared" si="3"/>
        <v>110813</v>
      </c>
      <c r="E20" s="161">
        <v>3420</v>
      </c>
      <c r="F20" s="161">
        <v>4147</v>
      </c>
      <c r="G20" s="179">
        <f t="shared" si="1"/>
        <v>7567</v>
      </c>
      <c r="H20" s="161">
        <v>7070</v>
      </c>
      <c r="I20" s="161">
        <v>7916</v>
      </c>
      <c r="J20" s="180">
        <f t="shared" si="2"/>
        <v>14986</v>
      </c>
      <c r="K20" s="181"/>
      <c r="L20" s="181"/>
      <c r="M20" s="233"/>
      <c r="N20" s="197"/>
      <c r="O20" s="197"/>
      <c r="Q20" s="181"/>
    </row>
    <row r="21" spans="1:17" ht="18.75" customHeight="1" x14ac:dyDescent="0.3">
      <c r="A21" s="125" t="s">
        <v>187</v>
      </c>
      <c r="B21" s="224">
        <f t="shared" si="3"/>
        <v>25636</v>
      </c>
      <c r="C21" s="224">
        <f t="shared" si="3"/>
        <v>36606</v>
      </c>
      <c r="D21" s="224">
        <f t="shared" si="3"/>
        <v>62242</v>
      </c>
      <c r="E21" s="161">
        <v>1819</v>
      </c>
      <c r="F21" s="161">
        <v>2588</v>
      </c>
      <c r="G21" s="179">
        <f t="shared" si="1"/>
        <v>4407</v>
      </c>
      <c r="H21" s="161">
        <v>4030</v>
      </c>
      <c r="I21" s="161">
        <v>4954</v>
      </c>
      <c r="J21" s="180">
        <f t="shared" si="2"/>
        <v>8984</v>
      </c>
      <c r="K21" s="181"/>
      <c r="L21" s="181"/>
      <c r="M21" s="233"/>
      <c r="N21" s="197"/>
      <c r="O21" s="197"/>
      <c r="Q21" s="181"/>
    </row>
    <row r="22" spans="1:17" ht="18.75" customHeight="1" x14ac:dyDescent="0.3">
      <c r="A22" s="125" t="s">
        <v>188</v>
      </c>
      <c r="B22" s="224">
        <f t="shared" si="3"/>
        <v>12063</v>
      </c>
      <c r="C22" s="224">
        <f t="shared" si="3"/>
        <v>19048</v>
      </c>
      <c r="D22" s="224">
        <f t="shared" si="3"/>
        <v>31111</v>
      </c>
      <c r="E22" s="161">
        <v>855</v>
      </c>
      <c r="F22" s="161">
        <v>1336</v>
      </c>
      <c r="G22" s="179">
        <f t="shared" si="1"/>
        <v>2191</v>
      </c>
      <c r="H22" s="161">
        <v>2017</v>
      </c>
      <c r="I22" s="161">
        <v>2590</v>
      </c>
      <c r="J22" s="180">
        <f t="shared" si="2"/>
        <v>4607</v>
      </c>
      <c r="K22" s="181"/>
      <c r="L22" s="181"/>
      <c r="M22" s="233"/>
      <c r="N22" s="197"/>
      <c r="O22" s="197"/>
      <c r="Q22" s="181"/>
    </row>
    <row r="23" spans="1:17" ht="18.75" customHeight="1" x14ac:dyDescent="0.3">
      <c r="A23" s="125" t="s">
        <v>189</v>
      </c>
      <c r="B23" s="224">
        <f t="shared" si="3"/>
        <v>4876</v>
      </c>
      <c r="C23" s="224">
        <f t="shared" si="3"/>
        <v>7650</v>
      </c>
      <c r="D23" s="224">
        <f t="shared" si="3"/>
        <v>12526</v>
      </c>
      <c r="E23" s="161">
        <v>357</v>
      </c>
      <c r="F23" s="161">
        <v>554</v>
      </c>
      <c r="G23" s="179">
        <f t="shared" si="1"/>
        <v>911</v>
      </c>
      <c r="H23" s="161">
        <v>801</v>
      </c>
      <c r="I23" s="161">
        <v>1200</v>
      </c>
      <c r="J23" s="180">
        <f t="shared" si="2"/>
        <v>2001</v>
      </c>
      <c r="K23" s="181"/>
      <c r="L23" s="181"/>
      <c r="M23" s="233"/>
      <c r="N23" s="197"/>
      <c r="O23" s="197"/>
      <c r="Q23" s="181"/>
    </row>
    <row r="24" spans="1:17" ht="18.75" customHeight="1" x14ac:dyDescent="0.3">
      <c r="A24" s="125" t="s">
        <v>190</v>
      </c>
      <c r="B24" s="224">
        <f t="shared" si="3"/>
        <v>1477</v>
      </c>
      <c r="C24" s="224">
        <f t="shared" si="3"/>
        <v>2024</v>
      </c>
      <c r="D24" s="224">
        <f t="shared" si="3"/>
        <v>3501</v>
      </c>
      <c r="E24" s="161">
        <v>109</v>
      </c>
      <c r="F24" s="161">
        <v>147</v>
      </c>
      <c r="G24" s="179">
        <f t="shared" si="1"/>
        <v>256</v>
      </c>
      <c r="H24" s="161">
        <v>210</v>
      </c>
      <c r="I24" s="161">
        <v>326</v>
      </c>
      <c r="J24" s="180">
        <f t="shared" si="2"/>
        <v>536</v>
      </c>
      <c r="K24" s="181"/>
      <c r="L24" s="181"/>
      <c r="M24" s="233"/>
      <c r="N24" s="197"/>
      <c r="O24" s="197"/>
      <c r="Q24" s="181"/>
    </row>
    <row r="25" spans="1:17" ht="18.75" customHeight="1" x14ac:dyDescent="0.3">
      <c r="A25" s="125" t="s">
        <v>191</v>
      </c>
      <c r="B25" s="224">
        <f t="shared" si="3"/>
        <v>809</v>
      </c>
      <c r="C25" s="224">
        <f t="shared" si="3"/>
        <v>894</v>
      </c>
      <c r="D25" s="224">
        <f t="shared" si="3"/>
        <v>1703</v>
      </c>
      <c r="E25" s="161">
        <v>63</v>
      </c>
      <c r="F25" s="161">
        <v>69</v>
      </c>
      <c r="G25" s="179">
        <f t="shared" si="1"/>
        <v>132</v>
      </c>
      <c r="H25" s="161">
        <v>72</v>
      </c>
      <c r="I25" s="161">
        <v>96</v>
      </c>
      <c r="J25" s="180">
        <f t="shared" si="2"/>
        <v>168</v>
      </c>
      <c r="K25" s="181"/>
      <c r="L25" s="181"/>
      <c r="M25" s="233"/>
      <c r="N25" s="197"/>
      <c r="O25" s="197"/>
      <c r="Q25" s="181"/>
    </row>
    <row r="26" spans="1:17" ht="18.75" customHeight="1" x14ac:dyDescent="0.3">
      <c r="A26" s="125" t="s">
        <v>192</v>
      </c>
      <c r="B26" s="210">
        <f t="shared" si="3"/>
        <v>2720444</v>
      </c>
      <c r="C26" s="210">
        <f t="shared" si="3"/>
        <v>2758398</v>
      </c>
      <c r="D26" s="210">
        <f t="shared" si="3"/>
        <v>5478842</v>
      </c>
      <c r="E26" s="161">
        <f t="shared" ref="E26:J26" si="4">SUM(E4:E25)</f>
        <v>210323</v>
      </c>
      <c r="F26" s="161">
        <f t="shared" si="4"/>
        <v>209928</v>
      </c>
      <c r="G26" s="179">
        <f t="shared" si="4"/>
        <v>420251</v>
      </c>
      <c r="H26" s="161">
        <f t="shared" si="4"/>
        <v>316699</v>
      </c>
      <c r="I26" s="161">
        <f t="shared" si="4"/>
        <v>315485</v>
      </c>
      <c r="J26" s="180">
        <f t="shared" si="4"/>
        <v>632184</v>
      </c>
      <c r="K26" s="181"/>
      <c r="L26" s="181"/>
    </row>
    <row r="27" spans="1:17" s="24" customFormat="1" ht="23.25" customHeight="1" x14ac:dyDescent="0.3">
      <c r="A27" s="97" t="s">
        <v>213</v>
      </c>
      <c r="B27" s="22"/>
      <c r="C27" s="22"/>
      <c r="D27" s="22"/>
      <c r="E27" s="23"/>
      <c r="F27" s="23"/>
      <c r="G27" s="23"/>
      <c r="H27" s="22"/>
      <c r="I27" s="22"/>
      <c r="J27" s="22"/>
    </row>
    <row r="28" spans="1:17" s="24" customFormat="1" ht="17.399999999999999" x14ac:dyDescent="0.3">
      <c r="A28" s="97" t="s">
        <v>222</v>
      </c>
      <c r="B28" s="25"/>
      <c r="C28" s="25"/>
      <c r="D28" s="25"/>
      <c r="E28" s="26"/>
      <c r="F28" s="26"/>
      <c r="G28" s="26"/>
      <c r="H28" s="26"/>
      <c r="I28" s="26"/>
      <c r="J28" s="26"/>
    </row>
    <row r="29" spans="1:17" s="27" customFormat="1" ht="22.5" customHeight="1" x14ac:dyDescent="0.4">
      <c r="A29" s="27" t="s">
        <v>245</v>
      </c>
    </row>
    <row r="30" spans="1:17" ht="18.75" customHeight="1" x14ac:dyDescent="0.3">
      <c r="B30" s="182"/>
      <c r="C30" s="256" t="s">
        <v>58</v>
      </c>
      <c r="D30" s="184"/>
      <c r="E30" s="185"/>
      <c r="F30" s="257" t="s">
        <v>71</v>
      </c>
      <c r="G30" s="187"/>
      <c r="H30" s="188"/>
      <c r="I30" s="258" t="s">
        <v>36</v>
      </c>
      <c r="J30" s="190"/>
    </row>
    <row r="31" spans="1:17" ht="18.75" customHeight="1" x14ac:dyDescent="0.3">
      <c r="A31" s="125" t="s">
        <v>170</v>
      </c>
      <c r="B31" s="191" t="s">
        <v>74</v>
      </c>
      <c r="C31" s="191" t="s">
        <v>80</v>
      </c>
      <c r="D31" s="191" t="s">
        <v>78</v>
      </c>
      <c r="E31" s="192" t="s">
        <v>74</v>
      </c>
      <c r="F31" s="192" t="s">
        <v>80</v>
      </c>
      <c r="G31" s="192" t="s">
        <v>78</v>
      </c>
      <c r="H31" s="193" t="s">
        <v>74</v>
      </c>
      <c r="I31" s="193" t="s">
        <v>80</v>
      </c>
      <c r="J31" s="193" t="s">
        <v>78</v>
      </c>
    </row>
    <row r="32" spans="1:17" ht="18.75" customHeight="1" x14ac:dyDescent="0.3">
      <c r="A32" s="125">
        <v>0</v>
      </c>
      <c r="B32" s="161">
        <v>1759</v>
      </c>
      <c r="C32" s="161">
        <v>1653</v>
      </c>
      <c r="D32" s="194">
        <f>B32+C32</f>
        <v>3412</v>
      </c>
      <c r="E32" s="161">
        <v>1817</v>
      </c>
      <c r="F32" s="161">
        <v>1778</v>
      </c>
      <c r="G32" s="195">
        <f>E32+F32</f>
        <v>3595</v>
      </c>
      <c r="H32" s="161">
        <v>5440</v>
      </c>
      <c r="I32" s="161">
        <v>5071</v>
      </c>
      <c r="J32" s="196">
        <f>H32+I32</f>
        <v>10511</v>
      </c>
      <c r="K32" s="181"/>
      <c r="L32" s="181"/>
      <c r="M32" s="233"/>
      <c r="N32" s="197"/>
      <c r="O32" s="197"/>
      <c r="Q32" s="181"/>
    </row>
    <row r="33" spans="1:17" ht="18.75" customHeight="1" x14ac:dyDescent="0.3">
      <c r="A33" s="138" t="s">
        <v>171</v>
      </c>
      <c r="B33" s="161">
        <v>8611</v>
      </c>
      <c r="C33" s="161">
        <v>8363</v>
      </c>
      <c r="D33" s="194">
        <f t="shared" ref="D33:D53" si="5">B33+C33</f>
        <v>16974</v>
      </c>
      <c r="E33" s="161">
        <v>8944</v>
      </c>
      <c r="F33" s="161">
        <v>8541</v>
      </c>
      <c r="G33" s="195">
        <f t="shared" ref="G33:G53" si="6">E33+F33</f>
        <v>17485</v>
      </c>
      <c r="H33" s="161">
        <v>26060</v>
      </c>
      <c r="I33" s="161">
        <v>24771</v>
      </c>
      <c r="J33" s="196">
        <f t="shared" ref="J33:J53" si="7">H33+I33</f>
        <v>50831</v>
      </c>
      <c r="K33" s="181"/>
      <c r="L33" s="181"/>
      <c r="M33" s="233"/>
      <c r="N33" s="197"/>
      <c r="O33" s="197"/>
      <c r="Q33" s="181"/>
    </row>
    <row r="34" spans="1:17" ht="18.75" customHeight="1" x14ac:dyDescent="0.3">
      <c r="A34" s="140" t="s">
        <v>172</v>
      </c>
      <c r="B34" s="161">
        <v>13700</v>
      </c>
      <c r="C34" s="161">
        <v>12937</v>
      </c>
      <c r="D34" s="194">
        <f t="shared" si="5"/>
        <v>26637</v>
      </c>
      <c r="E34" s="161">
        <v>13946</v>
      </c>
      <c r="F34" s="161">
        <v>13308</v>
      </c>
      <c r="G34" s="195">
        <f t="shared" si="6"/>
        <v>27254</v>
      </c>
      <c r="H34" s="161">
        <v>41994</v>
      </c>
      <c r="I34" s="161">
        <v>40031</v>
      </c>
      <c r="J34" s="196">
        <f t="shared" si="7"/>
        <v>82025</v>
      </c>
      <c r="K34" s="181"/>
      <c r="L34" s="181"/>
      <c r="M34" s="233"/>
      <c r="N34" s="197"/>
      <c r="O34" s="197"/>
      <c r="Q34" s="181"/>
    </row>
    <row r="35" spans="1:17" ht="18.75" customHeight="1" x14ac:dyDescent="0.3">
      <c r="A35" s="125" t="s">
        <v>173</v>
      </c>
      <c r="B35" s="161">
        <v>15784</v>
      </c>
      <c r="C35" s="161">
        <v>14767</v>
      </c>
      <c r="D35" s="194">
        <f t="shared" si="5"/>
        <v>30551</v>
      </c>
      <c r="E35" s="161">
        <v>16065</v>
      </c>
      <c r="F35" s="161">
        <v>14990</v>
      </c>
      <c r="G35" s="195">
        <f t="shared" si="6"/>
        <v>31055</v>
      </c>
      <c r="H35" s="161">
        <v>48012</v>
      </c>
      <c r="I35" s="161">
        <v>46107</v>
      </c>
      <c r="J35" s="196">
        <f t="shared" si="7"/>
        <v>94119</v>
      </c>
      <c r="K35" s="181"/>
      <c r="L35" s="181"/>
      <c r="M35" s="233"/>
      <c r="N35" s="197"/>
      <c r="O35" s="197"/>
      <c r="Q35" s="181"/>
    </row>
    <row r="36" spans="1:17" ht="18.75" customHeight="1" x14ac:dyDescent="0.3">
      <c r="A36" s="125" t="s">
        <v>174</v>
      </c>
      <c r="B36" s="161">
        <v>16156</v>
      </c>
      <c r="C36" s="161">
        <v>15451</v>
      </c>
      <c r="D36" s="194">
        <f t="shared" si="5"/>
        <v>31607</v>
      </c>
      <c r="E36" s="161">
        <v>16322</v>
      </c>
      <c r="F36" s="161">
        <v>15444</v>
      </c>
      <c r="G36" s="195">
        <f t="shared" si="6"/>
        <v>31766</v>
      </c>
      <c r="H36" s="161">
        <v>49426</v>
      </c>
      <c r="I36" s="161">
        <v>47189</v>
      </c>
      <c r="J36" s="196">
        <f t="shared" si="7"/>
        <v>96615</v>
      </c>
      <c r="K36" s="181"/>
      <c r="L36" s="181"/>
      <c r="M36" s="233"/>
      <c r="N36" s="197"/>
      <c r="O36" s="197"/>
      <c r="Q36" s="181"/>
    </row>
    <row r="37" spans="1:17" ht="18.75" customHeight="1" x14ac:dyDescent="0.3">
      <c r="A37" s="125" t="s">
        <v>175</v>
      </c>
      <c r="B37" s="161">
        <v>16136</v>
      </c>
      <c r="C37" s="161">
        <v>16444</v>
      </c>
      <c r="D37" s="194">
        <f t="shared" si="5"/>
        <v>32580</v>
      </c>
      <c r="E37" s="161">
        <v>15973</v>
      </c>
      <c r="F37" s="161">
        <v>15895</v>
      </c>
      <c r="G37" s="195">
        <f t="shared" si="6"/>
        <v>31868</v>
      </c>
      <c r="H37" s="161">
        <v>50667</v>
      </c>
      <c r="I37" s="161">
        <v>49796</v>
      </c>
      <c r="J37" s="196">
        <f t="shared" si="7"/>
        <v>100463</v>
      </c>
      <c r="K37" s="181"/>
      <c r="L37" s="181"/>
      <c r="M37" s="233"/>
      <c r="N37" s="197"/>
      <c r="O37" s="197"/>
      <c r="Q37" s="181"/>
    </row>
    <row r="38" spans="1:17" ht="18.75" customHeight="1" x14ac:dyDescent="0.3">
      <c r="A38" s="125" t="s">
        <v>176</v>
      </c>
      <c r="B38" s="161">
        <v>19656</v>
      </c>
      <c r="C38" s="161">
        <v>18627</v>
      </c>
      <c r="D38" s="194">
        <f t="shared" si="5"/>
        <v>38283</v>
      </c>
      <c r="E38" s="161">
        <v>19513</v>
      </c>
      <c r="F38" s="161">
        <v>18339</v>
      </c>
      <c r="G38" s="195">
        <f t="shared" si="6"/>
        <v>37852</v>
      </c>
      <c r="H38" s="161">
        <v>59544</v>
      </c>
      <c r="I38" s="161">
        <v>56575</v>
      </c>
      <c r="J38" s="196">
        <f t="shared" si="7"/>
        <v>116119</v>
      </c>
      <c r="K38" s="181"/>
      <c r="L38" s="181"/>
      <c r="M38" s="233"/>
      <c r="N38" s="197"/>
      <c r="O38" s="197"/>
      <c r="Q38" s="181"/>
    </row>
    <row r="39" spans="1:17" ht="18.75" customHeight="1" x14ac:dyDescent="0.3">
      <c r="A39" s="125" t="s">
        <v>177</v>
      </c>
      <c r="B39" s="161">
        <v>17949</v>
      </c>
      <c r="C39" s="161">
        <v>17176</v>
      </c>
      <c r="D39" s="194">
        <f t="shared" si="5"/>
        <v>35125</v>
      </c>
      <c r="E39" s="161">
        <v>18686</v>
      </c>
      <c r="F39" s="161">
        <v>17369</v>
      </c>
      <c r="G39" s="195">
        <f t="shared" si="6"/>
        <v>36055</v>
      </c>
      <c r="H39" s="161">
        <v>58315</v>
      </c>
      <c r="I39" s="161">
        <v>55041</v>
      </c>
      <c r="J39" s="196">
        <f t="shared" si="7"/>
        <v>113356</v>
      </c>
      <c r="K39" s="181"/>
      <c r="L39" s="181"/>
      <c r="M39" s="233"/>
      <c r="N39" s="197"/>
      <c r="O39" s="197"/>
      <c r="Q39" s="181"/>
    </row>
    <row r="40" spans="1:17" ht="18.75" customHeight="1" x14ac:dyDescent="0.3">
      <c r="A40" s="125" t="s">
        <v>178</v>
      </c>
      <c r="B40" s="161">
        <v>17219</v>
      </c>
      <c r="C40" s="161">
        <v>16335</v>
      </c>
      <c r="D40" s="194">
        <f t="shared" si="5"/>
        <v>33554</v>
      </c>
      <c r="E40" s="161">
        <v>18206</v>
      </c>
      <c r="F40" s="161">
        <v>17582</v>
      </c>
      <c r="G40" s="195">
        <f t="shared" si="6"/>
        <v>35788</v>
      </c>
      <c r="H40" s="161">
        <v>55754</v>
      </c>
      <c r="I40" s="161">
        <v>54340</v>
      </c>
      <c r="J40" s="196">
        <f t="shared" si="7"/>
        <v>110094</v>
      </c>
      <c r="K40" s="181"/>
      <c r="L40" s="181"/>
      <c r="M40" s="233"/>
      <c r="N40" s="197"/>
      <c r="O40" s="197"/>
      <c r="Q40" s="181"/>
    </row>
    <row r="41" spans="1:17" ht="18.75" customHeight="1" x14ac:dyDescent="0.3">
      <c r="A41" s="125" t="s">
        <v>179</v>
      </c>
      <c r="B41" s="161">
        <v>20250</v>
      </c>
      <c r="C41" s="161">
        <v>19941</v>
      </c>
      <c r="D41" s="194">
        <f t="shared" si="5"/>
        <v>40191</v>
      </c>
      <c r="E41" s="161">
        <v>20062</v>
      </c>
      <c r="F41" s="161">
        <v>20122</v>
      </c>
      <c r="G41" s="195">
        <f t="shared" si="6"/>
        <v>40184</v>
      </c>
      <c r="H41" s="161">
        <v>61165</v>
      </c>
      <c r="I41" s="161">
        <v>61657</v>
      </c>
      <c r="J41" s="196">
        <f t="shared" si="7"/>
        <v>122822</v>
      </c>
      <c r="K41" s="181"/>
      <c r="L41" s="181"/>
      <c r="M41" s="233"/>
      <c r="N41" s="197"/>
      <c r="O41" s="197"/>
      <c r="Q41" s="181"/>
    </row>
    <row r="42" spans="1:17" ht="18.75" customHeight="1" x14ac:dyDescent="0.3">
      <c r="A42" s="125" t="s">
        <v>180</v>
      </c>
      <c r="B42" s="161">
        <v>21456</v>
      </c>
      <c r="C42" s="161">
        <v>21806</v>
      </c>
      <c r="D42" s="194">
        <f t="shared" si="5"/>
        <v>43262</v>
      </c>
      <c r="E42" s="161">
        <v>21536</v>
      </c>
      <c r="F42" s="161">
        <v>21603</v>
      </c>
      <c r="G42" s="195">
        <f t="shared" si="6"/>
        <v>43139</v>
      </c>
      <c r="H42" s="161">
        <v>65708</v>
      </c>
      <c r="I42" s="161">
        <v>67601</v>
      </c>
      <c r="J42" s="196">
        <f t="shared" si="7"/>
        <v>133309</v>
      </c>
      <c r="K42" s="181"/>
      <c r="L42" s="181"/>
      <c r="M42" s="233"/>
      <c r="N42" s="197"/>
      <c r="O42" s="197"/>
      <c r="Q42" s="181"/>
    </row>
    <row r="43" spans="1:17" ht="18.75" customHeight="1" x14ac:dyDescent="0.3">
      <c r="A43" s="125" t="s">
        <v>181</v>
      </c>
      <c r="B43" s="161">
        <v>21696</v>
      </c>
      <c r="C43" s="161">
        <v>22628</v>
      </c>
      <c r="D43" s="194">
        <f t="shared" si="5"/>
        <v>44324</v>
      </c>
      <c r="E43" s="161">
        <v>21103</v>
      </c>
      <c r="F43" s="161">
        <v>22018</v>
      </c>
      <c r="G43" s="195">
        <f t="shared" si="6"/>
        <v>43121</v>
      </c>
      <c r="H43" s="161">
        <v>64145</v>
      </c>
      <c r="I43" s="161">
        <v>68284</v>
      </c>
      <c r="J43" s="196">
        <f t="shared" si="7"/>
        <v>132429</v>
      </c>
      <c r="K43" s="181"/>
      <c r="L43" s="181"/>
      <c r="M43" s="233"/>
      <c r="N43" s="197"/>
      <c r="O43" s="197"/>
      <c r="Q43" s="181"/>
    </row>
    <row r="44" spans="1:17" ht="18.75" customHeight="1" x14ac:dyDescent="0.3">
      <c r="A44" s="125" t="s">
        <v>182</v>
      </c>
      <c r="B44" s="161">
        <v>18971</v>
      </c>
      <c r="C44" s="161">
        <v>19900</v>
      </c>
      <c r="D44" s="194">
        <f t="shared" si="5"/>
        <v>38871</v>
      </c>
      <c r="E44" s="161">
        <v>18923</v>
      </c>
      <c r="F44" s="161">
        <v>19435</v>
      </c>
      <c r="G44" s="195">
        <f t="shared" si="6"/>
        <v>38358</v>
      </c>
      <c r="H44" s="161">
        <v>56381</v>
      </c>
      <c r="I44" s="161">
        <v>61190</v>
      </c>
      <c r="J44" s="196">
        <f>H44+I44</f>
        <v>117571</v>
      </c>
      <c r="K44" s="181"/>
      <c r="L44" s="181"/>
      <c r="M44" s="233"/>
      <c r="N44" s="197"/>
      <c r="O44" s="197"/>
      <c r="Q44" s="181"/>
    </row>
    <row r="45" spans="1:17" ht="18.75" customHeight="1" x14ac:dyDescent="0.3">
      <c r="A45" s="125" t="s">
        <v>183</v>
      </c>
      <c r="B45" s="161">
        <v>15300</v>
      </c>
      <c r="C45" s="161">
        <v>16674</v>
      </c>
      <c r="D45" s="194">
        <f t="shared" si="5"/>
        <v>31974</v>
      </c>
      <c r="E45" s="161">
        <v>14428</v>
      </c>
      <c r="F45" s="161">
        <v>15445</v>
      </c>
      <c r="G45" s="195">
        <f t="shared" si="6"/>
        <v>29873</v>
      </c>
      <c r="H45" s="161">
        <v>43668</v>
      </c>
      <c r="I45" s="161">
        <v>48332</v>
      </c>
      <c r="J45" s="196">
        <f t="shared" si="7"/>
        <v>92000</v>
      </c>
      <c r="K45" s="181"/>
      <c r="L45" s="181"/>
      <c r="M45" s="233"/>
      <c r="N45" s="197"/>
      <c r="O45" s="197"/>
      <c r="Q45" s="181"/>
    </row>
    <row r="46" spans="1:17" ht="18.75" customHeight="1" x14ac:dyDescent="0.3">
      <c r="A46" s="125" t="s">
        <v>184</v>
      </c>
      <c r="B46" s="161">
        <v>10838</v>
      </c>
      <c r="C46" s="161">
        <v>12437</v>
      </c>
      <c r="D46" s="194">
        <f t="shared" si="5"/>
        <v>23275</v>
      </c>
      <c r="E46" s="161">
        <v>10964</v>
      </c>
      <c r="F46" s="161">
        <v>12187</v>
      </c>
      <c r="G46" s="195">
        <f t="shared" si="6"/>
        <v>23151</v>
      </c>
      <c r="H46" s="161">
        <v>31894</v>
      </c>
      <c r="I46" s="161">
        <v>37658</v>
      </c>
      <c r="J46" s="196">
        <f t="shared" si="7"/>
        <v>69552</v>
      </c>
      <c r="K46" s="181"/>
      <c r="L46" s="181"/>
      <c r="M46" s="233"/>
      <c r="N46" s="197"/>
      <c r="O46" s="197"/>
      <c r="Q46" s="181"/>
    </row>
    <row r="47" spans="1:17" ht="18.75" customHeight="1" x14ac:dyDescent="0.3">
      <c r="A47" s="125" t="s">
        <v>185</v>
      </c>
      <c r="B47" s="161">
        <v>7232</v>
      </c>
      <c r="C47" s="161">
        <v>9017</v>
      </c>
      <c r="D47" s="194">
        <f t="shared" si="5"/>
        <v>16249</v>
      </c>
      <c r="E47" s="161">
        <v>7654</v>
      </c>
      <c r="F47" s="161">
        <v>9016</v>
      </c>
      <c r="G47" s="195">
        <f t="shared" si="6"/>
        <v>16670</v>
      </c>
      <c r="H47" s="161">
        <v>22231</v>
      </c>
      <c r="I47" s="161">
        <v>27532</v>
      </c>
      <c r="J47" s="196">
        <f t="shared" si="7"/>
        <v>49763</v>
      </c>
      <c r="K47" s="181"/>
      <c r="L47" s="181"/>
      <c r="M47" s="233"/>
      <c r="N47" s="197"/>
      <c r="O47" s="197"/>
      <c r="Q47" s="181"/>
    </row>
    <row r="48" spans="1:17" ht="18.75" customHeight="1" x14ac:dyDescent="0.3">
      <c r="A48" s="125" t="s">
        <v>186</v>
      </c>
      <c r="B48" s="161">
        <v>4601</v>
      </c>
      <c r="C48" s="161">
        <v>5968</v>
      </c>
      <c r="D48" s="194">
        <f t="shared" si="5"/>
        <v>10569</v>
      </c>
      <c r="E48" s="161">
        <v>4500</v>
      </c>
      <c r="F48" s="161">
        <v>5750</v>
      </c>
      <c r="G48" s="195">
        <f t="shared" si="6"/>
        <v>10250</v>
      </c>
      <c r="H48" s="161">
        <v>13684</v>
      </c>
      <c r="I48" s="161">
        <v>17885</v>
      </c>
      <c r="J48" s="196">
        <f t="shared" si="7"/>
        <v>31569</v>
      </c>
      <c r="K48" s="181"/>
      <c r="L48" s="181"/>
      <c r="M48" s="233"/>
      <c r="N48" s="197"/>
      <c r="O48" s="197"/>
      <c r="Q48" s="181"/>
    </row>
    <row r="49" spans="1:17" ht="18.75" customHeight="1" x14ac:dyDescent="0.3">
      <c r="A49" s="125" t="s">
        <v>187</v>
      </c>
      <c r="B49" s="161">
        <v>2686</v>
      </c>
      <c r="C49" s="161">
        <v>3810</v>
      </c>
      <c r="D49" s="194">
        <f t="shared" si="5"/>
        <v>6496</v>
      </c>
      <c r="E49" s="161">
        <v>2174</v>
      </c>
      <c r="F49" s="161">
        <v>3181</v>
      </c>
      <c r="G49" s="195">
        <f t="shared" si="6"/>
        <v>5355</v>
      </c>
      <c r="H49" s="161">
        <v>6842</v>
      </c>
      <c r="I49" s="161">
        <v>10234</v>
      </c>
      <c r="J49" s="196">
        <f t="shared" si="7"/>
        <v>17076</v>
      </c>
      <c r="K49" s="181"/>
      <c r="L49" s="181"/>
      <c r="M49" s="233"/>
      <c r="N49" s="197"/>
      <c r="O49" s="197"/>
      <c r="Q49" s="181"/>
    </row>
    <row r="50" spans="1:17" ht="18.75" customHeight="1" x14ac:dyDescent="0.3">
      <c r="A50" s="125" t="s">
        <v>188</v>
      </c>
      <c r="B50" s="161">
        <v>1493</v>
      </c>
      <c r="C50" s="161">
        <v>2100</v>
      </c>
      <c r="D50" s="194">
        <f t="shared" si="5"/>
        <v>3593</v>
      </c>
      <c r="E50" s="161">
        <v>999</v>
      </c>
      <c r="F50" s="161">
        <v>1646</v>
      </c>
      <c r="G50" s="195">
        <f t="shared" si="6"/>
        <v>2645</v>
      </c>
      <c r="H50" s="161">
        <v>3154</v>
      </c>
      <c r="I50" s="161">
        <v>5090</v>
      </c>
      <c r="J50" s="196">
        <f t="shared" si="7"/>
        <v>8244</v>
      </c>
      <c r="K50" s="181"/>
      <c r="L50" s="181"/>
      <c r="M50" s="233"/>
      <c r="N50" s="197"/>
      <c r="O50" s="197"/>
      <c r="Q50" s="181"/>
    </row>
    <row r="51" spans="1:17" ht="18.75" customHeight="1" x14ac:dyDescent="0.3">
      <c r="A51" s="125" t="s">
        <v>189</v>
      </c>
      <c r="B51" s="161">
        <v>670</v>
      </c>
      <c r="C51" s="161">
        <v>884</v>
      </c>
      <c r="D51" s="194">
        <f t="shared" si="5"/>
        <v>1554</v>
      </c>
      <c r="E51" s="161">
        <v>361</v>
      </c>
      <c r="F51" s="161">
        <v>663</v>
      </c>
      <c r="G51" s="195">
        <f t="shared" si="6"/>
        <v>1024</v>
      </c>
      <c r="H51" s="161">
        <v>1242</v>
      </c>
      <c r="I51" s="161">
        <v>1972</v>
      </c>
      <c r="J51" s="196">
        <f t="shared" si="7"/>
        <v>3214</v>
      </c>
      <c r="K51" s="181"/>
      <c r="L51" s="181"/>
      <c r="M51" s="233"/>
      <c r="N51" s="197"/>
      <c r="O51" s="197"/>
      <c r="Q51" s="181"/>
    </row>
    <row r="52" spans="1:17" ht="18.75" customHeight="1" x14ac:dyDescent="0.3">
      <c r="A52" s="125" t="s">
        <v>190</v>
      </c>
      <c r="B52" s="161">
        <v>281</v>
      </c>
      <c r="C52" s="161">
        <v>286</v>
      </c>
      <c r="D52" s="194">
        <f t="shared" si="5"/>
        <v>567</v>
      </c>
      <c r="E52" s="161">
        <v>107</v>
      </c>
      <c r="F52" s="161">
        <v>160</v>
      </c>
      <c r="G52" s="195">
        <f t="shared" si="6"/>
        <v>267</v>
      </c>
      <c r="H52" s="161">
        <v>372</v>
      </c>
      <c r="I52" s="161">
        <v>521</v>
      </c>
      <c r="J52" s="196">
        <f t="shared" si="7"/>
        <v>893</v>
      </c>
      <c r="K52" s="181"/>
      <c r="L52" s="181"/>
      <c r="M52" s="233"/>
      <c r="N52" s="197"/>
      <c r="O52" s="197"/>
      <c r="Q52" s="181"/>
    </row>
    <row r="53" spans="1:17" ht="18.75" customHeight="1" x14ac:dyDescent="0.3">
      <c r="A53" s="125" t="s">
        <v>191</v>
      </c>
      <c r="B53" s="161">
        <v>196</v>
      </c>
      <c r="C53" s="161">
        <v>174</v>
      </c>
      <c r="D53" s="194">
        <f t="shared" si="5"/>
        <v>370</v>
      </c>
      <c r="E53" s="161">
        <v>63</v>
      </c>
      <c r="F53" s="161">
        <v>82</v>
      </c>
      <c r="G53" s="195">
        <f t="shared" si="6"/>
        <v>145</v>
      </c>
      <c r="H53" s="161">
        <v>197</v>
      </c>
      <c r="I53" s="161">
        <v>237</v>
      </c>
      <c r="J53" s="196">
        <f t="shared" si="7"/>
        <v>434</v>
      </c>
      <c r="K53" s="181"/>
      <c r="L53" s="181"/>
      <c r="M53" s="233"/>
      <c r="N53" s="197"/>
      <c r="O53" s="197"/>
      <c r="Q53" s="181"/>
    </row>
    <row r="54" spans="1:17" ht="18.75" customHeight="1" x14ac:dyDescent="0.3">
      <c r="A54" s="125" t="s">
        <v>192</v>
      </c>
      <c r="B54" s="161">
        <f t="shared" ref="B54:J54" si="8">SUM(B32:B53)</f>
        <v>252640</v>
      </c>
      <c r="C54" s="161">
        <f t="shared" si="8"/>
        <v>257378</v>
      </c>
      <c r="D54" s="180">
        <f t="shared" si="8"/>
        <v>510018</v>
      </c>
      <c r="E54" s="161">
        <f t="shared" si="8"/>
        <v>252346</v>
      </c>
      <c r="F54" s="161">
        <f t="shared" si="8"/>
        <v>254554</v>
      </c>
      <c r="G54" s="195">
        <f t="shared" si="8"/>
        <v>506900</v>
      </c>
      <c r="H54" s="161">
        <f t="shared" si="8"/>
        <v>765895</v>
      </c>
      <c r="I54" s="161">
        <f t="shared" si="8"/>
        <v>787114</v>
      </c>
      <c r="J54" s="195">
        <f t="shared" si="8"/>
        <v>1553009</v>
      </c>
      <c r="K54" s="181"/>
      <c r="L54" s="181"/>
    </row>
    <row r="55" spans="1:17" s="24" customFormat="1" ht="23.25" customHeight="1" x14ac:dyDescent="0.3">
      <c r="A55" s="97" t="s">
        <v>213</v>
      </c>
      <c r="B55" s="22"/>
      <c r="C55" s="22"/>
      <c r="D55" s="22"/>
      <c r="E55" s="23"/>
      <c r="F55" s="23"/>
      <c r="G55" s="23"/>
      <c r="H55" s="22"/>
      <c r="I55" s="22"/>
      <c r="J55" s="22"/>
    </row>
    <row r="56" spans="1:17" s="24" customFormat="1" ht="17.399999999999999" x14ac:dyDescent="0.3">
      <c r="A56" s="97" t="s">
        <v>222</v>
      </c>
      <c r="B56" s="25"/>
      <c r="C56" s="25"/>
      <c r="D56" s="25"/>
      <c r="E56" s="26"/>
      <c r="F56" s="26"/>
      <c r="G56" s="26"/>
      <c r="H56" s="26"/>
      <c r="I56" s="26"/>
      <c r="J56" s="26"/>
    </row>
    <row r="57" spans="1:17" s="27" customFormat="1" ht="22.5" customHeight="1" x14ac:dyDescent="0.4">
      <c r="A57" s="27" t="s">
        <v>246</v>
      </c>
    </row>
    <row r="58" spans="1:17" ht="18.75" customHeight="1" x14ac:dyDescent="0.3">
      <c r="B58" s="198"/>
      <c r="C58" s="259" t="s">
        <v>56</v>
      </c>
      <c r="D58" s="200"/>
      <c r="E58" s="201"/>
      <c r="F58" s="260" t="s">
        <v>44</v>
      </c>
      <c r="G58" s="203"/>
    </row>
    <row r="59" spans="1:17" ht="18.75" customHeight="1" x14ac:dyDescent="0.3">
      <c r="A59" s="125" t="s">
        <v>170</v>
      </c>
      <c r="B59" s="207" t="s">
        <v>74</v>
      </c>
      <c r="C59" s="207" t="s">
        <v>80</v>
      </c>
      <c r="D59" s="207" t="s">
        <v>78</v>
      </c>
      <c r="E59" s="208" t="s">
        <v>74</v>
      </c>
      <c r="F59" s="208" t="s">
        <v>80</v>
      </c>
      <c r="G59" s="208" t="s">
        <v>78</v>
      </c>
    </row>
    <row r="60" spans="1:17" ht="18.75" customHeight="1" x14ac:dyDescent="0.3">
      <c r="A60" s="125">
        <v>0</v>
      </c>
      <c r="B60" s="161">
        <v>2697</v>
      </c>
      <c r="C60" s="161">
        <v>2567</v>
      </c>
      <c r="D60" s="178">
        <f>B60+C60</f>
        <v>5264</v>
      </c>
      <c r="E60" s="161">
        <v>4215</v>
      </c>
      <c r="F60" s="161">
        <v>3970</v>
      </c>
      <c r="G60" s="210">
        <f>E60+F60</f>
        <v>8185</v>
      </c>
      <c r="H60" s="181"/>
      <c r="I60" s="181"/>
      <c r="J60" s="233"/>
      <c r="K60" s="197"/>
      <c r="L60" s="197"/>
      <c r="N60" s="181"/>
    </row>
    <row r="61" spans="1:17" ht="18.75" customHeight="1" x14ac:dyDescent="0.3">
      <c r="A61" s="138" t="s">
        <v>171</v>
      </c>
      <c r="B61" s="161">
        <v>12928</v>
      </c>
      <c r="C61" s="161">
        <v>12143</v>
      </c>
      <c r="D61" s="178">
        <f t="shared" ref="D61:D81" si="9">B61+C61</f>
        <v>25071</v>
      </c>
      <c r="E61" s="161">
        <v>20209</v>
      </c>
      <c r="F61" s="161">
        <v>19252</v>
      </c>
      <c r="G61" s="210">
        <f t="shared" ref="G61:G81" si="10">E61+F61</f>
        <v>39461</v>
      </c>
      <c r="H61" s="181"/>
      <c r="I61" s="181"/>
      <c r="J61" s="233"/>
      <c r="K61" s="197"/>
      <c r="L61" s="197"/>
      <c r="N61" s="181"/>
    </row>
    <row r="62" spans="1:17" ht="18.75" customHeight="1" x14ac:dyDescent="0.3">
      <c r="A62" s="140" t="s">
        <v>172</v>
      </c>
      <c r="B62" s="161">
        <v>19788</v>
      </c>
      <c r="C62" s="161">
        <v>18503</v>
      </c>
      <c r="D62" s="178">
        <f t="shared" si="9"/>
        <v>38291</v>
      </c>
      <c r="E62" s="161">
        <v>32265</v>
      </c>
      <c r="F62" s="161">
        <v>30536</v>
      </c>
      <c r="G62" s="210">
        <f t="shared" si="10"/>
        <v>62801</v>
      </c>
      <c r="H62" s="181"/>
      <c r="I62" s="181"/>
      <c r="J62" s="233"/>
      <c r="K62" s="197"/>
      <c r="L62" s="197"/>
      <c r="N62" s="181"/>
    </row>
    <row r="63" spans="1:17" ht="18.75" customHeight="1" x14ac:dyDescent="0.3">
      <c r="A63" s="125" t="s">
        <v>173</v>
      </c>
      <c r="B63" s="161">
        <v>23110</v>
      </c>
      <c r="C63" s="161">
        <v>21996</v>
      </c>
      <c r="D63" s="178">
        <f t="shared" si="9"/>
        <v>45106</v>
      </c>
      <c r="E63" s="161">
        <v>36732</v>
      </c>
      <c r="F63" s="161">
        <v>35259</v>
      </c>
      <c r="G63" s="210">
        <f t="shared" si="10"/>
        <v>71991</v>
      </c>
      <c r="H63" s="181"/>
      <c r="I63" s="181"/>
      <c r="J63" s="233"/>
      <c r="K63" s="197"/>
      <c r="L63" s="197"/>
      <c r="N63" s="181"/>
    </row>
    <row r="64" spans="1:17" ht="18.75" customHeight="1" x14ac:dyDescent="0.3">
      <c r="A64" s="125" t="s">
        <v>174</v>
      </c>
      <c r="B64" s="161">
        <v>24199</v>
      </c>
      <c r="C64" s="161">
        <v>23292</v>
      </c>
      <c r="D64" s="178">
        <f t="shared" si="9"/>
        <v>47491</v>
      </c>
      <c r="E64" s="161">
        <v>38499</v>
      </c>
      <c r="F64" s="161">
        <v>36586</v>
      </c>
      <c r="G64" s="210">
        <f t="shared" si="10"/>
        <v>75085</v>
      </c>
      <c r="H64" s="181"/>
      <c r="I64" s="181"/>
      <c r="J64" s="233"/>
      <c r="K64" s="197"/>
      <c r="L64" s="197"/>
      <c r="N64" s="181"/>
    </row>
    <row r="65" spans="1:14" ht="18.75" customHeight="1" x14ac:dyDescent="0.3">
      <c r="A65" s="125" t="s">
        <v>175</v>
      </c>
      <c r="B65" s="161">
        <v>24789</v>
      </c>
      <c r="C65" s="161">
        <v>24512</v>
      </c>
      <c r="D65" s="178">
        <f t="shared" si="9"/>
        <v>49301</v>
      </c>
      <c r="E65" s="161">
        <v>37499</v>
      </c>
      <c r="F65" s="161">
        <v>37313</v>
      </c>
      <c r="G65" s="210">
        <f t="shared" si="10"/>
        <v>74812</v>
      </c>
      <c r="H65" s="181"/>
      <c r="I65" s="181"/>
      <c r="J65" s="233"/>
      <c r="K65" s="197"/>
      <c r="L65" s="197"/>
      <c r="N65" s="181"/>
    </row>
    <row r="66" spans="1:14" ht="18.75" customHeight="1" x14ac:dyDescent="0.3">
      <c r="A66" s="125" t="s">
        <v>176</v>
      </c>
      <c r="B66" s="161">
        <v>26922</v>
      </c>
      <c r="C66" s="161">
        <v>25746</v>
      </c>
      <c r="D66" s="178">
        <f t="shared" si="9"/>
        <v>52668</v>
      </c>
      <c r="E66" s="161">
        <v>42141</v>
      </c>
      <c r="F66" s="161">
        <v>40440</v>
      </c>
      <c r="G66" s="210">
        <f t="shared" si="10"/>
        <v>82581</v>
      </c>
      <c r="H66" s="181"/>
      <c r="I66" s="181"/>
      <c r="J66" s="233"/>
      <c r="K66" s="197"/>
      <c r="L66" s="197"/>
      <c r="N66" s="181"/>
    </row>
    <row r="67" spans="1:14" ht="18.75" customHeight="1" x14ac:dyDescent="0.3">
      <c r="A67" s="125" t="s">
        <v>177</v>
      </c>
      <c r="B67" s="161">
        <v>25005</v>
      </c>
      <c r="C67" s="161">
        <v>23791</v>
      </c>
      <c r="D67" s="178">
        <f t="shared" si="9"/>
        <v>48796</v>
      </c>
      <c r="E67" s="161">
        <v>40947</v>
      </c>
      <c r="F67" s="161">
        <v>38669</v>
      </c>
      <c r="G67" s="210">
        <f t="shared" si="10"/>
        <v>79616</v>
      </c>
      <c r="H67" s="181"/>
      <c r="I67" s="181"/>
      <c r="J67" s="233"/>
      <c r="K67" s="197"/>
      <c r="L67" s="197"/>
      <c r="N67" s="181"/>
    </row>
    <row r="68" spans="1:14" ht="18.75" customHeight="1" x14ac:dyDescent="0.3">
      <c r="A68" s="125" t="s">
        <v>178</v>
      </c>
      <c r="B68" s="161">
        <v>26021</v>
      </c>
      <c r="C68" s="161">
        <v>24465</v>
      </c>
      <c r="D68" s="178">
        <f t="shared" si="9"/>
        <v>50486</v>
      </c>
      <c r="E68" s="161">
        <v>41249</v>
      </c>
      <c r="F68" s="161">
        <v>39928</v>
      </c>
      <c r="G68" s="210">
        <f t="shared" si="10"/>
        <v>81177</v>
      </c>
      <c r="H68" s="181"/>
      <c r="I68" s="181"/>
      <c r="J68" s="233"/>
      <c r="K68" s="197"/>
      <c r="L68" s="197"/>
      <c r="N68" s="181"/>
    </row>
    <row r="69" spans="1:14" ht="18.75" customHeight="1" x14ac:dyDescent="0.3">
      <c r="A69" s="125" t="s">
        <v>179</v>
      </c>
      <c r="B69" s="161">
        <v>30075</v>
      </c>
      <c r="C69" s="161">
        <v>28470</v>
      </c>
      <c r="D69" s="178">
        <f t="shared" si="9"/>
        <v>58545</v>
      </c>
      <c r="E69" s="161">
        <v>48070</v>
      </c>
      <c r="F69" s="161">
        <v>46602</v>
      </c>
      <c r="G69" s="210">
        <f t="shared" si="10"/>
        <v>94672</v>
      </c>
      <c r="H69" s="181"/>
      <c r="I69" s="181"/>
      <c r="J69" s="233"/>
      <c r="K69" s="197"/>
      <c r="L69" s="197"/>
      <c r="N69" s="181"/>
    </row>
    <row r="70" spans="1:14" ht="18.75" customHeight="1" x14ac:dyDescent="0.3">
      <c r="A70" s="125" t="s">
        <v>180</v>
      </c>
      <c r="B70" s="161">
        <v>31298</v>
      </c>
      <c r="C70" s="161">
        <v>30739</v>
      </c>
      <c r="D70" s="178">
        <f t="shared" si="9"/>
        <v>62037</v>
      </c>
      <c r="E70" s="161">
        <v>49122</v>
      </c>
      <c r="F70" s="161">
        <v>48873</v>
      </c>
      <c r="G70" s="210">
        <f t="shared" si="10"/>
        <v>97995</v>
      </c>
      <c r="H70" s="181"/>
      <c r="I70" s="181"/>
      <c r="J70" s="233"/>
      <c r="K70" s="197"/>
      <c r="L70" s="197"/>
      <c r="N70" s="181"/>
    </row>
    <row r="71" spans="1:14" ht="18.75" customHeight="1" x14ac:dyDescent="0.3">
      <c r="A71" s="125" t="s">
        <v>181</v>
      </c>
      <c r="B71" s="161">
        <v>30056</v>
      </c>
      <c r="C71" s="161">
        <v>30179</v>
      </c>
      <c r="D71" s="178">
        <f t="shared" si="9"/>
        <v>60235</v>
      </c>
      <c r="E71" s="161">
        <v>48729</v>
      </c>
      <c r="F71" s="161">
        <v>49833</v>
      </c>
      <c r="G71" s="210">
        <f t="shared" si="10"/>
        <v>98562</v>
      </c>
      <c r="H71" s="181"/>
      <c r="I71" s="181"/>
      <c r="J71" s="233"/>
      <c r="K71" s="197"/>
      <c r="L71" s="197"/>
      <c r="N71" s="181"/>
    </row>
    <row r="72" spans="1:14" ht="18.75" customHeight="1" x14ac:dyDescent="0.3">
      <c r="A72" s="125" t="s">
        <v>182</v>
      </c>
      <c r="B72" s="161">
        <v>24236</v>
      </c>
      <c r="C72" s="161">
        <v>25517</v>
      </c>
      <c r="D72" s="178">
        <f t="shared" si="9"/>
        <v>49753</v>
      </c>
      <c r="E72" s="161">
        <v>40788</v>
      </c>
      <c r="F72" s="161">
        <v>42884</v>
      </c>
      <c r="G72" s="210">
        <f t="shared" si="10"/>
        <v>83672</v>
      </c>
      <c r="H72" s="181"/>
      <c r="I72" s="181"/>
      <c r="J72" s="233"/>
      <c r="K72" s="197"/>
      <c r="L72" s="197"/>
      <c r="N72" s="181"/>
    </row>
    <row r="73" spans="1:14" ht="18.75" customHeight="1" x14ac:dyDescent="0.3">
      <c r="A73" s="125" t="s">
        <v>183</v>
      </c>
      <c r="B73" s="161">
        <v>19064</v>
      </c>
      <c r="C73" s="161">
        <v>20744</v>
      </c>
      <c r="D73" s="178">
        <f t="shared" si="9"/>
        <v>39808</v>
      </c>
      <c r="E73" s="161">
        <v>31231</v>
      </c>
      <c r="F73" s="161">
        <v>34694</v>
      </c>
      <c r="G73" s="210">
        <f t="shared" si="10"/>
        <v>65925</v>
      </c>
      <c r="H73" s="181"/>
      <c r="I73" s="181"/>
      <c r="J73" s="233"/>
      <c r="K73" s="197"/>
      <c r="L73" s="197"/>
      <c r="N73" s="181"/>
    </row>
    <row r="74" spans="1:14" ht="18.75" customHeight="1" x14ac:dyDescent="0.3">
      <c r="A74" s="125" t="s">
        <v>184</v>
      </c>
      <c r="B74" s="161">
        <v>13638</v>
      </c>
      <c r="C74" s="161">
        <v>16058</v>
      </c>
      <c r="D74" s="178">
        <f t="shared" si="9"/>
        <v>29696</v>
      </c>
      <c r="E74" s="161">
        <v>22455</v>
      </c>
      <c r="F74" s="161">
        <v>26543</v>
      </c>
      <c r="G74" s="210">
        <f t="shared" si="10"/>
        <v>48998</v>
      </c>
      <c r="H74" s="181"/>
      <c r="I74" s="181"/>
      <c r="J74" s="233"/>
      <c r="K74" s="197"/>
      <c r="L74" s="197"/>
      <c r="N74" s="181"/>
    </row>
    <row r="75" spans="1:14" ht="18.75" customHeight="1" x14ac:dyDescent="0.3">
      <c r="A75" s="125" t="s">
        <v>185</v>
      </c>
      <c r="B75" s="161">
        <v>9944</v>
      </c>
      <c r="C75" s="161">
        <v>12601</v>
      </c>
      <c r="D75" s="178">
        <f t="shared" si="9"/>
        <v>22545</v>
      </c>
      <c r="E75" s="161">
        <v>15605</v>
      </c>
      <c r="F75" s="161">
        <v>19364</v>
      </c>
      <c r="G75" s="210">
        <f t="shared" si="10"/>
        <v>34969</v>
      </c>
      <c r="H75" s="181"/>
      <c r="I75" s="181"/>
      <c r="J75" s="233"/>
      <c r="K75" s="197"/>
      <c r="L75" s="197"/>
      <c r="N75" s="181"/>
    </row>
    <row r="76" spans="1:14" ht="18.75" customHeight="1" x14ac:dyDescent="0.3">
      <c r="A76" s="125" t="s">
        <v>186</v>
      </c>
      <c r="B76" s="161">
        <v>6036</v>
      </c>
      <c r="C76" s="161">
        <v>8281</v>
      </c>
      <c r="D76" s="178">
        <f t="shared" si="9"/>
        <v>14317</v>
      </c>
      <c r="E76" s="161">
        <v>9288</v>
      </c>
      <c r="F76" s="161">
        <v>12267</v>
      </c>
      <c r="G76" s="210">
        <f t="shared" si="10"/>
        <v>21555</v>
      </c>
      <c r="H76" s="181"/>
      <c r="I76" s="181"/>
      <c r="J76" s="233"/>
      <c r="K76" s="197"/>
      <c r="L76" s="197"/>
      <c r="N76" s="181"/>
    </row>
    <row r="77" spans="1:14" ht="18.75" customHeight="1" x14ac:dyDescent="0.3">
      <c r="A77" s="125" t="s">
        <v>187</v>
      </c>
      <c r="B77" s="161">
        <v>3210</v>
      </c>
      <c r="C77" s="161">
        <v>4788</v>
      </c>
      <c r="D77" s="178">
        <f t="shared" si="9"/>
        <v>7998</v>
      </c>
      <c r="E77" s="161">
        <v>4875</v>
      </c>
      <c r="F77" s="161">
        <v>7051</v>
      </c>
      <c r="G77" s="210">
        <f t="shared" si="10"/>
        <v>11926</v>
      </c>
      <c r="H77" s="181"/>
      <c r="I77" s="181"/>
      <c r="J77" s="233"/>
      <c r="K77" s="197"/>
      <c r="L77" s="197"/>
      <c r="N77" s="181"/>
    </row>
    <row r="78" spans="1:14" ht="18.75" customHeight="1" x14ac:dyDescent="0.3">
      <c r="A78" s="125" t="s">
        <v>188</v>
      </c>
      <c r="B78" s="161">
        <v>1490</v>
      </c>
      <c r="C78" s="161">
        <v>2621</v>
      </c>
      <c r="D78" s="178">
        <f t="shared" si="9"/>
        <v>4111</v>
      </c>
      <c r="E78" s="161">
        <v>2055</v>
      </c>
      <c r="F78" s="161">
        <v>3665</v>
      </c>
      <c r="G78" s="210">
        <f t="shared" si="10"/>
        <v>5720</v>
      </c>
      <c r="H78" s="181"/>
      <c r="I78" s="181"/>
      <c r="J78" s="233"/>
      <c r="K78" s="197"/>
      <c r="L78" s="197"/>
      <c r="N78" s="181"/>
    </row>
    <row r="79" spans="1:14" ht="18.75" customHeight="1" x14ac:dyDescent="0.3">
      <c r="A79" s="125" t="s">
        <v>189</v>
      </c>
      <c r="B79" s="161">
        <v>590</v>
      </c>
      <c r="C79" s="161">
        <v>1027</v>
      </c>
      <c r="D79" s="178">
        <f t="shared" si="9"/>
        <v>1617</v>
      </c>
      <c r="E79" s="161">
        <v>855</v>
      </c>
      <c r="F79" s="161">
        <v>1350</v>
      </c>
      <c r="G79" s="210">
        <f t="shared" si="10"/>
        <v>2205</v>
      </c>
      <c r="H79" s="181"/>
      <c r="I79" s="181"/>
      <c r="J79" s="233"/>
      <c r="K79" s="197"/>
      <c r="L79" s="197"/>
      <c r="N79" s="181"/>
    </row>
    <row r="80" spans="1:14" ht="18.75" customHeight="1" x14ac:dyDescent="0.3">
      <c r="A80" s="125" t="s">
        <v>190</v>
      </c>
      <c r="B80" s="161">
        <v>181</v>
      </c>
      <c r="C80" s="161">
        <v>257</v>
      </c>
      <c r="D80" s="178">
        <f t="shared" si="9"/>
        <v>438</v>
      </c>
      <c r="E80" s="161">
        <v>217</v>
      </c>
      <c r="F80" s="161">
        <v>327</v>
      </c>
      <c r="G80" s="210">
        <f t="shared" si="10"/>
        <v>544</v>
      </c>
      <c r="H80" s="181"/>
      <c r="I80" s="181"/>
      <c r="J80" s="233"/>
      <c r="K80" s="197"/>
      <c r="L80" s="197"/>
      <c r="N80" s="181"/>
    </row>
    <row r="81" spans="1:14" ht="18.75" customHeight="1" x14ac:dyDescent="0.3">
      <c r="A81" s="125" t="s">
        <v>191</v>
      </c>
      <c r="B81" s="161">
        <v>81</v>
      </c>
      <c r="C81" s="161">
        <v>85</v>
      </c>
      <c r="D81" s="178">
        <f t="shared" si="9"/>
        <v>166</v>
      </c>
      <c r="E81" s="161">
        <v>137</v>
      </c>
      <c r="F81" s="161">
        <v>151</v>
      </c>
      <c r="G81" s="210">
        <f t="shared" si="10"/>
        <v>288</v>
      </c>
      <c r="H81" s="181"/>
      <c r="I81" s="181"/>
      <c r="J81" s="233"/>
      <c r="K81" s="197"/>
      <c r="L81" s="197"/>
      <c r="N81" s="181"/>
    </row>
    <row r="82" spans="1:14" ht="18.75" customHeight="1" x14ac:dyDescent="0.3">
      <c r="A82" s="125" t="s">
        <v>192</v>
      </c>
      <c r="B82" s="161">
        <f t="shared" ref="B82:G82" si="11">SUM(B60:B81)</f>
        <v>355358</v>
      </c>
      <c r="C82" s="161">
        <f t="shared" si="11"/>
        <v>358382</v>
      </c>
      <c r="D82" s="195">
        <f t="shared" si="11"/>
        <v>713740</v>
      </c>
      <c r="E82" s="161">
        <f t="shared" si="11"/>
        <v>567183</v>
      </c>
      <c r="F82" s="161">
        <f t="shared" si="11"/>
        <v>575557</v>
      </c>
      <c r="G82" s="210">
        <f t="shared" si="11"/>
        <v>1142740</v>
      </c>
      <c r="H82" s="181"/>
      <c r="I82" s="181"/>
    </row>
    <row r="83" spans="1:14" s="24" customFormat="1" ht="23.25" customHeight="1" x14ac:dyDescent="0.3">
      <c r="A83" s="97" t="s">
        <v>213</v>
      </c>
      <c r="B83" s="22"/>
      <c r="C83" s="22"/>
      <c r="D83" s="22"/>
      <c r="E83" s="23"/>
      <c r="F83" s="23"/>
      <c r="G83" s="23"/>
      <c r="H83" s="22"/>
      <c r="I83" s="22"/>
      <c r="J83" s="22"/>
    </row>
    <row r="84" spans="1:14" s="24" customFormat="1" ht="17.399999999999999" x14ac:dyDescent="0.3">
      <c r="A84" s="97" t="s">
        <v>222</v>
      </c>
      <c r="B84" s="25"/>
      <c r="C84" s="25"/>
      <c r="D84" s="25"/>
      <c r="E84" s="26"/>
      <c r="F84" s="26"/>
      <c r="G84" s="26"/>
      <c r="H84" s="26"/>
      <c r="I84" s="26"/>
      <c r="J84" s="26"/>
    </row>
  </sheetData>
  <pageMargins left="0.70866141732283472" right="0.70866141732283472" top="0.59055118110236227" bottom="0.43307086614173229" header="0.31496062992125984" footer="0.31496062992125984"/>
  <pageSetup paperSize="9" scale="9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56"/>
  <sheetViews>
    <sheetView topLeftCell="A34" zoomScaleNormal="100" workbookViewId="0">
      <selection activeCell="A29" sqref="A29"/>
    </sheetView>
  </sheetViews>
  <sheetFormatPr defaultRowHeight="18.75" customHeight="1" x14ac:dyDescent="0.3"/>
  <cols>
    <col min="1" max="10" width="13.8984375" style="165" customWidth="1"/>
    <col min="11" max="256" width="9.09765625" style="165"/>
    <col min="257" max="266" width="13.8984375" style="165" customWidth="1"/>
    <col min="267" max="512" width="9.09765625" style="165"/>
    <col min="513" max="522" width="13.8984375" style="165" customWidth="1"/>
    <col min="523" max="768" width="9.09765625" style="165"/>
    <col min="769" max="778" width="13.8984375" style="165" customWidth="1"/>
    <col min="779" max="1024" width="9.09765625" style="165"/>
    <col min="1025" max="1034" width="13.8984375" style="165" customWidth="1"/>
    <col min="1035" max="1280" width="9.09765625" style="165"/>
    <col min="1281" max="1290" width="13.8984375" style="165" customWidth="1"/>
    <col min="1291" max="1536" width="9.09765625" style="165"/>
    <col min="1537" max="1546" width="13.8984375" style="165" customWidth="1"/>
    <col min="1547" max="1792" width="9.09765625" style="165"/>
    <col min="1793" max="1802" width="13.8984375" style="165" customWidth="1"/>
    <col min="1803" max="2048" width="9.09765625" style="165"/>
    <col min="2049" max="2058" width="13.8984375" style="165" customWidth="1"/>
    <col min="2059" max="2304" width="9.09765625" style="165"/>
    <col min="2305" max="2314" width="13.8984375" style="165" customWidth="1"/>
    <col min="2315" max="2560" width="9.09765625" style="165"/>
    <col min="2561" max="2570" width="13.8984375" style="165" customWidth="1"/>
    <col min="2571" max="2816" width="9.09765625" style="165"/>
    <col min="2817" max="2826" width="13.8984375" style="165" customWidth="1"/>
    <col min="2827" max="3072" width="9.09765625" style="165"/>
    <col min="3073" max="3082" width="13.8984375" style="165" customWidth="1"/>
    <col min="3083" max="3328" width="9.09765625" style="165"/>
    <col min="3329" max="3338" width="13.8984375" style="165" customWidth="1"/>
    <col min="3339" max="3584" width="9.09765625" style="165"/>
    <col min="3585" max="3594" width="13.8984375" style="165" customWidth="1"/>
    <col min="3595" max="3840" width="9.09765625" style="165"/>
    <col min="3841" max="3850" width="13.8984375" style="165" customWidth="1"/>
    <col min="3851" max="4096" width="9.09765625" style="165"/>
    <col min="4097" max="4106" width="13.8984375" style="165" customWidth="1"/>
    <col min="4107" max="4352" width="9.09765625" style="165"/>
    <col min="4353" max="4362" width="13.8984375" style="165" customWidth="1"/>
    <col min="4363" max="4608" width="9.09765625" style="165"/>
    <col min="4609" max="4618" width="13.8984375" style="165" customWidth="1"/>
    <col min="4619" max="4864" width="9.09765625" style="165"/>
    <col min="4865" max="4874" width="13.8984375" style="165" customWidth="1"/>
    <col min="4875" max="5120" width="9.09765625" style="165"/>
    <col min="5121" max="5130" width="13.8984375" style="165" customWidth="1"/>
    <col min="5131" max="5376" width="9.09765625" style="165"/>
    <col min="5377" max="5386" width="13.8984375" style="165" customWidth="1"/>
    <col min="5387" max="5632" width="9.09765625" style="165"/>
    <col min="5633" max="5642" width="13.8984375" style="165" customWidth="1"/>
    <col min="5643" max="5888" width="9.09765625" style="165"/>
    <col min="5889" max="5898" width="13.8984375" style="165" customWidth="1"/>
    <col min="5899" max="6144" width="9.09765625" style="165"/>
    <col min="6145" max="6154" width="13.8984375" style="165" customWidth="1"/>
    <col min="6155" max="6400" width="9.09765625" style="165"/>
    <col min="6401" max="6410" width="13.8984375" style="165" customWidth="1"/>
    <col min="6411" max="6656" width="9.09765625" style="165"/>
    <col min="6657" max="6666" width="13.8984375" style="165" customWidth="1"/>
    <col min="6667" max="6912" width="9.09765625" style="165"/>
    <col min="6913" max="6922" width="13.8984375" style="165" customWidth="1"/>
    <col min="6923" max="7168" width="9.09765625" style="165"/>
    <col min="7169" max="7178" width="13.8984375" style="165" customWidth="1"/>
    <col min="7179" max="7424" width="9.09765625" style="165"/>
    <col min="7425" max="7434" width="13.8984375" style="165" customWidth="1"/>
    <col min="7435" max="7680" width="9.09765625" style="165"/>
    <col min="7681" max="7690" width="13.8984375" style="165" customWidth="1"/>
    <col min="7691" max="7936" width="9.09765625" style="165"/>
    <col min="7937" max="7946" width="13.8984375" style="165" customWidth="1"/>
    <col min="7947" max="8192" width="9.09765625" style="165"/>
    <col min="8193" max="8202" width="13.8984375" style="165" customWidth="1"/>
    <col min="8203" max="8448" width="9.09765625" style="165"/>
    <col min="8449" max="8458" width="13.8984375" style="165" customWidth="1"/>
    <col min="8459" max="8704" width="9.09765625" style="165"/>
    <col min="8705" max="8714" width="13.8984375" style="165" customWidth="1"/>
    <col min="8715" max="8960" width="9.09765625" style="165"/>
    <col min="8961" max="8970" width="13.8984375" style="165" customWidth="1"/>
    <col min="8971" max="9216" width="9.09765625" style="165"/>
    <col min="9217" max="9226" width="13.8984375" style="165" customWidth="1"/>
    <col min="9227" max="9472" width="9.09765625" style="165"/>
    <col min="9473" max="9482" width="13.8984375" style="165" customWidth="1"/>
    <col min="9483" max="9728" width="9.09765625" style="165"/>
    <col min="9729" max="9738" width="13.8984375" style="165" customWidth="1"/>
    <col min="9739" max="9984" width="9.09765625" style="165"/>
    <col min="9985" max="9994" width="13.8984375" style="165" customWidth="1"/>
    <col min="9995" max="10240" width="9.09765625" style="165"/>
    <col min="10241" max="10250" width="13.8984375" style="165" customWidth="1"/>
    <col min="10251" max="10496" width="9.09765625" style="165"/>
    <col min="10497" max="10506" width="13.8984375" style="165" customWidth="1"/>
    <col min="10507" max="10752" width="9.09765625" style="165"/>
    <col min="10753" max="10762" width="13.8984375" style="165" customWidth="1"/>
    <col min="10763" max="11008" width="9.09765625" style="165"/>
    <col min="11009" max="11018" width="13.8984375" style="165" customWidth="1"/>
    <col min="11019" max="11264" width="9.09765625" style="165"/>
    <col min="11265" max="11274" width="13.8984375" style="165" customWidth="1"/>
    <col min="11275" max="11520" width="9.09765625" style="165"/>
    <col min="11521" max="11530" width="13.8984375" style="165" customWidth="1"/>
    <col min="11531" max="11776" width="9.09765625" style="165"/>
    <col min="11777" max="11786" width="13.8984375" style="165" customWidth="1"/>
    <col min="11787" max="12032" width="9.09765625" style="165"/>
    <col min="12033" max="12042" width="13.8984375" style="165" customWidth="1"/>
    <col min="12043" max="12288" width="9.09765625" style="165"/>
    <col min="12289" max="12298" width="13.8984375" style="165" customWidth="1"/>
    <col min="12299" max="12544" width="9.09765625" style="165"/>
    <col min="12545" max="12554" width="13.8984375" style="165" customWidth="1"/>
    <col min="12555" max="12800" width="9.09765625" style="165"/>
    <col min="12801" max="12810" width="13.8984375" style="165" customWidth="1"/>
    <col min="12811" max="13056" width="9.09765625" style="165"/>
    <col min="13057" max="13066" width="13.8984375" style="165" customWidth="1"/>
    <col min="13067" max="13312" width="9.09765625" style="165"/>
    <col min="13313" max="13322" width="13.8984375" style="165" customWidth="1"/>
    <col min="13323" max="13568" width="9.09765625" style="165"/>
    <col min="13569" max="13578" width="13.8984375" style="165" customWidth="1"/>
    <col min="13579" max="13824" width="9.09765625" style="165"/>
    <col min="13825" max="13834" width="13.8984375" style="165" customWidth="1"/>
    <col min="13835" max="14080" width="9.09765625" style="165"/>
    <col min="14081" max="14090" width="13.8984375" style="165" customWidth="1"/>
    <col min="14091" max="14336" width="9.09765625" style="165"/>
    <col min="14337" max="14346" width="13.8984375" style="165" customWidth="1"/>
    <col min="14347" max="14592" width="9.09765625" style="165"/>
    <col min="14593" max="14602" width="13.8984375" style="165" customWidth="1"/>
    <col min="14603" max="14848" width="9.09765625" style="165"/>
    <col min="14849" max="14858" width="13.8984375" style="165" customWidth="1"/>
    <col min="14859" max="15104" width="9.09765625" style="165"/>
    <col min="15105" max="15114" width="13.8984375" style="165" customWidth="1"/>
    <col min="15115" max="15360" width="9.09765625" style="165"/>
    <col min="15361" max="15370" width="13.8984375" style="165" customWidth="1"/>
    <col min="15371" max="15616" width="9.09765625" style="165"/>
    <col min="15617" max="15626" width="13.8984375" style="165" customWidth="1"/>
    <col min="15627" max="15872" width="9.09765625" style="165"/>
    <col min="15873" max="15882" width="13.8984375" style="165" customWidth="1"/>
    <col min="15883" max="16128" width="9.09765625" style="165"/>
    <col min="16129" max="16138" width="13.8984375" style="165" customWidth="1"/>
    <col min="16139" max="16384" width="9.09765625" style="165"/>
  </cols>
  <sheetData>
    <row r="1" spans="1:17" s="27" customFormat="1" ht="22.5" customHeight="1" x14ac:dyDescent="0.4">
      <c r="A1" s="27" t="s">
        <v>242</v>
      </c>
    </row>
    <row r="2" spans="1:17" ht="18.75" customHeight="1" x14ac:dyDescent="0.3">
      <c r="B2" s="198"/>
      <c r="C2" s="167" t="s">
        <v>203</v>
      </c>
      <c r="D2" s="200"/>
      <c r="E2" s="169"/>
      <c r="F2" s="261" t="s">
        <v>37</v>
      </c>
      <c r="G2" s="171"/>
      <c r="H2" s="172"/>
      <c r="I2" s="262" t="s">
        <v>13</v>
      </c>
      <c r="J2" s="174"/>
    </row>
    <row r="3" spans="1:17" ht="18.75" customHeight="1" x14ac:dyDescent="0.3">
      <c r="A3" s="125" t="s">
        <v>170</v>
      </c>
      <c r="B3" s="207" t="s">
        <v>74</v>
      </c>
      <c r="C3" s="207" t="s">
        <v>80</v>
      </c>
      <c r="D3" s="207" t="s">
        <v>78</v>
      </c>
      <c r="E3" s="176" t="s">
        <v>74</v>
      </c>
      <c r="F3" s="176" t="s">
        <v>80</v>
      </c>
      <c r="G3" s="176" t="s">
        <v>78</v>
      </c>
      <c r="H3" s="177" t="s">
        <v>74</v>
      </c>
      <c r="I3" s="177" t="s">
        <v>80</v>
      </c>
      <c r="J3" s="177" t="s">
        <v>78</v>
      </c>
    </row>
    <row r="4" spans="1:17" ht="18.75" customHeight="1" x14ac:dyDescent="0.3">
      <c r="A4" s="125">
        <v>0</v>
      </c>
      <c r="B4" s="178">
        <f t="shared" ref="B4:D19" si="0">E4+H4+B32+E32</f>
        <v>24900</v>
      </c>
      <c r="C4" s="178">
        <f t="shared" si="0"/>
        <v>23753</v>
      </c>
      <c r="D4" s="178">
        <f t="shared" si="0"/>
        <v>48653</v>
      </c>
      <c r="E4" s="161">
        <v>4022</v>
      </c>
      <c r="F4" s="161">
        <v>3808</v>
      </c>
      <c r="G4" s="179">
        <f>E4+F4</f>
        <v>7830</v>
      </c>
      <c r="H4" s="161">
        <v>9596</v>
      </c>
      <c r="I4" s="161">
        <v>9124</v>
      </c>
      <c r="J4" s="180">
        <f>H4+I4</f>
        <v>18720</v>
      </c>
      <c r="K4" s="181"/>
      <c r="L4" s="181"/>
      <c r="M4" s="233"/>
      <c r="N4" s="197"/>
      <c r="O4" s="197"/>
      <c r="Q4" s="181"/>
    </row>
    <row r="5" spans="1:17" ht="18.75" customHeight="1" x14ac:dyDescent="0.3">
      <c r="A5" s="138" t="s">
        <v>171</v>
      </c>
      <c r="B5" s="178">
        <f t="shared" si="0"/>
        <v>116653</v>
      </c>
      <c r="C5" s="178">
        <f t="shared" si="0"/>
        <v>110437</v>
      </c>
      <c r="D5" s="178">
        <f t="shared" si="0"/>
        <v>227090</v>
      </c>
      <c r="E5" s="161">
        <v>18859</v>
      </c>
      <c r="F5" s="161">
        <v>17789</v>
      </c>
      <c r="G5" s="179">
        <f t="shared" ref="G5:G25" si="1">E5+F5</f>
        <v>36648</v>
      </c>
      <c r="H5" s="161">
        <v>44382</v>
      </c>
      <c r="I5" s="161">
        <v>41945</v>
      </c>
      <c r="J5" s="180">
        <f t="shared" ref="J5:J25" si="2">H5+I5</f>
        <v>86327</v>
      </c>
      <c r="K5" s="181"/>
      <c r="L5" s="181"/>
      <c r="M5" s="233"/>
      <c r="N5" s="197"/>
      <c r="O5" s="197"/>
      <c r="Q5" s="181"/>
    </row>
    <row r="6" spans="1:17" ht="18.75" customHeight="1" x14ac:dyDescent="0.3">
      <c r="A6" s="140" t="s">
        <v>172</v>
      </c>
      <c r="B6" s="178">
        <f t="shared" si="0"/>
        <v>181368</v>
      </c>
      <c r="C6" s="178">
        <f t="shared" si="0"/>
        <v>172317</v>
      </c>
      <c r="D6" s="178">
        <f t="shared" si="0"/>
        <v>353685</v>
      </c>
      <c r="E6" s="161">
        <v>29219</v>
      </c>
      <c r="F6" s="161">
        <v>27804</v>
      </c>
      <c r="G6" s="179">
        <f t="shared" si="1"/>
        <v>57023</v>
      </c>
      <c r="H6" s="161">
        <v>68905</v>
      </c>
      <c r="I6" s="161">
        <v>65558</v>
      </c>
      <c r="J6" s="180">
        <f t="shared" si="2"/>
        <v>134463</v>
      </c>
      <c r="K6" s="181"/>
      <c r="L6" s="181"/>
      <c r="M6" s="233"/>
      <c r="N6" s="197"/>
      <c r="O6" s="197"/>
      <c r="Q6" s="181"/>
    </row>
    <row r="7" spans="1:17" ht="18.75" customHeight="1" x14ac:dyDescent="0.3">
      <c r="A7" s="125" t="s">
        <v>173</v>
      </c>
      <c r="B7" s="178">
        <f t="shared" si="0"/>
        <v>208405</v>
      </c>
      <c r="C7" s="178">
        <f t="shared" si="0"/>
        <v>196424</v>
      </c>
      <c r="D7" s="178">
        <f t="shared" si="0"/>
        <v>404829</v>
      </c>
      <c r="E7" s="161">
        <v>33508</v>
      </c>
      <c r="F7" s="161">
        <v>31669</v>
      </c>
      <c r="G7" s="179">
        <f t="shared" si="1"/>
        <v>65177</v>
      </c>
      <c r="H7" s="161">
        <v>79320</v>
      </c>
      <c r="I7" s="161">
        <v>74403</v>
      </c>
      <c r="J7" s="180">
        <f t="shared" si="2"/>
        <v>153723</v>
      </c>
      <c r="K7" s="181"/>
      <c r="L7" s="181"/>
      <c r="M7" s="233"/>
      <c r="N7" s="197"/>
      <c r="O7" s="197"/>
      <c r="Q7" s="181"/>
    </row>
    <row r="8" spans="1:17" ht="18.75" customHeight="1" x14ac:dyDescent="0.3">
      <c r="A8" s="125" t="s">
        <v>174</v>
      </c>
      <c r="B8" s="178">
        <f t="shared" si="0"/>
        <v>216015</v>
      </c>
      <c r="C8" s="178">
        <f t="shared" si="0"/>
        <v>202500</v>
      </c>
      <c r="D8" s="178">
        <f t="shared" si="0"/>
        <v>418515</v>
      </c>
      <c r="E8" s="161">
        <v>34488</v>
      </c>
      <c r="F8" s="161">
        <v>32128</v>
      </c>
      <c r="G8" s="179">
        <f t="shared" si="1"/>
        <v>66616</v>
      </c>
      <c r="H8" s="161">
        <v>82425</v>
      </c>
      <c r="I8" s="161">
        <v>77671</v>
      </c>
      <c r="J8" s="180">
        <f t="shared" si="2"/>
        <v>160096</v>
      </c>
      <c r="K8" s="181"/>
      <c r="L8" s="181"/>
      <c r="M8" s="233"/>
      <c r="N8" s="197"/>
      <c r="O8" s="197"/>
      <c r="Q8" s="181"/>
    </row>
    <row r="9" spans="1:17" ht="18.75" customHeight="1" x14ac:dyDescent="0.3">
      <c r="A9" s="125" t="s">
        <v>175</v>
      </c>
      <c r="B9" s="178">
        <f t="shared" si="0"/>
        <v>214936</v>
      </c>
      <c r="C9" s="178">
        <f t="shared" si="0"/>
        <v>209084</v>
      </c>
      <c r="D9" s="178">
        <f t="shared" si="0"/>
        <v>424020</v>
      </c>
      <c r="E9" s="161">
        <v>32595</v>
      </c>
      <c r="F9" s="161">
        <v>33062</v>
      </c>
      <c r="G9" s="179">
        <f t="shared" si="1"/>
        <v>65657</v>
      </c>
      <c r="H9" s="161">
        <v>84234</v>
      </c>
      <c r="I9" s="161">
        <v>79628</v>
      </c>
      <c r="J9" s="180">
        <f t="shared" si="2"/>
        <v>163862</v>
      </c>
      <c r="K9" s="181"/>
      <c r="L9" s="181"/>
      <c r="M9" s="233"/>
      <c r="N9" s="197"/>
      <c r="O9" s="197"/>
      <c r="Q9" s="181"/>
    </row>
    <row r="10" spans="1:17" ht="18.75" customHeight="1" x14ac:dyDescent="0.3">
      <c r="A10" s="125" t="s">
        <v>176</v>
      </c>
      <c r="B10" s="178">
        <f t="shared" si="0"/>
        <v>254851</v>
      </c>
      <c r="C10" s="178">
        <f t="shared" si="0"/>
        <v>240187</v>
      </c>
      <c r="D10" s="178">
        <f t="shared" si="0"/>
        <v>495038</v>
      </c>
      <c r="E10" s="161">
        <v>40301</v>
      </c>
      <c r="F10" s="161">
        <v>38355</v>
      </c>
      <c r="G10" s="179">
        <f t="shared" si="1"/>
        <v>78656</v>
      </c>
      <c r="H10" s="161">
        <v>96956</v>
      </c>
      <c r="I10" s="161">
        <v>91975</v>
      </c>
      <c r="J10" s="180">
        <f t="shared" si="2"/>
        <v>188931</v>
      </c>
      <c r="K10" s="181"/>
      <c r="L10" s="181"/>
      <c r="M10" s="233"/>
      <c r="N10" s="197"/>
      <c r="O10" s="197"/>
      <c r="Q10" s="181"/>
    </row>
    <row r="11" spans="1:17" ht="18" customHeight="1" x14ac:dyDescent="0.3">
      <c r="A11" s="125" t="s">
        <v>177</v>
      </c>
      <c r="B11" s="178">
        <f t="shared" si="0"/>
        <v>241547</v>
      </c>
      <c r="C11" s="178">
        <f t="shared" si="0"/>
        <v>228013</v>
      </c>
      <c r="D11" s="178">
        <f t="shared" si="0"/>
        <v>469560</v>
      </c>
      <c r="E11" s="161">
        <v>40035</v>
      </c>
      <c r="F11" s="161">
        <v>37576</v>
      </c>
      <c r="G11" s="179">
        <f t="shared" si="1"/>
        <v>77611</v>
      </c>
      <c r="H11" s="161">
        <v>93781</v>
      </c>
      <c r="I11" s="161">
        <v>89325</v>
      </c>
      <c r="J11" s="180">
        <f t="shared" si="2"/>
        <v>183106</v>
      </c>
      <c r="K11" s="181"/>
      <c r="L11" s="181"/>
      <c r="M11" s="233"/>
      <c r="N11" s="197"/>
      <c r="O11" s="197"/>
      <c r="Q11" s="181"/>
    </row>
    <row r="12" spans="1:17" ht="18.75" customHeight="1" x14ac:dyDescent="0.3">
      <c r="A12" s="125" t="s">
        <v>178</v>
      </c>
      <c r="B12" s="178">
        <f t="shared" si="0"/>
        <v>234519</v>
      </c>
      <c r="C12" s="178">
        <f t="shared" si="0"/>
        <v>226516</v>
      </c>
      <c r="D12" s="178">
        <f t="shared" si="0"/>
        <v>461035</v>
      </c>
      <c r="E12" s="161">
        <v>38374</v>
      </c>
      <c r="F12" s="161">
        <v>37111</v>
      </c>
      <c r="G12" s="179">
        <f t="shared" si="1"/>
        <v>75485</v>
      </c>
      <c r="H12" s="161">
        <v>92416</v>
      </c>
      <c r="I12" s="161">
        <v>90692</v>
      </c>
      <c r="J12" s="180">
        <f t="shared" si="2"/>
        <v>183108</v>
      </c>
      <c r="K12" s="181"/>
      <c r="L12" s="181"/>
      <c r="M12" s="233"/>
      <c r="N12" s="197"/>
      <c r="O12" s="197"/>
      <c r="Q12" s="181"/>
    </row>
    <row r="13" spans="1:17" ht="18.75" customHeight="1" x14ac:dyDescent="0.3">
      <c r="A13" s="125" t="s">
        <v>179</v>
      </c>
      <c r="B13" s="178">
        <f t="shared" si="0"/>
        <v>258392</v>
      </c>
      <c r="C13" s="178">
        <f t="shared" si="0"/>
        <v>257067</v>
      </c>
      <c r="D13" s="178">
        <f t="shared" si="0"/>
        <v>515459</v>
      </c>
      <c r="E13" s="161">
        <v>41312</v>
      </c>
      <c r="F13" s="161">
        <v>40810</v>
      </c>
      <c r="G13" s="179">
        <f t="shared" si="1"/>
        <v>82122</v>
      </c>
      <c r="H13" s="161">
        <v>102012</v>
      </c>
      <c r="I13" s="161">
        <v>103946</v>
      </c>
      <c r="J13" s="180">
        <f t="shared" si="2"/>
        <v>205958</v>
      </c>
      <c r="K13" s="181"/>
      <c r="L13" s="181"/>
      <c r="M13" s="233"/>
      <c r="N13" s="197"/>
      <c r="O13" s="197"/>
      <c r="Q13" s="181"/>
    </row>
    <row r="14" spans="1:17" ht="18.75" customHeight="1" x14ac:dyDescent="0.3">
      <c r="A14" s="125" t="s">
        <v>180</v>
      </c>
      <c r="B14" s="178">
        <f t="shared" si="0"/>
        <v>265195</v>
      </c>
      <c r="C14" s="178">
        <f t="shared" si="0"/>
        <v>271766</v>
      </c>
      <c r="D14" s="178">
        <f t="shared" si="0"/>
        <v>536961</v>
      </c>
      <c r="E14" s="161">
        <v>43201</v>
      </c>
      <c r="F14" s="161">
        <v>44264</v>
      </c>
      <c r="G14" s="179">
        <f t="shared" si="1"/>
        <v>87465</v>
      </c>
      <c r="H14" s="161">
        <v>104437</v>
      </c>
      <c r="I14" s="161">
        <v>109118</v>
      </c>
      <c r="J14" s="180">
        <f t="shared" si="2"/>
        <v>213555</v>
      </c>
      <c r="K14" s="181"/>
      <c r="L14" s="181"/>
      <c r="M14" s="233"/>
      <c r="N14" s="197"/>
      <c r="O14" s="197"/>
      <c r="Q14" s="181"/>
    </row>
    <row r="15" spans="1:17" ht="18.75" customHeight="1" x14ac:dyDescent="0.3">
      <c r="A15" s="125" t="s">
        <v>181</v>
      </c>
      <c r="B15" s="178">
        <f t="shared" si="0"/>
        <v>261471</v>
      </c>
      <c r="C15" s="178">
        <f t="shared" si="0"/>
        <v>279416</v>
      </c>
      <c r="D15" s="178">
        <f t="shared" si="0"/>
        <v>540887</v>
      </c>
      <c r="E15" s="161">
        <v>45736</v>
      </c>
      <c r="F15" s="161">
        <v>49117</v>
      </c>
      <c r="G15" s="179">
        <f t="shared" si="1"/>
        <v>94853</v>
      </c>
      <c r="H15" s="161">
        <v>101719</v>
      </c>
      <c r="I15" s="161">
        <v>110871</v>
      </c>
      <c r="J15" s="180">
        <f t="shared" si="2"/>
        <v>212590</v>
      </c>
      <c r="K15" s="181"/>
      <c r="L15" s="181"/>
      <c r="M15" s="233"/>
      <c r="N15" s="197"/>
      <c r="O15" s="197"/>
      <c r="Q15" s="181"/>
    </row>
    <row r="16" spans="1:17" ht="18.75" customHeight="1" x14ac:dyDescent="0.3">
      <c r="A16" s="125" t="s">
        <v>182</v>
      </c>
      <c r="B16" s="178">
        <f t="shared" si="0"/>
        <v>233081</v>
      </c>
      <c r="C16" s="178">
        <f t="shared" si="0"/>
        <v>257660</v>
      </c>
      <c r="D16" s="178">
        <f t="shared" si="0"/>
        <v>490741</v>
      </c>
      <c r="E16" s="161">
        <v>42670</v>
      </c>
      <c r="F16" s="161">
        <v>46099</v>
      </c>
      <c r="G16" s="179">
        <f t="shared" si="1"/>
        <v>88769</v>
      </c>
      <c r="H16" s="161">
        <v>92645</v>
      </c>
      <c r="I16" s="161">
        <v>105164</v>
      </c>
      <c r="J16" s="180">
        <f t="shared" si="2"/>
        <v>197809</v>
      </c>
      <c r="K16" s="181"/>
      <c r="L16" s="181"/>
      <c r="M16" s="233"/>
      <c r="N16" s="197"/>
      <c r="O16" s="197"/>
      <c r="Q16" s="181"/>
    </row>
    <row r="17" spans="1:17" ht="18.75" customHeight="1" x14ac:dyDescent="0.3">
      <c r="A17" s="125" t="s">
        <v>183</v>
      </c>
      <c r="B17" s="178">
        <f t="shared" si="0"/>
        <v>189644</v>
      </c>
      <c r="C17" s="178">
        <f t="shared" si="0"/>
        <v>213271</v>
      </c>
      <c r="D17" s="178">
        <f t="shared" si="0"/>
        <v>402915</v>
      </c>
      <c r="E17" s="161">
        <v>34353</v>
      </c>
      <c r="F17" s="161">
        <v>38160</v>
      </c>
      <c r="G17" s="179">
        <f t="shared" si="1"/>
        <v>72513</v>
      </c>
      <c r="H17" s="161">
        <v>76198</v>
      </c>
      <c r="I17" s="161">
        <v>87367</v>
      </c>
      <c r="J17" s="180">
        <f t="shared" si="2"/>
        <v>163565</v>
      </c>
      <c r="K17" s="181"/>
      <c r="L17" s="181"/>
      <c r="M17" s="233"/>
      <c r="N17" s="197"/>
      <c r="O17" s="197"/>
      <c r="Q17" s="181"/>
    </row>
    <row r="18" spans="1:17" ht="18.75" customHeight="1" x14ac:dyDescent="0.3">
      <c r="A18" s="125" t="s">
        <v>184</v>
      </c>
      <c r="B18" s="178">
        <f t="shared" si="0"/>
        <v>138951</v>
      </c>
      <c r="C18" s="178">
        <f t="shared" si="0"/>
        <v>162555</v>
      </c>
      <c r="D18" s="178">
        <f t="shared" si="0"/>
        <v>301506</v>
      </c>
      <c r="E18" s="161">
        <v>26222</v>
      </c>
      <c r="F18" s="161">
        <v>30001</v>
      </c>
      <c r="G18" s="179">
        <f t="shared" si="1"/>
        <v>56223</v>
      </c>
      <c r="H18" s="161">
        <v>55047</v>
      </c>
      <c r="I18" s="161">
        <v>65482</v>
      </c>
      <c r="J18" s="180">
        <f t="shared" si="2"/>
        <v>120529</v>
      </c>
      <c r="K18" s="181"/>
      <c r="L18" s="181"/>
      <c r="M18" s="233"/>
      <c r="N18" s="197"/>
      <c r="O18" s="197"/>
      <c r="Q18" s="181"/>
    </row>
    <row r="19" spans="1:17" ht="18.75" customHeight="1" x14ac:dyDescent="0.3">
      <c r="A19" s="125" t="s">
        <v>185</v>
      </c>
      <c r="B19" s="178">
        <f t="shared" si="0"/>
        <v>108571</v>
      </c>
      <c r="C19" s="178">
        <f t="shared" si="0"/>
        <v>132961</v>
      </c>
      <c r="D19" s="178">
        <f t="shared" si="0"/>
        <v>241532</v>
      </c>
      <c r="E19" s="161">
        <v>19724</v>
      </c>
      <c r="F19" s="161">
        <v>23486</v>
      </c>
      <c r="G19" s="179">
        <f t="shared" si="1"/>
        <v>43210</v>
      </c>
      <c r="H19" s="161">
        <v>43077</v>
      </c>
      <c r="I19" s="161">
        <v>53665</v>
      </c>
      <c r="J19" s="180">
        <f t="shared" si="2"/>
        <v>96742</v>
      </c>
      <c r="K19" s="181"/>
      <c r="L19" s="181"/>
      <c r="M19" s="233"/>
      <c r="N19" s="197"/>
      <c r="O19" s="197"/>
      <c r="Q19" s="181"/>
    </row>
    <row r="20" spans="1:17" ht="18.75" customHeight="1" x14ac:dyDescent="0.3">
      <c r="A20" s="125" t="s">
        <v>186</v>
      </c>
      <c r="B20" s="178">
        <f t="shared" ref="B20:D26" si="3">E20+H20+B48+E48</f>
        <v>68919</v>
      </c>
      <c r="C20" s="178">
        <f t="shared" si="3"/>
        <v>89471</v>
      </c>
      <c r="D20" s="178">
        <f t="shared" si="3"/>
        <v>158390</v>
      </c>
      <c r="E20" s="161">
        <v>12217</v>
      </c>
      <c r="F20" s="161">
        <v>15561</v>
      </c>
      <c r="G20" s="179">
        <f t="shared" si="1"/>
        <v>27778</v>
      </c>
      <c r="H20" s="161">
        <v>27416</v>
      </c>
      <c r="I20" s="161">
        <v>35501</v>
      </c>
      <c r="J20" s="180">
        <f t="shared" si="2"/>
        <v>62917</v>
      </c>
      <c r="K20" s="181"/>
      <c r="L20" s="181"/>
      <c r="M20" s="233"/>
      <c r="N20" s="197"/>
      <c r="O20" s="197"/>
      <c r="Q20" s="181"/>
    </row>
    <row r="21" spans="1:17" ht="18.75" customHeight="1" x14ac:dyDescent="0.3">
      <c r="A21" s="125" t="s">
        <v>187</v>
      </c>
      <c r="B21" s="178">
        <f t="shared" si="3"/>
        <v>41325</v>
      </c>
      <c r="C21" s="178">
        <f t="shared" si="3"/>
        <v>58177</v>
      </c>
      <c r="D21" s="178">
        <f t="shared" si="3"/>
        <v>99502</v>
      </c>
      <c r="E21" s="161">
        <v>6934</v>
      </c>
      <c r="F21" s="161">
        <v>9793</v>
      </c>
      <c r="G21" s="179">
        <f t="shared" si="1"/>
        <v>16727</v>
      </c>
      <c r="H21" s="161">
        <v>16555</v>
      </c>
      <c r="I21" s="161">
        <v>23286</v>
      </c>
      <c r="J21" s="180">
        <f t="shared" si="2"/>
        <v>39841</v>
      </c>
      <c r="K21" s="181"/>
      <c r="L21" s="181"/>
      <c r="M21" s="233"/>
      <c r="N21" s="197"/>
      <c r="O21" s="197"/>
      <c r="Q21" s="181"/>
    </row>
    <row r="22" spans="1:17" ht="18.75" customHeight="1" x14ac:dyDescent="0.3">
      <c r="A22" s="125" t="s">
        <v>188</v>
      </c>
      <c r="B22" s="178">
        <f t="shared" si="3"/>
        <v>22469</v>
      </c>
      <c r="C22" s="178">
        <f t="shared" si="3"/>
        <v>34822</v>
      </c>
      <c r="D22" s="178">
        <f t="shared" si="3"/>
        <v>57291</v>
      </c>
      <c r="E22" s="161">
        <v>3649</v>
      </c>
      <c r="F22" s="161">
        <v>5498</v>
      </c>
      <c r="G22" s="179">
        <f t="shared" si="1"/>
        <v>9147</v>
      </c>
      <c r="H22" s="161">
        <v>9255</v>
      </c>
      <c r="I22" s="161">
        <v>14663</v>
      </c>
      <c r="J22" s="180">
        <f t="shared" si="2"/>
        <v>23918</v>
      </c>
      <c r="K22" s="181"/>
      <c r="L22" s="181"/>
      <c r="M22" s="233"/>
      <c r="N22" s="197"/>
      <c r="O22" s="197"/>
      <c r="Q22" s="181"/>
    </row>
    <row r="23" spans="1:17" ht="18.75" customHeight="1" x14ac:dyDescent="0.3">
      <c r="A23" s="125" t="s">
        <v>189</v>
      </c>
      <c r="B23" s="178">
        <f t="shared" si="3"/>
        <v>8449</v>
      </c>
      <c r="C23" s="178">
        <f t="shared" si="3"/>
        <v>13825</v>
      </c>
      <c r="D23" s="178">
        <f t="shared" si="3"/>
        <v>22274</v>
      </c>
      <c r="E23" s="161">
        <v>1326</v>
      </c>
      <c r="F23" s="161">
        <v>2186</v>
      </c>
      <c r="G23" s="179">
        <f t="shared" si="1"/>
        <v>3512</v>
      </c>
      <c r="H23" s="161">
        <v>3462</v>
      </c>
      <c r="I23" s="161">
        <v>5860</v>
      </c>
      <c r="J23" s="180">
        <f t="shared" si="2"/>
        <v>9322</v>
      </c>
      <c r="K23" s="181"/>
      <c r="L23" s="181"/>
      <c r="M23" s="233"/>
      <c r="N23" s="197"/>
      <c r="O23" s="197"/>
      <c r="Q23" s="181"/>
    </row>
    <row r="24" spans="1:17" ht="18.75" customHeight="1" x14ac:dyDescent="0.3">
      <c r="A24" s="125" t="s">
        <v>190</v>
      </c>
      <c r="B24" s="178">
        <f t="shared" si="3"/>
        <v>2485</v>
      </c>
      <c r="C24" s="178">
        <f t="shared" si="3"/>
        <v>3967</v>
      </c>
      <c r="D24" s="178">
        <f t="shared" si="3"/>
        <v>6452</v>
      </c>
      <c r="E24" s="161">
        <v>405</v>
      </c>
      <c r="F24" s="161">
        <v>569</v>
      </c>
      <c r="G24" s="179">
        <f t="shared" si="1"/>
        <v>974</v>
      </c>
      <c r="H24" s="161">
        <v>1083</v>
      </c>
      <c r="I24" s="161">
        <v>1736</v>
      </c>
      <c r="J24" s="180">
        <f t="shared" si="2"/>
        <v>2819</v>
      </c>
      <c r="K24" s="181"/>
      <c r="L24" s="181"/>
      <c r="M24" s="233"/>
      <c r="N24" s="197"/>
      <c r="O24" s="197"/>
      <c r="Q24" s="181"/>
    </row>
    <row r="25" spans="1:17" ht="18.75" customHeight="1" x14ac:dyDescent="0.3">
      <c r="A25" s="125" t="s">
        <v>191</v>
      </c>
      <c r="B25" s="178">
        <f t="shared" si="3"/>
        <v>1162</v>
      </c>
      <c r="C25" s="178">
        <f t="shared" si="3"/>
        <v>1365</v>
      </c>
      <c r="D25" s="178">
        <f t="shared" si="3"/>
        <v>2527</v>
      </c>
      <c r="E25" s="161">
        <v>166</v>
      </c>
      <c r="F25" s="161">
        <v>214</v>
      </c>
      <c r="G25" s="179">
        <f t="shared" si="1"/>
        <v>380</v>
      </c>
      <c r="H25" s="161">
        <v>497</v>
      </c>
      <c r="I25" s="161">
        <v>543</v>
      </c>
      <c r="J25" s="180">
        <f t="shared" si="2"/>
        <v>1040</v>
      </c>
      <c r="K25" s="181"/>
      <c r="L25" s="181"/>
      <c r="M25" s="233"/>
      <c r="N25" s="197"/>
      <c r="O25" s="197"/>
      <c r="Q25" s="181"/>
    </row>
    <row r="26" spans="1:17" ht="18.75" customHeight="1" x14ac:dyDescent="0.3">
      <c r="A26" s="125" t="s">
        <v>192</v>
      </c>
      <c r="B26" s="195">
        <f t="shared" si="3"/>
        <v>3293308</v>
      </c>
      <c r="C26" s="195">
        <f t="shared" si="3"/>
        <v>3385554</v>
      </c>
      <c r="D26" s="195">
        <f t="shared" si="3"/>
        <v>6678862</v>
      </c>
      <c r="E26" s="161">
        <f t="shared" ref="E26:J26" si="4">SUM(E4:E25)</f>
        <v>549316</v>
      </c>
      <c r="F26" s="161">
        <f t="shared" si="4"/>
        <v>565060</v>
      </c>
      <c r="G26" s="179">
        <f t="shared" si="4"/>
        <v>1114376</v>
      </c>
      <c r="H26" s="161">
        <f t="shared" si="4"/>
        <v>1285418</v>
      </c>
      <c r="I26" s="161">
        <f t="shared" si="4"/>
        <v>1337523</v>
      </c>
      <c r="J26" s="180">
        <f t="shared" si="4"/>
        <v>2622941</v>
      </c>
      <c r="K26" s="181"/>
      <c r="L26" s="181"/>
    </row>
    <row r="27" spans="1:17" s="24" customFormat="1" ht="23.25" customHeight="1" x14ac:dyDescent="0.3">
      <c r="A27" s="97" t="s">
        <v>213</v>
      </c>
      <c r="B27" s="97"/>
      <c r="C27" s="97"/>
      <c r="D27" s="97"/>
      <c r="E27" s="22"/>
      <c r="F27" s="22"/>
      <c r="G27" s="22"/>
      <c r="H27" s="23"/>
      <c r="I27" s="23"/>
      <c r="J27" s="23"/>
    </row>
    <row r="28" spans="1:17" s="24" customFormat="1" ht="17.399999999999999" x14ac:dyDescent="0.3">
      <c r="A28" s="97" t="s">
        <v>222</v>
      </c>
      <c r="B28" s="97"/>
      <c r="C28" s="97"/>
      <c r="D28" s="97"/>
      <c r="E28" s="25"/>
      <c r="F28" s="25"/>
      <c r="G28" s="25"/>
      <c r="H28" s="26"/>
      <c r="I28" s="26"/>
      <c r="J28" s="26"/>
    </row>
    <row r="29" spans="1:17" s="27" customFormat="1" ht="22.5" customHeight="1" x14ac:dyDescent="0.4">
      <c r="A29" s="27" t="s">
        <v>243</v>
      </c>
    </row>
    <row r="30" spans="1:17" ht="18.75" customHeight="1" x14ac:dyDescent="0.3">
      <c r="B30" s="182"/>
      <c r="C30" s="263" t="s">
        <v>29</v>
      </c>
      <c r="D30" s="184"/>
      <c r="E30" s="185"/>
      <c r="F30" s="264" t="s">
        <v>47</v>
      </c>
      <c r="G30" s="253"/>
    </row>
    <row r="31" spans="1:17" ht="18.75" customHeight="1" x14ac:dyDescent="0.3">
      <c r="A31" s="125" t="s">
        <v>170</v>
      </c>
      <c r="B31" s="191" t="s">
        <v>74</v>
      </c>
      <c r="C31" s="191" t="s">
        <v>80</v>
      </c>
      <c r="D31" s="191" t="s">
        <v>78</v>
      </c>
      <c r="E31" s="192" t="s">
        <v>74</v>
      </c>
      <c r="F31" s="192" t="s">
        <v>80</v>
      </c>
      <c r="G31" s="192" t="s">
        <v>78</v>
      </c>
    </row>
    <row r="32" spans="1:17" ht="18.75" customHeight="1" x14ac:dyDescent="0.3">
      <c r="A32" s="125">
        <v>0</v>
      </c>
      <c r="B32" s="161">
        <v>6005</v>
      </c>
      <c r="C32" s="161">
        <v>5763</v>
      </c>
      <c r="D32" s="194">
        <f>B32+C32</f>
        <v>11768</v>
      </c>
      <c r="E32" s="161">
        <v>5277</v>
      </c>
      <c r="F32" s="161">
        <v>5058</v>
      </c>
      <c r="G32" s="195">
        <f>E32+F32</f>
        <v>10335</v>
      </c>
      <c r="H32" s="181"/>
      <c r="I32" s="181"/>
      <c r="J32" s="233"/>
      <c r="K32" s="197"/>
      <c r="L32" s="265"/>
      <c r="N32" s="181"/>
    </row>
    <row r="33" spans="1:14" ht="18.75" customHeight="1" x14ac:dyDescent="0.3">
      <c r="A33" s="138" t="s">
        <v>171</v>
      </c>
      <c r="B33" s="161">
        <v>28405</v>
      </c>
      <c r="C33" s="161">
        <v>27153</v>
      </c>
      <c r="D33" s="194">
        <f t="shared" ref="D33:D53" si="5">B33+C33</f>
        <v>55558</v>
      </c>
      <c r="E33" s="161">
        <v>25007</v>
      </c>
      <c r="F33" s="161">
        <v>23550</v>
      </c>
      <c r="G33" s="195">
        <f t="shared" ref="G33:G53" si="6">E33+F33</f>
        <v>48557</v>
      </c>
      <c r="H33" s="181"/>
      <c r="I33" s="181"/>
      <c r="J33" s="233"/>
      <c r="K33" s="197"/>
      <c r="L33" s="265"/>
      <c r="N33" s="181"/>
    </row>
    <row r="34" spans="1:14" ht="18.75" customHeight="1" x14ac:dyDescent="0.3">
      <c r="A34" s="140" t="s">
        <v>172</v>
      </c>
      <c r="B34" s="161">
        <v>44728</v>
      </c>
      <c r="C34" s="161">
        <v>42054</v>
      </c>
      <c r="D34" s="194">
        <f t="shared" si="5"/>
        <v>86782</v>
      </c>
      <c r="E34" s="161">
        <v>38516</v>
      </c>
      <c r="F34" s="161">
        <v>36901</v>
      </c>
      <c r="G34" s="195">
        <f t="shared" si="6"/>
        <v>75417</v>
      </c>
      <c r="H34" s="181"/>
      <c r="I34" s="181"/>
      <c r="J34" s="233"/>
      <c r="K34" s="197"/>
      <c r="L34" s="265"/>
      <c r="N34" s="181"/>
    </row>
    <row r="35" spans="1:14" ht="18.75" customHeight="1" x14ac:dyDescent="0.3">
      <c r="A35" s="125" t="s">
        <v>173</v>
      </c>
      <c r="B35" s="161">
        <v>51614</v>
      </c>
      <c r="C35" s="161">
        <v>48604</v>
      </c>
      <c r="D35" s="194">
        <f t="shared" si="5"/>
        <v>100218</v>
      </c>
      <c r="E35" s="161">
        <v>43963</v>
      </c>
      <c r="F35" s="161">
        <v>41748</v>
      </c>
      <c r="G35" s="195">
        <f t="shared" si="6"/>
        <v>85711</v>
      </c>
      <c r="H35" s="181"/>
      <c r="I35" s="181"/>
      <c r="J35" s="233"/>
      <c r="K35" s="197"/>
      <c r="L35" s="265"/>
      <c r="N35" s="181"/>
    </row>
    <row r="36" spans="1:14" ht="18.75" customHeight="1" x14ac:dyDescent="0.3">
      <c r="A36" s="125" t="s">
        <v>174</v>
      </c>
      <c r="B36" s="161">
        <v>53528</v>
      </c>
      <c r="C36" s="161">
        <v>50040</v>
      </c>
      <c r="D36" s="194">
        <f t="shared" si="5"/>
        <v>103568</v>
      </c>
      <c r="E36" s="161">
        <v>45574</v>
      </c>
      <c r="F36" s="161">
        <v>42661</v>
      </c>
      <c r="G36" s="195">
        <f t="shared" si="6"/>
        <v>88235</v>
      </c>
      <c r="H36" s="181"/>
      <c r="I36" s="181"/>
      <c r="J36" s="233"/>
      <c r="K36" s="197"/>
      <c r="L36" s="265"/>
      <c r="N36" s="181"/>
    </row>
    <row r="37" spans="1:14" ht="18.75" customHeight="1" x14ac:dyDescent="0.3">
      <c r="A37" s="125" t="s">
        <v>175</v>
      </c>
      <c r="B37" s="161">
        <v>52293</v>
      </c>
      <c r="C37" s="161">
        <v>51936</v>
      </c>
      <c r="D37" s="194">
        <f t="shared" si="5"/>
        <v>104229</v>
      </c>
      <c r="E37" s="161">
        <v>45814</v>
      </c>
      <c r="F37" s="161">
        <v>44458</v>
      </c>
      <c r="G37" s="195">
        <f t="shared" si="6"/>
        <v>90272</v>
      </c>
      <c r="H37" s="181"/>
      <c r="I37" s="181"/>
      <c r="J37" s="233"/>
      <c r="K37" s="197"/>
      <c r="L37" s="265"/>
      <c r="N37" s="181"/>
    </row>
    <row r="38" spans="1:14" ht="18.75" customHeight="1" x14ac:dyDescent="0.3">
      <c r="A38" s="125" t="s">
        <v>176</v>
      </c>
      <c r="B38" s="161">
        <v>62131</v>
      </c>
      <c r="C38" s="161">
        <v>58644</v>
      </c>
      <c r="D38" s="194">
        <f t="shared" si="5"/>
        <v>120775</v>
      </c>
      <c r="E38" s="161">
        <v>55463</v>
      </c>
      <c r="F38" s="161">
        <v>51213</v>
      </c>
      <c r="G38" s="195">
        <f t="shared" si="6"/>
        <v>106676</v>
      </c>
      <c r="H38" s="181"/>
      <c r="I38" s="181"/>
      <c r="J38" s="233"/>
      <c r="K38" s="197"/>
      <c r="L38" s="265"/>
      <c r="N38" s="181"/>
    </row>
    <row r="39" spans="1:14" ht="18.75" customHeight="1" x14ac:dyDescent="0.3">
      <c r="A39" s="125" t="s">
        <v>177</v>
      </c>
      <c r="B39" s="161">
        <v>56836</v>
      </c>
      <c r="C39" s="161">
        <v>53440</v>
      </c>
      <c r="D39" s="194">
        <f t="shared" si="5"/>
        <v>110276</v>
      </c>
      <c r="E39" s="161">
        <v>50895</v>
      </c>
      <c r="F39" s="161">
        <v>47672</v>
      </c>
      <c r="G39" s="195">
        <f t="shared" si="6"/>
        <v>98567</v>
      </c>
      <c r="H39" s="181"/>
      <c r="I39" s="181"/>
      <c r="J39" s="233"/>
      <c r="K39" s="197"/>
      <c r="L39" s="265"/>
      <c r="N39" s="181"/>
    </row>
    <row r="40" spans="1:14" ht="18.75" customHeight="1" x14ac:dyDescent="0.3">
      <c r="A40" s="125" t="s">
        <v>178</v>
      </c>
      <c r="B40" s="161">
        <v>53837</v>
      </c>
      <c r="C40" s="161">
        <v>52389</v>
      </c>
      <c r="D40" s="194">
        <f t="shared" si="5"/>
        <v>106226</v>
      </c>
      <c r="E40" s="161">
        <v>49892</v>
      </c>
      <c r="F40" s="161">
        <v>46324</v>
      </c>
      <c r="G40" s="195">
        <f t="shared" si="6"/>
        <v>96216</v>
      </c>
      <c r="H40" s="181"/>
      <c r="I40" s="181"/>
      <c r="J40" s="233"/>
      <c r="K40" s="197"/>
      <c r="L40" s="265"/>
      <c r="N40" s="181"/>
    </row>
    <row r="41" spans="1:14" ht="18.75" customHeight="1" x14ac:dyDescent="0.3">
      <c r="A41" s="125" t="s">
        <v>179</v>
      </c>
      <c r="B41" s="161">
        <v>61241</v>
      </c>
      <c r="C41" s="161">
        <v>60494</v>
      </c>
      <c r="D41" s="194">
        <f t="shared" si="5"/>
        <v>121735</v>
      </c>
      <c r="E41" s="161">
        <v>53827</v>
      </c>
      <c r="F41" s="161">
        <v>51817</v>
      </c>
      <c r="G41" s="195">
        <f t="shared" si="6"/>
        <v>105644</v>
      </c>
      <c r="H41" s="181"/>
      <c r="I41" s="181"/>
      <c r="J41" s="233"/>
      <c r="K41" s="197"/>
      <c r="L41" s="265"/>
      <c r="N41" s="181"/>
    </row>
    <row r="42" spans="1:14" ht="18.75" customHeight="1" x14ac:dyDescent="0.3">
      <c r="A42" s="125" t="s">
        <v>180</v>
      </c>
      <c r="B42" s="161">
        <v>63840</v>
      </c>
      <c r="C42" s="161">
        <v>64639</v>
      </c>
      <c r="D42" s="194">
        <f t="shared" si="5"/>
        <v>128479</v>
      </c>
      <c r="E42" s="161">
        <v>53717</v>
      </c>
      <c r="F42" s="161">
        <v>53745</v>
      </c>
      <c r="G42" s="195">
        <f t="shared" si="6"/>
        <v>107462</v>
      </c>
      <c r="H42" s="181"/>
      <c r="I42" s="181"/>
      <c r="J42" s="233"/>
      <c r="K42" s="197"/>
      <c r="L42" s="265"/>
      <c r="N42" s="181"/>
    </row>
    <row r="43" spans="1:14" ht="18.75" customHeight="1" x14ac:dyDescent="0.3">
      <c r="A43" s="125" t="s">
        <v>181</v>
      </c>
      <c r="B43" s="161">
        <v>61860</v>
      </c>
      <c r="C43" s="161">
        <v>65256</v>
      </c>
      <c r="D43" s="194">
        <f t="shared" si="5"/>
        <v>127116</v>
      </c>
      <c r="E43" s="161">
        <v>52156</v>
      </c>
      <c r="F43" s="161">
        <v>54172</v>
      </c>
      <c r="G43" s="195">
        <f t="shared" si="6"/>
        <v>106328</v>
      </c>
      <c r="H43" s="181"/>
      <c r="I43" s="181"/>
      <c r="J43" s="233"/>
      <c r="K43" s="197"/>
      <c r="L43" s="265"/>
      <c r="N43" s="181"/>
    </row>
    <row r="44" spans="1:14" ht="18.75" customHeight="1" x14ac:dyDescent="0.3">
      <c r="A44" s="125" t="s">
        <v>182</v>
      </c>
      <c r="B44" s="161">
        <v>52703</v>
      </c>
      <c r="C44" s="161">
        <v>57523</v>
      </c>
      <c r="D44" s="194">
        <f t="shared" si="5"/>
        <v>110226</v>
      </c>
      <c r="E44" s="161">
        <v>45063</v>
      </c>
      <c r="F44" s="161">
        <v>48874</v>
      </c>
      <c r="G44" s="195">
        <f t="shared" si="6"/>
        <v>93937</v>
      </c>
      <c r="H44" s="181"/>
      <c r="I44" s="181"/>
      <c r="J44" s="233"/>
      <c r="K44" s="197"/>
      <c r="L44" s="265"/>
      <c r="N44" s="181"/>
    </row>
    <row r="45" spans="1:14" ht="18.75" customHeight="1" x14ac:dyDescent="0.3">
      <c r="A45" s="125" t="s">
        <v>183</v>
      </c>
      <c r="B45" s="161">
        <v>41791</v>
      </c>
      <c r="C45" s="161">
        <v>45995</v>
      </c>
      <c r="D45" s="194">
        <f t="shared" si="5"/>
        <v>87786</v>
      </c>
      <c r="E45" s="161">
        <v>37302</v>
      </c>
      <c r="F45" s="161">
        <v>41749</v>
      </c>
      <c r="G45" s="195">
        <f t="shared" si="6"/>
        <v>79051</v>
      </c>
      <c r="H45" s="181"/>
      <c r="I45" s="181"/>
      <c r="J45" s="233"/>
      <c r="K45" s="197"/>
      <c r="L45" s="265"/>
      <c r="N45" s="181"/>
    </row>
    <row r="46" spans="1:14" ht="18.75" customHeight="1" x14ac:dyDescent="0.3">
      <c r="A46" s="125" t="s">
        <v>184</v>
      </c>
      <c r="B46" s="161">
        <v>30765</v>
      </c>
      <c r="C46" s="161">
        <v>35408</v>
      </c>
      <c r="D46" s="194">
        <f t="shared" si="5"/>
        <v>66173</v>
      </c>
      <c r="E46" s="161">
        <v>26917</v>
      </c>
      <c r="F46" s="161">
        <v>31664</v>
      </c>
      <c r="G46" s="195">
        <f t="shared" si="6"/>
        <v>58581</v>
      </c>
      <c r="H46" s="181"/>
      <c r="I46" s="181"/>
      <c r="J46" s="233"/>
      <c r="K46" s="197"/>
      <c r="L46" s="265"/>
      <c r="N46" s="181"/>
    </row>
    <row r="47" spans="1:14" ht="18.75" customHeight="1" x14ac:dyDescent="0.3">
      <c r="A47" s="125" t="s">
        <v>185</v>
      </c>
      <c r="B47" s="161">
        <v>24473</v>
      </c>
      <c r="C47" s="161">
        <v>29463</v>
      </c>
      <c r="D47" s="194">
        <f t="shared" si="5"/>
        <v>53936</v>
      </c>
      <c r="E47" s="161">
        <v>21297</v>
      </c>
      <c r="F47" s="161">
        <v>26347</v>
      </c>
      <c r="G47" s="195">
        <f t="shared" si="6"/>
        <v>47644</v>
      </c>
      <c r="H47" s="181"/>
      <c r="I47" s="181"/>
      <c r="J47" s="233"/>
      <c r="K47" s="197"/>
      <c r="L47" s="265"/>
      <c r="N47" s="181"/>
    </row>
    <row r="48" spans="1:14" ht="18.75" customHeight="1" x14ac:dyDescent="0.3">
      <c r="A48" s="125" t="s">
        <v>186</v>
      </c>
      <c r="B48" s="161">
        <v>15672</v>
      </c>
      <c r="C48" s="161">
        <v>20211</v>
      </c>
      <c r="D48" s="194">
        <f t="shared" si="5"/>
        <v>35883</v>
      </c>
      <c r="E48" s="161">
        <v>13614</v>
      </c>
      <c r="F48" s="161">
        <v>18198</v>
      </c>
      <c r="G48" s="195">
        <f t="shared" si="6"/>
        <v>31812</v>
      </c>
      <c r="H48" s="181"/>
      <c r="I48" s="181"/>
      <c r="J48" s="233"/>
      <c r="K48" s="197"/>
      <c r="L48" s="265"/>
      <c r="N48" s="181"/>
    </row>
    <row r="49" spans="1:14" ht="18.75" customHeight="1" x14ac:dyDescent="0.3">
      <c r="A49" s="125" t="s">
        <v>187</v>
      </c>
      <c r="B49" s="161">
        <v>9280</v>
      </c>
      <c r="C49" s="161">
        <v>12941</v>
      </c>
      <c r="D49" s="194">
        <f t="shared" si="5"/>
        <v>22221</v>
      </c>
      <c r="E49" s="161">
        <v>8556</v>
      </c>
      <c r="F49" s="161">
        <v>12157</v>
      </c>
      <c r="G49" s="195">
        <f t="shared" si="6"/>
        <v>20713</v>
      </c>
      <c r="H49" s="181"/>
      <c r="I49" s="181"/>
      <c r="J49" s="233"/>
      <c r="K49" s="197"/>
      <c r="L49" s="265"/>
      <c r="N49" s="181"/>
    </row>
    <row r="50" spans="1:14" ht="18.75" customHeight="1" x14ac:dyDescent="0.3">
      <c r="A50" s="125" t="s">
        <v>188</v>
      </c>
      <c r="B50" s="161">
        <v>4954</v>
      </c>
      <c r="C50" s="161">
        <v>7747</v>
      </c>
      <c r="D50" s="194">
        <f t="shared" si="5"/>
        <v>12701</v>
      </c>
      <c r="E50" s="161">
        <v>4611</v>
      </c>
      <c r="F50" s="161">
        <v>6914</v>
      </c>
      <c r="G50" s="195">
        <f t="shared" si="6"/>
        <v>11525</v>
      </c>
      <c r="H50" s="181"/>
      <c r="I50" s="181"/>
      <c r="J50" s="233"/>
      <c r="K50" s="197"/>
      <c r="L50" s="265"/>
      <c r="N50" s="181"/>
    </row>
    <row r="51" spans="1:14" ht="18.75" customHeight="1" x14ac:dyDescent="0.3">
      <c r="A51" s="125" t="s">
        <v>189</v>
      </c>
      <c r="B51" s="161">
        <v>1898</v>
      </c>
      <c r="C51" s="161">
        <v>3102</v>
      </c>
      <c r="D51" s="194">
        <f t="shared" si="5"/>
        <v>5000</v>
      </c>
      <c r="E51" s="161">
        <v>1763</v>
      </c>
      <c r="F51" s="161">
        <v>2677</v>
      </c>
      <c r="G51" s="195">
        <f t="shared" si="6"/>
        <v>4440</v>
      </c>
      <c r="H51" s="181"/>
      <c r="I51" s="181"/>
      <c r="J51" s="233"/>
      <c r="K51" s="197"/>
      <c r="L51" s="265"/>
      <c r="N51" s="181"/>
    </row>
    <row r="52" spans="1:14" ht="18.75" customHeight="1" x14ac:dyDescent="0.3">
      <c r="A52" s="125" t="s">
        <v>190</v>
      </c>
      <c r="B52" s="161">
        <v>575</v>
      </c>
      <c r="C52" s="161">
        <v>921</v>
      </c>
      <c r="D52" s="194">
        <f t="shared" si="5"/>
        <v>1496</v>
      </c>
      <c r="E52" s="161">
        <v>422</v>
      </c>
      <c r="F52" s="161">
        <v>741</v>
      </c>
      <c r="G52" s="195">
        <f t="shared" si="6"/>
        <v>1163</v>
      </c>
      <c r="H52" s="181"/>
      <c r="I52" s="181"/>
      <c r="J52" s="233"/>
      <c r="K52" s="197"/>
      <c r="L52" s="265"/>
      <c r="N52" s="181"/>
    </row>
    <row r="53" spans="1:14" ht="18.75" customHeight="1" x14ac:dyDescent="0.3">
      <c r="A53" s="125" t="s">
        <v>191</v>
      </c>
      <c r="B53" s="161">
        <v>283</v>
      </c>
      <c r="C53" s="161">
        <v>360</v>
      </c>
      <c r="D53" s="194">
        <f t="shared" si="5"/>
        <v>643</v>
      </c>
      <c r="E53" s="161">
        <v>216</v>
      </c>
      <c r="F53" s="161">
        <v>248</v>
      </c>
      <c r="G53" s="195">
        <f t="shared" si="6"/>
        <v>464</v>
      </c>
      <c r="H53" s="181"/>
      <c r="I53" s="181"/>
      <c r="J53" s="233"/>
      <c r="K53" s="197"/>
      <c r="L53" s="265"/>
      <c r="N53" s="181"/>
    </row>
    <row r="54" spans="1:14" ht="18.75" customHeight="1" x14ac:dyDescent="0.3">
      <c r="A54" s="125" t="s">
        <v>192</v>
      </c>
      <c r="B54" s="161">
        <f t="shared" ref="B54:G54" si="7">SUM(B32:B53)</f>
        <v>778712</v>
      </c>
      <c r="C54" s="161">
        <f t="shared" si="7"/>
        <v>794083</v>
      </c>
      <c r="D54" s="180">
        <f t="shared" si="7"/>
        <v>1572795</v>
      </c>
      <c r="E54" s="161">
        <f t="shared" si="7"/>
        <v>679862</v>
      </c>
      <c r="F54" s="161">
        <f t="shared" si="7"/>
        <v>688888</v>
      </c>
      <c r="G54" s="195">
        <f t="shared" si="7"/>
        <v>1368750</v>
      </c>
      <c r="H54" s="181"/>
      <c r="I54" s="181"/>
    </row>
    <row r="55" spans="1:14" s="24" customFormat="1" ht="23.25" customHeight="1" x14ac:dyDescent="0.3">
      <c r="A55" s="97" t="s">
        <v>213</v>
      </c>
      <c r="B55" s="97"/>
      <c r="C55" s="97"/>
      <c r="D55" s="97"/>
      <c r="E55" s="22"/>
      <c r="F55" s="22"/>
      <c r="G55" s="22"/>
      <c r="H55" s="23"/>
      <c r="I55" s="23"/>
      <c r="J55" s="23"/>
    </row>
    <row r="56" spans="1:14" s="24" customFormat="1" ht="17.399999999999999" x14ac:dyDescent="0.3">
      <c r="A56" s="97" t="s">
        <v>222</v>
      </c>
      <c r="B56" s="97"/>
      <c r="C56" s="97"/>
      <c r="D56" s="97"/>
      <c r="E56" s="25"/>
      <c r="F56" s="25"/>
      <c r="G56" s="25"/>
      <c r="H56" s="26"/>
      <c r="I56" s="26"/>
      <c r="J56" s="26"/>
    </row>
  </sheetData>
  <pageMargins left="0.7" right="0.7" top="0.61" bottom="0.48" header="0.3" footer="0.3"/>
  <pageSetup paperSize="9" scale="9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56"/>
  <sheetViews>
    <sheetView topLeftCell="A28" zoomScaleNormal="100" workbookViewId="0">
      <selection activeCell="C41" sqref="C41"/>
    </sheetView>
  </sheetViews>
  <sheetFormatPr defaultRowHeight="18.75" customHeight="1" x14ac:dyDescent="0.3"/>
  <cols>
    <col min="1" max="10" width="13.8984375" style="165" customWidth="1"/>
    <col min="11" max="256" width="9.09765625" style="165"/>
    <col min="257" max="266" width="13.8984375" style="165" customWidth="1"/>
    <col min="267" max="512" width="9.09765625" style="165"/>
    <col min="513" max="522" width="13.8984375" style="165" customWidth="1"/>
    <col min="523" max="768" width="9.09765625" style="165"/>
    <col min="769" max="778" width="13.8984375" style="165" customWidth="1"/>
    <col min="779" max="1024" width="9.09765625" style="165"/>
    <col min="1025" max="1034" width="13.8984375" style="165" customWidth="1"/>
    <col min="1035" max="1280" width="9.09765625" style="165"/>
    <col min="1281" max="1290" width="13.8984375" style="165" customWidth="1"/>
    <col min="1291" max="1536" width="9.09765625" style="165"/>
    <col min="1537" max="1546" width="13.8984375" style="165" customWidth="1"/>
    <col min="1547" max="1792" width="9.09765625" style="165"/>
    <col min="1793" max="1802" width="13.8984375" style="165" customWidth="1"/>
    <col min="1803" max="2048" width="9.09765625" style="165"/>
    <col min="2049" max="2058" width="13.8984375" style="165" customWidth="1"/>
    <col min="2059" max="2304" width="9.09765625" style="165"/>
    <col min="2305" max="2314" width="13.8984375" style="165" customWidth="1"/>
    <col min="2315" max="2560" width="9.09765625" style="165"/>
    <col min="2561" max="2570" width="13.8984375" style="165" customWidth="1"/>
    <col min="2571" max="2816" width="9.09765625" style="165"/>
    <col min="2817" max="2826" width="13.8984375" style="165" customWidth="1"/>
    <col min="2827" max="3072" width="9.09765625" style="165"/>
    <col min="3073" max="3082" width="13.8984375" style="165" customWidth="1"/>
    <col min="3083" max="3328" width="9.09765625" style="165"/>
    <col min="3329" max="3338" width="13.8984375" style="165" customWidth="1"/>
    <col min="3339" max="3584" width="9.09765625" style="165"/>
    <col min="3585" max="3594" width="13.8984375" style="165" customWidth="1"/>
    <col min="3595" max="3840" width="9.09765625" style="165"/>
    <col min="3841" max="3850" width="13.8984375" style="165" customWidth="1"/>
    <col min="3851" max="4096" width="9.09765625" style="165"/>
    <col min="4097" max="4106" width="13.8984375" style="165" customWidth="1"/>
    <col min="4107" max="4352" width="9.09765625" style="165"/>
    <col min="4353" max="4362" width="13.8984375" style="165" customWidth="1"/>
    <col min="4363" max="4608" width="9.09765625" style="165"/>
    <col min="4609" max="4618" width="13.8984375" style="165" customWidth="1"/>
    <col min="4619" max="4864" width="9.09765625" style="165"/>
    <col min="4865" max="4874" width="13.8984375" style="165" customWidth="1"/>
    <col min="4875" max="5120" width="9.09765625" style="165"/>
    <col min="5121" max="5130" width="13.8984375" style="165" customWidth="1"/>
    <col min="5131" max="5376" width="9.09765625" style="165"/>
    <col min="5377" max="5386" width="13.8984375" style="165" customWidth="1"/>
    <col min="5387" max="5632" width="9.09765625" style="165"/>
    <col min="5633" max="5642" width="13.8984375" style="165" customWidth="1"/>
    <col min="5643" max="5888" width="9.09765625" style="165"/>
    <col min="5889" max="5898" width="13.8984375" style="165" customWidth="1"/>
    <col min="5899" max="6144" width="9.09765625" style="165"/>
    <col min="6145" max="6154" width="13.8984375" style="165" customWidth="1"/>
    <col min="6155" max="6400" width="9.09765625" style="165"/>
    <col min="6401" max="6410" width="13.8984375" style="165" customWidth="1"/>
    <col min="6411" max="6656" width="9.09765625" style="165"/>
    <col min="6657" max="6666" width="13.8984375" style="165" customWidth="1"/>
    <col min="6667" max="6912" width="9.09765625" style="165"/>
    <col min="6913" max="6922" width="13.8984375" style="165" customWidth="1"/>
    <col min="6923" max="7168" width="9.09765625" style="165"/>
    <col min="7169" max="7178" width="13.8984375" style="165" customWidth="1"/>
    <col min="7179" max="7424" width="9.09765625" style="165"/>
    <col min="7425" max="7434" width="13.8984375" style="165" customWidth="1"/>
    <col min="7435" max="7680" width="9.09765625" style="165"/>
    <col min="7681" max="7690" width="13.8984375" style="165" customWidth="1"/>
    <col min="7691" max="7936" width="9.09765625" style="165"/>
    <col min="7937" max="7946" width="13.8984375" style="165" customWidth="1"/>
    <col min="7947" max="8192" width="9.09765625" style="165"/>
    <col min="8193" max="8202" width="13.8984375" style="165" customWidth="1"/>
    <col min="8203" max="8448" width="9.09765625" style="165"/>
    <col min="8449" max="8458" width="13.8984375" style="165" customWidth="1"/>
    <col min="8459" max="8704" width="9.09765625" style="165"/>
    <col min="8705" max="8714" width="13.8984375" style="165" customWidth="1"/>
    <col min="8715" max="8960" width="9.09765625" style="165"/>
    <col min="8961" max="8970" width="13.8984375" style="165" customWidth="1"/>
    <col min="8971" max="9216" width="9.09765625" style="165"/>
    <col min="9217" max="9226" width="13.8984375" style="165" customWidth="1"/>
    <col min="9227" max="9472" width="9.09765625" style="165"/>
    <col min="9473" max="9482" width="13.8984375" style="165" customWidth="1"/>
    <col min="9483" max="9728" width="9.09765625" style="165"/>
    <col min="9729" max="9738" width="13.8984375" style="165" customWidth="1"/>
    <col min="9739" max="9984" width="9.09765625" style="165"/>
    <col min="9985" max="9994" width="13.8984375" style="165" customWidth="1"/>
    <col min="9995" max="10240" width="9.09765625" style="165"/>
    <col min="10241" max="10250" width="13.8984375" style="165" customWidth="1"/>
    <col min="10251" max="10496" width="9.09765625" style="165"/>
    <col min="10497" max="10506" width="13.8984375" style="165" customWidth="1"/>
    <col min="10507" max="10752" width="9.09765625" style="165"/>
    <col min="10753" max="10762" width="13.8984375" style="165" customWidth="1"/>
    <col min="10763" max="11008" width="9.09765625" style="165"/>
    <col min="11009" max="11018" width="13.8984375" style="165" customWidth="1"/>
    <col min="11019" max="11264" width="9.09765625" style="165"/>
    <col min="11265" max="11274" width="13.8984375" style="165" customWidth="1"/>
    <col min="11275" max="11520" width="9.09765625" style="165"/>
    <col min="11521" max="11530" width="13.8984375" style="165" customWidth="1"/>
    <col min="11531" max="11776" width="9.09765625" style="165"/>
    <col min="11777" max="11786" width="13.8984375" style="165" customWidth="1"/>
    <col min="11787" max="12032" width="9.09765625" style="165"/>
    <col min="12033" max="12042" width="13.8984375" style="165" customWidth="1"/>
    <col min="12043" max="12288" width="9.09765625" style="165"/>
    <col min="12289" max="12298" width="13.8984375" style="165" customWidth="1"/>
    <col min="12299" max="12544" width="9.09765625" style="165"/>
    <col min="12545" max="12554" width="13.8984375" style="165" customWidth="1"/>
    <col min="12555" max="12800" width="9.09765625" style="165"/>
    <col min="12801" max="12810" width="13.8984375" style="165" customWidth="1"/>
    <col min="12811" max="13056" width="9.09765625" style="165"/>
    <col min="13057" max="13066" width="13.8984375" style="165" customWidth="1"/>
    <col min="13067" max="13312" width="9.09765625" style="165"/>
    <col min="13313" max="13322" width="13.8984375" style="165" customWidth="1"/>
    <col min="13323" max="13568" width="9.09765625" style="165"/>
    <col min="13569" max="13578" width="13.8984375" style="165" customWidth="1"/>
    <col min="13579" max="13824" width="9.09765625" style="165"/>
    <col min="13825" max="13834" width="13.8984375" style="165" customWidth="1"/>
    <col min="13835" max="14080" width="9.09765625" style="165"/>
    <col min="14081" max="14090" width="13.8984375" style="165" customWidth="1"/>
    <col min="14091" max="14336" width="9.09765625" style="165"/>
    <col min="14337" max="14346" width="13.8984375" style="165" customWidth="1"/>
    <col min="14347" max="14592" width="9.09765625" style="165"/>
    <col min="14593" max="14602" width="13.8984375" style="165" customWidth="1"/>
    <col min="14603" max="14848" width="9.09765625" style="165"/>
    <col min="14849" max="14858" width="13.8984375" style="165" customWidth="1"/>
    <col min="14859" max="15104" width="9.09765625" style="165"/>
    <col min="15105" max="15114" width="13.8984375" style="165" customWidth="1"/>
    <col min="15115" max="15360" width="9.09765625" style="165"/>
    <col min="15361" max="15370" width="13.8984375" style="165" customWidth="1"/>
    <col min="15371" max="15616" width="9.09765625" style="165"/>
    <col min="15617" max="15626" width="13.8984375" style="165" customWidth="1"/>
    <col min="15627" max="15872" width="9.09765625" style="165"/>
    <col min="15873" max="15882" width="13.8984375" style="165" customWidth="1"/>
    <col min="15883" max="16128" width="9.09765625" style="165"/>
    <col min="16129" max="16138" width="13.8984375" style="165" customWidth="1"/>
    <col min="16139" max="16384" width="9.09765625" style="165"/>
  </cols>
  <sheetData>
    <row r="1" spans="1:17" s="27" customFormat="1" ht="22.5" customHeight="1" x14ac:dyDescent="0.4">
      <c r="A1" s="27" t="s">
        <v>247</v>
      </c>
    </row>
    <row r="2" spans="1:17" ht="18.75" customHeight="1" x14ac:dyDescent="0.3">
      <c r="B2" s="198"/>
      <c r="C2" s="167" t="s">
        <v>204</v>
      </c>
      <c r="D2" s="200"/>
      <c r="E2" s="169"/>
      <c r="F2" s="266" t="s">
        <v>77</v>
      </c>
      <c r="G2" s="171"/>
      <c r="H2" s="172"/>
      <c r="I2" s="267" t="s">
        <v>59</v>
      </c>
      <c r="J2" s="174"/>
    </row>
    <row r="3" spans="1:17" ht="18.75" customHeight="1" x14ac:dyDescent="0.3">
      <c r="A3" s="125" t="s">
        <v>170</v>
      </c>
      <c r="B3" s="207" t="s">
        <v>74</v>
      </c>
      <c r="C3" s="207" t="s">
        <v>80</v>
      </c>
      <c r="D3" s="207" t="s">
        <v>78</v>
      </c>
      <c r="E3" s="176" t="s">
        <v>74</v>
      </c>
      <c r="F3" s="176" t="s">
        <v>80</v>
      </c>
      <c r="G3" s="176" t="s">
        <v>78</v>
      </c>
      <c r="H3" s="177" t="s">
        <v>74</v>
      </c>
      <c r="I3" s="177" t="s">
        <v>80</v>
      </c>
      <c r="J3" s="177" t="s">
        <v>78</v>
      </c>
    </row>
    <row r="4" spans="1:17" ht="18.75" customHeight="1" x14ac:dyDescent="0.3">
      <c r="A4" s="125">
        <v>0</v>
      </c>
      <c r="B4" s="178">
        <f>E4+H4+B32+E32+H32</f>
        <v>17929</v>
      </c>
      <c r="C4" s="178">
        <f>F4+I4+C32+F32+I32</f>
        <v>16740</v>
      </c>
      <c r="D4" s="178">
        <f>G4+J4+D32+G32+J32</f>
        <v>34669</v>
      </c>
      <c r="E4" s="161">
        <v>1388</v>
      </c>
      <c r="F4" s="161">
        <v>1276</v>
      </c>
      <c r="G4" s="179">
        <f>E4+F4</f>
        <v>2664</v>
      </c>
      <c r="H4" s="161">
        <v>1828</v>
      </c>
      <c r="I4" s="161">
        <v>1677</v>
      </c>
      <c r="J4" s="180">
        <f>H4+I4</f>
        <v>3505</v>
      </c>
      <c r="K4" s="181"/>
      <c r="L4" s="181"/>
      <c r="M4" s="233"/>
      <c r="N4" s="197"/>
      <c r="O4" s="197"/>
      <c r="Q4" s="181"/>
    </row>
    <row r="5" spans="1:17" ht="18.75" customHeight="1" x14ac:dyDescent="0.3">
      <c r="A5" s="138" t="s">
        <v>171</v>
      </c>
      <c r="B5" s="178">
        <f t="shared" ref="B5:D20" si="0">E5+H5+B33+E33+H33</f>
        <v>83393</v>
      </c>
      <c r="C5" s="178">
        <f t="shared" si="0"/>
        <v>78569</v>
      </c>
      <c r="D5" s="178">
        <f t="shared" si="0"/>
        <v>161962</v>
      </c>
      <c r="E5" s="161">
        <v>6424</v>
      </c>
      <c r="F5" s="161">
        <v>6081</v>
      </c>
      <c r="G5" s="179">
        <f t="shared" ref="G5:G25" si="1">E5+F5</f>
        <v>12505</v>
      </c>
      <c r="H5" s="161">
        <v>8602</v>
      </c>
      <c r="I5" s="161">
        <v>8211</v>
      </c>
      <c r="J5" s="180">
        <f t="shared" ref="J5:J25" si="2">H5+I5</f>
        <v>16813</v>
      </c>
      <c r="K5" s="181"/>
      <c r="L5" s="181"/>
      <c r="M5" s="233"/>
      <c r="N5" s="197"/>
      <c r="O5" s="197"/>
      <c r="Q5" s="181"/>
    </row>
    <row r="6" spans="1:17" ht="18.75" customHeight="1" x14ac:dyDescent="0.3">
      <c r="A6" s="140" t="s">
        <v>172</v>
      </c>
      <c r="B6" s="178">
        <f t="shared" si="0"/>
        <v>125152</v>
      </c>
      <c r="C6" s="178">
        <f t="shared" si="0"/>
        <v>119442</v>
      </c>
      <c r="D6" s="178">
        <f t="shared" si="0"/>
        <v>244594</v>
      </c>
      <c r="E6" s="161">
        <v>9675</v>
      </c>
      <c r="F6" s="161">
        <v>9414</v>
      </c>
      <c r="G6" s="179">
        <f t="shared" si="1"/>
        <v>19089</v>
      </c>
      <c r="H6" s="161">
        <v>13489</v>
      </c>
      <c r="I6" s="161">
        <v>12649</v>
      </c>
      <c r="J6" s="180">
        <f t="shared" si="2"/>
        <v>26138</v>
      </c>
      <c r="K6" s="181"/>
      <c r="L6" s="181"/>
      <c r="M6" s="233"/>
      <c r="N6" s="197"/>
      <c r="O6" s="197"/>
      <c r="Q6" s="181"/>
    </row>
    <row r="7" spans="1:17" ht="18.75" customHeight="1" x14ac:dyDescent="0.3">
      <c r="A7" s="125" t="s">
        <v>173</v>
      </c>
      <c r="B7" s="178">
        <f t="shared" si="0"/>
        <v>143961</v>
      </c>
      <c r="C7" s="178">
        <f t="shared" si="0"/>
        <v>136224</v>
      </c>
      <c r="D7" s="178">
        <f t="shared" si="0"/>
        <v>280185</v>
      </c>
      <c r="E7" s="161">
        <v>11154</v>
      </c>
      <c r="F7" s="161">
        <v>10503</v>
      </c>
      <c r="G7" s="179">
        <f t="shared" si="1"/>
        <v>21657</v>
      </c>
      <c r="H7" s="161">
        <v>15330</v>
      </c>
      <c r="I7" s="161">
        <v>14678</v>
      </c>
      <c r="J7" s="180">
        <f t="shared" si="2"/>
        <v>30008</v>
      </c>
      <c r="K7" s="181"/>
      <c r="L7" s="181"/>
      <c r="M7" s="233"/>
      <c r="N7" s="197"/>
      <c r="O7" s="197"/>
      <c r="Q7" s="181"/>
    </row>
    <row r="8" spans="1:17" ht="18.75" customHeight="1" x14ac:dyDescent="0.3">
      <c r="A8" s="125" t="s">
        <v>174</v>
      </c>
      <c r="B8" s="178">
        <f t="shared" si="0"/>
        <v>147479</v>
      </c>
      <c r="C8" s="178">
        <f t="shared" si="0"/>
        <v>139346</v>
      </c>
      <c r="D8" s="178">
        <f t="shared" si="0"/>
        <v>286825</v>
      </c>
      <c r="E8" s="161">
        <v>11281</v>
      </c>
      <c r="F8" s="161">
        <v>10820</v>
      </c>
      <c r="G8" s="179">
        <f t="shared" si="1"/>
        <v>22101</v>
      </c>
      <c r="H8" s="161">
        <v>15671</v>
      </c>
      <c r="I8" s="161">
        <v>14639</v>
      </c>
      <c r="J8" s="180">
        <f t="shared" si="2"/>
        <v>30310</v>
      </c>
      <c r="K8" s="181"/>
      <c r="L8" s="181"/>
      <c r="M8" s="233"/>
      <c r="N8" s="197"/>
      <c r="O8" s="197"/>
      <c r="Q8" s="181"/>
    </row>
    <row r="9" spans="1:17" ht="18.75" customHeight="1" x14ac:dyDescent="0.3">
      <c r="A9" s="125" t="s">
        <v>175</v>
      </c>
      <c r="B9" s="178">
        <f t="shared" si="0"/>
        <v>150042</v>
      </c>
      <c r="C9" s="178">
        <f t="shared" si="0"/>
        <v>147913</v>
      </c>
      <c r="D9" s="178">
        <f t="shared" si="0"/>
        <v>297955</v>
      </c>
      <c r="E9" s="161">
        <v>10881</v>
      </c>
      <c r="F9" s="161">
        <v>10870</v>
      </c>
      <c r="G9" s="179">
        <f t="shared" si="1"/>
        <v>21751</v>
      </c>
      <c r="H9" s="161">
        <v>16802</v>
      </c>
      <c r="I9" s="161">
        <v>15529</v>
      </c>
      <c r="J9" s="180">
        <f t="shared" si="2"/>
        <v>32331</v>
      </c>
      <c r="K9" s="181"/>
      <c r="L9" s="181"/>
      <c r="M9" s="233"/>
      <c r="N9" s="197"/>
      <c r="O9" s="197"/>
      <c r="Q9" s="181"/>
    </row>
    <row r="10" spans="1:17" ht="18.75" customHeight="1" x14ac:dyDescent="0.3">
      <c r="A10" s="125" t="s">
        <v>176</v>
      </c>
      <c r="B10" s="178">
        <f t="shared" si="0"/>
        <v>179833</v>
      </c>
      <c r="C10" s="178">
        <f t="shared" si="0"/>
        <v>170267</v>
      </c>
      <c r="D10" s="178">
        <f t="shared" si="0"/>
        <v>350100</v>
      </c>
      <c r="E10" s="161">
        <v>13385</v>
      </c>
      <c r="F10" s="161">
        <v>12947</v>
      </c>
      <c r="G10" s="179">
        <f t="shared" si="1"/>
        <v>26332</v>
      </c>
      <c r="H10" s="161">
        <v>20376</v>
      </c>
      <c r="I10" s="161">
        <v>18774</v>
      </c>
      <c r="J10" s="180">
        <f t="shared" si="2"/>
        <v>39150</v>
      </c>
      <c r="K10" s="181"/>
      <c r="L10" s="181"/>
      <c r="M10" s="233"/>
      <c r="N10" s="197"/>
      <c r="O10" s="197"/>
      <c r="Q10" s="181"/>
    </row>
    <row r="11" spans="1:17" ht="18.75" customHeight="1" x14ac:dyDescent="0.3">
      <c r="A11" s="125" t="s">
        <v>177</v>
      </c>
      <c r="B11" s="178">
        <f t="shared" si="0"/>
        <v>170141</v>
      </c>
      <c r="C11" s="178">
        <f t="shared" si="0"/>
        <v>159908</v>
      </c>
      <c r="D11" s="178">
        <f t="shared" si="0"/>
        <v>330049</v>
      </c>
      <c r="E11" s="161">
        <v>12416</v>
      </c>
      <c r="F11" s="161">
        <v>11754</v>
      </c>
      <c r="G11" s="179">
        <f t="shared" si="1"/>
        <v>24170</v>
      </c>
      <c r="H11" s="161">
        <v>19348</v>
      </c>
      <c r="I11" s="161">
        <v>17756</v>
      </c>
      <c r="J11" s="180">
        <f t="shared" si="2"/>
        <v>37104</v>
      </c>
      <c r="K11" s="181"/>
      <c r="L11" s="181"/>
      <c r="M11" s="233"/>
      <c r="N11" s="197"/>
      <c r="O11" s="197"/>
      <c r="Q11" s="181"/>
    </row>
    <row r="12" spans="1:17" ht="18.75" customHeight="1" x14ac:dyDescent="0.3">
      <c r="A12" s="125" t="s">
        <v>178</v>
      </c>
      <c r="B12" s="178">
        <f t="shared" si="0"/>
        <v>166043</v>
      </c>
      <c r="C12" s="178">
        <f t="shared" si="0"/>
        <v>156916</v>
      </c>
      <c r="D12" s="178">
        <f t="shared" si="0"/>
        <v>322959</v>
      </c>
      <c r="E12" s="161">
        <v>13668</v>
      </c>
      <c r="F12" s="161">
        <v>13000</v>
      </c>
      <c r="G12" s="179">
        <f t="shared" si="1"/>
        <v>26668</v>
      </c>
      <c r="H12" s="161">
        <v>18996</v>
      </c>
      <c r="I12" s="161">
        <v>17638</v>
      </c>
      <c r="J12" s="180">
        <f t="shared" si="2"/>
        <v>36634</v>
      </c>
      <c r="K12" s="181"/>
      <c r="L12" s="181"/>
      <c r="M12" s="233"/>
      <c r="N12" s="197"/>
      <c r="O12" s="197"/>
      <c r="Q12" s="181"/>
    </row>
    <row r="13" spans="1:17" ht="18.75" customHeight="1" x14ac:dyDescent="0.3">
      <c r="A13" s="125" t="s">
        <v>179</v>
      </c>
      <c r="B13" s="178">
        <f t="shared" si="0"/>
        <v>180223</v>
      </c>
      <c r="C13" s="178">
        <f t="shared" si="0"/>
        <v>173414</v>
      </c>
      <c r="D13" s="178">
        <f t="shared" si="0"/>
        <v>353637</v>
      </c>
      <c r="E13" s="161">
        <v>14405</v>
      </c>
      <c r="F13" s="161">
        <v>13963</v>
      </c>
      <c r="G13" s="179">
        <f t="shared" si="1"/>
        <v>28368</v>
      </c>
      <c r="H13" s="161">
        <v>20437</v>
      </c>
      <c r="I13" s="161">
        <v>19649</v>
      </c>
      <c r="J13" s="180">
        <f t="shared" si="2"/>
        <v>40086</v>
      </c>
      <c r="K13" s="181"/>
      <c r="L13" s="181"/>
      <c r="M13" s="233"/>
      <c r="N13" s="197"/>
      <c r="O13" s="197"/>
      <c r="Q13" s="181"/>
    </row>
    <row r="14" spans="1:17" ht="18.75" customHeight="1" x14ac:dyDescent="0.3">
      <c r="A14" s="125" t="s">
        <v>180</v>
      </c>
      <c r="B14" s="178">
        <f t="shared" si="0"/>
        <v>186763</v>
      </c>
      <c r="C14" s="178">
        <f t="shared" si="0"/>
        <v>186359</v>
      </c>
      <c r="D14" s="178">
        <f t="shared" si="0"/>
        <v>373122</v>
      </c>
      <c r="E14" s="161">
        <v>14800</v>
      </c>
      <c r="F14" s="161">
        <v>14485</v>
      </c>
      <c r="G14" s="179">
        <f t="shared" si="1"/>
        <v>29285</v>
      </c>
      <c r="H14" s="161">
        <v>22367</v>
      </c>
      <c r="I14" s="161">
        <v>22420</v>
      </c>
      <c r="J14" s="180">
        <f t="shared" si="2"/>
        <v>44787</v>
      </c>
      <c r="K14" s="181"/>
      <c r="L14" s="181"/>
      <c r="M14" s="233"/>
      <c r="N14" s="197"/>
      <c r="O14" s="197"/>
      <c r="Q14" s="181"/>
    </row>
    <row r="15" spans="1:17" ht="18.75" customHeight="1" x14ac:dyDescent="0.3">
      <c r="A15" s="125" t="s">
        <v>181</v>
      </c>
      <c r="B15" s="178">
        <f t="shared" si="0"/>
        <v>186812</v>
      </c>
      <c r="C15" s="178">
        <f t="shared" si="0"/>
        <v>192732</v>
      </c>
      <c r="D15" s="178">
        <f t="shared" si="0"/>
        <v>379544</v>
      </c>
      <c r="E15" s="161">
        <v>14805</v>
      </c>
      <c r="F15" s="161">
        <v>14676</v>
      </c>
      <c r="G15" s="179">
        <f t="shared" si="1"/>
        <v>29481</v>
      </c>
      <c r="H15" s="161">
        <v>23160</v>
      </c>
      <c r="I15" s="161">
        <v>24742</v>
      </c>
      <c r="J15" s="180">
        <f t="shared" si="2"/>
        <v>47902</v>
      </c>
      <c r="K15" s="181"/>
      <c r="L15" s="181"/>
      <c r="M15" s="233"/>
      <c r="N15" s="197"/>
      <c r="O15" s="197"/>
      <c r="Q15" s="181"/>
    </row>
    <row r="16" spans="1:17" ht="18.75" customHeight="1" x14ac:dyDescent="0.3">
      <c r="A16" s="125" t="s">
        <v>182</v>
      </c>
      <c r="B16" s="178">
        <f t="shared" si="0"/>
        <v>161748</v>
      </c>
      <c r="C16" s="178">
        <f t="shared" si="0"/>
        <v>169479</v>
      </c>
      <c r="D16" s="178">
        <f t="shared" si="0"/>
        <v>331227</v>
      </c>
      <c r="E16" s="161">
        <v>12631</v>
      </c>
      <c r="F16" s="161">
        <v>12819</v>
      </c>
      <c r="G16" s="179">
        <f t="shared" si="1"/>
        <v>25450</v>
      </c>
      <c r="H16" s="161">
        <v>20084</v>
      </c>
      <c r="I16" s="161">
        <v>21515</v>
      </c>
      <c r="J16" s="180">
        <f t="shared" si="2"/>
        <v>41599</v>
      </c>
      <c r="K16" s="181"/>
      <c r="L16" s="181"/>
      <c r="M16" s="233"/>
      <c r="N16" s="197"/>
      <c r="O16" s="197"/>
      <c r="Q16" s="181"/>
    </row>
    <row r="17" spans="1:17" ht="18.75" customHeight="1" x14ac:dyDescent="0.3">
      <c r="A17" s="125" t="s">
        <v>183</v>
      </c>
      <c r="B17" s="178">
        <f t="shared" si="0"/>
        <v>126416</v>
      </c>
      <c r="C17" s="178">
        <f t="shared" si="0"/>
        <v>136816</v>
      </c>
      <c r="D17" s="178">
        <f t="shared" si="0"/>
        <v>263232</v>
      </c>
      <c r="E17" s="161">
        <v>9451</v>
      </c>
      <c r="F17" s="161">
        <v>10371</v>
      </c>
      <c r="G17" s="179">
        <f t="shared" si="1"/>
        <v>19822</v>
      </c>
      <c r="H17" s="161">
        <v>15926</v>
      </c>
      <c r="I17" s="161">
        <v>17469</v>
      </c>
      <c r="J17" s="180">
        <f t="shared" si="2"/>
        <v>33395</v>
      </c>
      <c r="K17" s="181"/>
      <c r="L17" s="181"/>
      <c r="M17" s="233"/>
      <c r="N17" s="197"/>
      <c r="O17" s="197"/>
      <c r="Q17" s="181"/>
    </row>
    <row r="18" spans="1:17" ht="18.75" customHeight="1" x14ac:dyDescent="0.3">
      <c r="A18" s="125" t="s">
        <v>184</v>
      </c>
      <c r="B18" s="178">
        <f t="shared" si="0"/>
        <v>91847</v>
      </c>
      <c r="C18" s="178">
        <f t="shared" si="0"/>
        <v>103988</v>
      </c>
      <c r="D18" s="178">
        <f t="shared" si="0"/>
        <v>195835</v>
      </c>
      <c r="E18" s="161">
        <v>6897</v>
      </c>
      <c r="F18" s="161">
        <v>7638</v>
      </c>
      <c r="G18" s="179">
        <f t="shared" si="1"/>
        <v>14535</v>
      </c>
      <c r="H18" s="161">
        <v>12007</v>
      </c>
      <c r="I18" s="161">
        <v>13558</v>
      </c>
      <c r="J18" s="180">
        <f t="shared" si="2"/>
        <v>25565</v>
      </c>
      <c r="K18" s="181"/>
      <c r="L18" s="181"/>
      <c r="M18" s="233"/>
      <c r="N18" s="197"/>
      <c r="O18" s="197"/>
      <c r="Q18" s="181"/>
    </row>
    <row r="19" spans="1:17" ht="18.75" customHeight="1" x14ac:dyDescent="0.3">
      <c r="A19" s="125" t="s">
        <v>185</v>
      </c>
      <c r="B19" s="178">
        <f t="shared" si="0"/>
        <v>69361</v>
      </c>
      <c r="C19" s="178">
        <f t="shared" si="0"/>
        <v>82308</v>
      </c>
      <c r="D19" s="178">
        <f t="shared" si="0"/>
        <v>151669</v>
      </c>
      <c r="E19" s="161">
        <v>4989</v>
      </c>
      <c r="F19" s="161">
        <v>5680</v>
      </c>
      <c r="G19" s="179">
        <f t="shared" si="1"/>
        <v>10669</v>
      </c>
      <c r="H19" s="161">
        <v>8648</v>
      </c>
      <c r="I19" s="161">
        <v>10300</v>
      </c>
      <c r="J19" s="180">
        <f t="shared" si="2"/>
        <v>18948</v>
      </c>
      <c r="K19" s="181"/>
      <c r="L19" s="181"/>
      <c r="M19" s="233"/>
      <c r="N19" s="197"/>
      <c r="O19" s="197"/>
      <c r="Q19" s="181"/>
    </row>
    <row r="20" spans="1:17" ht="18.75" customHeight="1" x14ac:dyDescent="0.3">
      <c r="A20" s="125" t="s">
        <v>186</v>
      </c>
      <c r="B20" s="178">
        <f t="shared" si="0"/>
        <v>42747</v>
      </c>
      <c r="C20" s="178">
        <f t="shared" si="0"/>
        <v>54384</v>
      </c>
      <c r="D20" s="178">
        <f t="shared" si="0"/>
        <v>97131</v>
      </c>
      <c r="E20" s="161">
        <v>2939</v>
      </c>
      <c r="F20" s="161">
        <v>3670</v>
      </c>
      <c r="G20" s="179">
        <f t="shared" si="1"/>
        <v>6609</v>
      </c>
      <c r="H20" s="161">
        <v>5600</v>
      </c>
      <c r="I20" s="161">
        <v>7300</v>
      </c>
      <c r="J20" s="180">
        <f t="shared" si="2"/>
        <v>12900</v>
      </c>
      <c r="K20" s="181"/>
      <c r="L20" s="181"/>
      <c r="M20" s="233"/>
      <c r="N20" s="197"/>
      <c r="O20" s="197"/>
      <c r="Q20" s="181"/>
    </row>
    <row r="21" spans="1:17" ht="18.75" customHeight="1" x14ac:dyDescent="0.3">
      <c r="A21" s="125" t="s">
        <v>187</v>
      </c>
      <c r="B21" s="178">
        <f t="shared" ref="B21:D26" si="3">E21+H21+B49+E49+H49</f>
        <v>25484</v>
      </c>
      <c r="C21" s="178">
        <f t="shared" si="3"/>
        <v>35707</v>
      </c>
      <c r="D21" s="178">
        <f t="shared" si="3"/>
        <v>61191</v>
      </c>
      <c r="E21" s="161">
        <v>1638</v>
      </c>
      <c r="F21" s="161">
        <v>2310</v>
      </c>
      <c r="G21" s="179">
        <f t="shared" si="1"/>
        <v>3948</v>
      </c>
      <c r="H21" s="161">
        <v>3110</v>
      </c>
      <c r="I21" s="161">
        <v>4396</v>
      </c>
      <c r="J21" s="180">
        <f t="shared" si="2"/>
        <v>7506</v>
      </c>
      <c r="K21" s="181"/>
      <c r="L21" s="181"/>
      <c r="M21" s="233"/>
      <c r="N21" s="197"/>
      <c r="O21" s="197"/>
      <c r="Q21" s="181"/>
    </row>
    <row r="22" spans="1:17" ht="18.75" customHeight="1" x14ac:dyDescent="0.3">
      <c r="A22" s="125" t="s">
        <v>188</v>
      </c>
      <c r="B22" s="178">
        <f t="shared" si="3"/>
        <v>12023</v>
      </c>
      <c r="C22" s="178">
        <f t="shared" si="3"/>
        <v>19211</v>
      </c>
      <c r="D22" s="178">
        <f t="shared" si="3"/>
        <v>31234</v>
      </c>
      <c r="E22" s="161">
        <v>816</v>
      </c>
      <c r="F22" s="161">
        <v>1293</v>
      </c>
      <c r="G22" s="179">
        <f t="shared" si="1"/>
        <v>2109</v>
      </c>
      <c r="H22" s="161">
        <v>1356</v>
      </c>
      <c r="I22" s="161">
        <v>2206</v>
      </c>
      <c r="J22" s="180">
        <f t="shared" si="2"/>
        <v>3562</v>
      </c>
      <c r="K22" s="181"/>
      <c r="L22" s="181"/>
      <c r="M22" s="233"/>
      <c r="N22" s="197"/>
      <c r="O22" s="197"/>
      <c r="Q22" s="181"/>
    </row>
    <row r="23" spans="1:17" ht="18.75" customHeight="1" x14ac:dyDescent="0.3">
      <c r="A23" s="125" t="s">
        <v>189</v>
      </c>
      <c r="B23" s="178">
        <f t="shared" si="3"/>
        <v>4712</v>
      </c>
      <c r="C23" s="178">
        <f t="shared" si="3"/>
        <v>7916</v>
      </c>
      <c r="D23" s="178">
        <f t="shared" si="3"/>
        <v>12628</v>
      </c>
      <c r="E23" s="161">
        <v>337</v>
      </c>
      <c r="F23" s="161">
        <v>571</v>
      </c>
      <c r="G23" s="179">
        <f t="shared" si="1"/>
        <v>908</v>
      </c>
      <c r="H23" s="161">
        <v>490</v>
      </c>
      <c r="I23" s="161">
        <v>778</v>
      </c>
      <c r="J23" s="180">
        <f t="shared" si="2"/>
        <v>1268</v>
      </c>
      <c r="K23" s="181"/>
      <c r="L23" s="181"/>
      <c r="M23" s="233"/>
      <c r="N23" s="197"/>
      <c r="O23" s="197"/>
      <c r="Q23" s="181"/>
    </row>
    <row r="24" spans="1:17" ht="18.75" customHeight="1" x14ac:dyDescent="0.3">
      <c r="A24" s="125" t="s">
        <v>190</v>
      </c>
      <c r="B24" s="178">
        <f t="shared" si="3"/>
        <v>1148</v>
      </c>
      <c r="C24" s="178">
        <f t="shared" si="3"/>
        <v>1995</v>
      </c>
      <c r="D24" s="178">
        <f t="shared" si="3"/>
        <v>3143</v>
      </c>
      <c r="E24" s="161">
        <v>81</v>
      </c>
      <c r="F24" s="161">
        <v>145</v>
      </c>
      <c r="G24" s="179">
        <f t="shared" si="1"/>
        <v>226</v>
      </c>
      <c r="H24" s="161">
        <v>100</v>
      </c>
      <c r="I24" s="161">
        <v>179</v>
      </c>
      <c r="J24" s="180">
        <f t="shared" si="2"/>
        <v>279</v>
      </c>
      <c r="K24" s="181"/>
      <c r="L24" s="181"/>
      <c r="M24" s="233"/>
      <c r="N24" s="197"/>
      <c r="O24" s="197"/>
      <c r="Q24" s="181"/>
    </row>
    <row r="25" spans="1:17" ht="18.75" customHeight="1" x14ac:dyDescent="0.3">
      <c r="A25" s="125" t="s">
        <v>191</v>
      </c>
      <c r="B25" s="178">
        <f t="shared" si="3"/>
        <v>502</v>
      </c>
      <c r="C25" s="178">
        <f t="shared" si="3"/>
        <v>660</v>
      </c>
      <c r="D25" s="178">
        <f t="shared" si="3"/>
        <v>1162</v>
      </c>
      <c r="E25" s="161">
        <v>35</v>
      </c>
      <c r="F25" s="161">
        <v>34</v>
      </c>
      <c r="G25" s="179">
        <f t="shared" si="1"/>
        <v>69</v>
      </c>
      <c r="H25" s="161">
        <v>30</v>
      </c>
      <c r="I25" s="161">
        <v>44</v>
      </c>
      <c r="J25" s="180">
        <f t="shared" si="2"/>
        <v>74</v>
      </c>
      <c r="K25" s="181"/>
      <c r="L25" s="181"/>
      <c r="M25" s="233"/>
      <c r="N25" s="197"/>
      <c r="O25" s="197"/>
      <c r="Q25" s="181"/>
    </row>
    <row r="26" spans="1:17" ht="18.75" customHeight="1" x14ac:dyDescent="0.3">
      <c r="A26" s="125" t="s">
        <v>192</v>
      </c>
      <c r="B26" s="178">
        <f t="shared" si="3"/>
        <v>2273759</v>
      </c>
      <c r="C26" s="178">
        <f t="shared" si="3"/>
        <v>2290294</v>
      </c>
      <c r="D26" s="195">
        <f>G26+J26+D54+G54+J54</f>
        <v>4564053</v>
      </c>
      <c r="E26" s="161">
        <f t="shared" ref="E26:J26" si="4">SUM(E4:E25)</f>
        <v>174096</v>
      </c>
      <c r="F26" s="161">
        <f t="shared" si="4"/>
        <v>174320</v>
      </c>
      <c r="G26" s="179">
        <f t="shared" si="4"/>
        <v>348416</v>
      </c>
      <c r="H26" s="161">
        <f t="shared" si="4"/>
        <v>263757</v>
      </c>
      <c r="I26" s="161">
        <f t="shared" si="4"/>
        <v>266107</v>
      </c>
      <c r="J26" s="180">
        <f t="shared" si="4"/>
        <v>529864</v>
      </c>
      <c r="K26" s="181"/>
      <c r="L26" s="181"/>
    </row>
    <row r="27" spans="1:17" s="24" customFormat="1" ht="23.25" customHeight="1" x14ac:dyDescent="0.3">
      <c r="A27" s="97" t="s">
        <v>213</v>
      </c>
      <c r="B27" s="97"/>
      <c r="C27" s="97"/>
      <c r="D27" s="97"/>
      <c r="E27" s="22"/>
      <c r="F27" s="22"/>
      <c r="G27" s="22"/>
      <c r="H27" s="23"/>
      <c r="I27" s="23"/>
      <c r="J27" s="23"/>
    </row>
    <row r="28" spans="1:17" s="24" customFormat="1" ht="17.399999999999999" x14ac:dyDescent="0.3">
      <c r="A28" s="97" t="s">
        <v>222</v>
      </c>
      <c r="B28" s="97"/>
      <c r="C28" s="97"/>
      <c r="D28" s="97"/>
      <c r="E28" s="25"/>
      <c r="F28" s="25"/>
      <c r="G28" s="25"/>
      <c r="H28" s="26"/>
      <c r="I28" s="26"/>
      <c r="J28" s="26"/>
    </row>
    <row r="29" spans="1:17" s="27" customFormat="1" ht="22.5" customHeight="1" x14ac:dyDescent="0.4">
      <c r="A29" s="27" t="s">
        <v>248</v>
      </c>
    </row>
    <row r="30" spans="1:17" ht="18.75" customHeight="1" x14ac:dyDescent="0.3">
      <c r="B30" s="182"/>
      <c r="C30" s="268" t="s">
        <v>22</v>
      </c>
      <c r="D30" s="184"/>
      <c r="E30" s="185"/>
      <c r="F30" s="269" t="s">
        <v>61</v>
      </c>
      <c r="G30" s="187"/>
      <c r="H30" s="188"/>
      <c r="I30" s="270" t="s">
        <v>76</v>
      </c>
      <c r="J30" s="190"/>
    </row>
    <row r="31" spans="1:17" ht="18.75" customHeight="1" x14ac:dyDescent="0.3">
      <c r="A31" s="125" t="s">
        <v>170</v>
      </c>
      <c r="B31" s="191" t="s">
        <v>74</v>
      </c>
      <c r="C31" s="191" t="s">
        <v>80</v>
      </c>
      <c r="D31" s="191" t="s">
        <v>78</v>
      </c>
      <c r="E31" s="192" t="s">
        <v>74</v>
      </c>
      <c r="F31" s="192" t="s">
        <v>80</v>
      </c>
      <c r="G31" s="192" t="s">
        <v>78</v>
      </c>
      <c r="H31" s="193" t="s">
        <v>74</v>
      </c>
      <c r="I31" s="193" t="s">
        <v>80</v>
      </c>
      <c r="J31" s="193" t="s">
        <v>78</v>
      </c>
    </row>
    <row r="32" spans="1:17" ht="18.75" customHeight="1" x14ac:dyDescent="0.3">
      <c r="A32" s="125">
        <v>0</v>
      </c>
      <c r="B32" s="161">
        <v>5487</v>
      </c>
      <c r="C32" s="161">
        <v>5221</v>
      </c>
      <c r="D32" s="194">
        <f>B32+C32</f>
        <v>10708</v>
      </c>
      <c r="E32" s="161">
        <v>7831</v>
      </c>
      <c r="F32" s="161">
        <v>7248</v>
      </c>
      <c r="G32" s="195">
        <f>E32+F32</f>
        <v>15079</v>
      </c>
      <c r="H32" s="161">
        <v>1395</v>
      </c>
      <c r="I32" s="161">
        <v>1318</v>
      </c>
      <c r="J32" s="196">
        <f>H32+I32</f>
        <v>2713</v>
      </c>
      <c r="K32" s="181"/>
      <c r="L32" s="181"/>
      <c r="M32" s="233"/>
      <c r="N32" s="197"/>
      <c r="O32" s="197"/>
      <c r="Q32" s="181"/>
    </row>
    <row r="33" spans="1:17" ht="18.75" customHeight="1" x14ac:dyDescent="0.3">
      <c r="A33" s="138" t="s">
        <v>171</v>
      </c>
      <c r="B33" s="161">
        <v>26074</v>
      </c>
      <c r="C33" s="161">
        <v>24371</v>
      </c>
      <c r="D33" s="194">
        <f t="shared" ref="D33:D53" si="5">B33+C33</f>
        <v>50445</v>
      </c>
      <c r="E33" s="161">
        <v>35493</v>
      </c>
      <c r="F33" s="161">
        <v>33615</v>
      </c>
      <c r="G33" s="195">
        <f t="shared" ref="G33:G53" si="6">E33+F33</f>
        <v>69108</v>
      </c>
      <c r="H33" s="161">
        <v>6800</v>
      </c>
      <c r="I33" s="161">
        <v>6291</v>
      </c>
      <c r="J33" s="196">
        <f t="shared" ref="J33:J53" si="7">H33+I33</f>
        <v>13091</v>
      </c>
      <c r="K33" s="181"/>
      <c r="L33" s="181"/>
      <c r="M33" s="233"/>
      <c r="N33" s="197"/>
      <c r="O33" s="197"/>
      <c r="Q33" s="181"/>
    </row>
    <row r="34" spans="1:17" ht="18.75" customHeight="1" x14ac:dyDescent="0.3">
      <c r="A34" s="140" t="s">
        <v>172</v>
      </c>
      <c r="B34" s="161">
        <v>39455</v>
      </c>
      <c r="C34" s="161">
        <v>37613</v>
      </c>
      <c r="D34" s="194">
        <f t="shared" si="5"/>
        <v>77068</v>
      </c>
      <c r="E34" s="161">
        <v>52504</v>
      </c>
      <c r="F34" s="161">
        <v>50228</v>
      </c>
      <c r="G34" s="195">
        <f t="shared" si="6"/>
        <v>102732</v>
      </c>
      <c r="H34" s="161">
        <v>10029</v>
      </c>
      <c r="I34" s="161">
        <v>9538</v>
      </c>
      <c r="J34" s="196">
        <f t="shared" si="7"/>
        <v>19567</v>
      </c>
      <c r="K34" s="181"/>
      <c r="L34" s="181"/>
      <c r="M34" s="233"/>
      <c r="N34" s="197"/>
      <c r="O34" s="197"/>
      <c r="Q34" s="181"/>
    </row>
    <row r="35" spans="1:17" ht="18.75" customHeight="1" x14ac:dyDescent="0.3">
      <c r="A35" s="125" t="s">
        <v>173</v>
      </c>
      <c r="B35" s="161">
        <v>45727</v>
      </c>
      <c r="C35" s="161">
        <v>43178</v>
      </c>
      <c r="D35" s="194">
        <f t="shared" si="5"/>
        <v>88905</v>
      </c>
      <c r="E35" s="161">
        <v>60523</v>
      </c>
      <c r="F35" s="161">
        <v>57089</v>
      </c>
      <c r="G35" s="195">
        <f t="shared" si="6"/>
        <v>117612</v>
      </c>
      <c r="H35" s="161">
        <v>11227</v>
      </c>
      <c r="I35" s="161">
        <v>10776</v>
      </c>
      <c r="J35" s="196">
        <f t="shared" si="7"/>
        <v>22003</v>
      </c>
      <c r="K35" s="181"/>
      <c r="L35" s="181"/>
      <c r="M35" s="233"/>
      <c r="N35" s="197"/>
      <c r="O35" s="197"/>
      <c r="Q35" s="181"/>
    </row>
    <row r="36" spans="1:17" ht="18.75" customHeight="1" x14ac:dyDescent="0.3">
      <c r="A36" s="125" t="s">
        <v>174</v>
      </c>
      <c r="B36" s="161">
        <v>46409</v>
      </c>
      <c r="C36" s="161">
        <v>43744</v>
      </c>
      <c r="D36" s="194">
        <f t="shared" si="5"/>
        <v>90153</v>
      </c>
      <c r="E36" s="161">
        <v>62357</v>
      </c>
      <c r="F36" s="161">
        <v>59179</v>
      </c>
      <c r="G36" s="195">
        <f t="shared" si="6"/>
        <v>121536</v>
      </c>
      <c r="H36" s="161">
        <v>11761</v>
      </c>
      <c r="I36" s="161">
        <v>10964</v>
      </c>
      <c r="J36" s="196">
        <f t="shared" si="7"/>
        <v>22725</v>
      </c>
      <c r="K36" s="181"/>
      <c r="L36" s="181"/>
      <c r="M36" s="233"/>
      <c r="N36" s="197"/>
      <c r="O36" s="197"/>
      <c r="Q36" s="181"/>
    </row>
    <row r="37" spans="1:17" ht="18.75" customHeight="1" x14ac:dyDescent="0.3">
      <c r="A37" s="125" t="s">
        <v>175</v>
      </c>
      <c r="B37" s="161">
        <v>46900</v>
      </c>
      <c r="C37" s="161">
        <v>47274</v>
      </c>
      <c r="D37" s="194">
        <f t="shared" si="5"/>
        <v>94174</v>
      </c>
      <c r="E37" s="161">
        <v>63925</v>
      </c>
      <c r="F37" s="161">
        <v>62606</v>
      </c>
      <c r="G37" s="195">
        <f t="shared" si="6"/>
        <v>126531</v>
      </c>
      <c r="H37" s="161">
        <v>11534</v>
      </c>
      <c r="I37" s="161">
        <v>11634</v>
      </c>
      <c r="J37" s="196">
        <f t="shared" si="7"/>
        <v>23168</v>
      </c>
      <c r="K37" s="181"/>
      <c r="L37" s="181"/>
      <c r="M37" s="233"/>
      <c r="N37" s="197"/>
      <c r="O37" s="197"/>
      <c r="Q37" s="181"/>
    </row>
    <row r="38" spans="1:17" ht="18.75" customHeight="1" x14ac:dyDescent="0.3">
      <c r="A38" s="125" t="s">
        <v>176</v>
      </c>
      <c r="B38" s="161">
        <v>57575</v>
      </c>
      <c r="C38" s="161">
        <v>54209</v>
      </c>
      <c r="D38" s="194">
        <f t="shared" si="5"/>
        <v>111784</v>
      </c>
      <c r="E38" s="161">
        <v>74004</v>
      </c>
      <c r="F38" s="161">
        <v>70449</v>
      </c>
      <c r="G38" s="195">
        <f t="shared" si="6"/>
        <v>144453</v>
      </c>
      <c r="H38" s="161">
        <v>14493</v>
      </c>
      <c r="I38" s="161">
        <v>13888</v>
      </c>
      <c r="J38" s="196">
        <f t="shared" si="7"/>
        <v>28381</v>
      </c>
      <c r="K38" s="181"/>
      <c r="L38" s="181"/>
      <c r="M38" s="233"/>
      <c r="N38" s="197"/>
      <c r="O38" s="197"/>
      <c r="Q38" s="181"/>
    </row>
    <row r="39" spans="1:17" ht="18.75" customHeight="1" x14ac:dyDescent="0.3">
      <c r="A39" s="125" t="s">
        <v>177</v>
      </c>
      <c r="B39" s="161">
        <v>52702</v>
      </c>
      <c r="C39" s="161">
        <v>49693</v>
      </c>
      <c r="D39" s="194">
        <f t="shared" si="5"/>
        <v>102395</v>
      </c>
      <c r="E39" s="161">
        <v>71177</v>
      </c>
      <c r="F39" s="161">
        <v>67542</v>
      </c>
      <c r="G39" s="195">
        <f t="shared" si="6"/>
        <v>138719</v>
      </c>
      <c r="H39" s="161">
        <v>14498</v>
      </c>
      <c r="I39" s="161">
        <v>13163</v>
      </c>
      <c r="J39" s="196">
        <f t="shared" si="7"/>
        <v>27661</v>
      </c>
      <c r="K39" s="181"/>
      <c r="L39" s="181"/>
      <c r="M39" s="233"/>
      <c r="N39" s="197"/>
      <c r="O39" s="197"/>
      <c r="Q39" s="181"/>
    </row>
    <row r="40" spans="1:17" ht="18.75" customHeight="1" x14ac:dyDescent="0.3">
      <c r="A40" s="125" t="s">
        <v>178</v>
      </c>
      <c r="B40" s="161">
        <v>52335</v>
      </c>
      <c r="C40" s="161">
        <v>49434</v>
      </c>
      <c r="D40" s="194">
        <f t="shared" si="5"/>
        <v>101769</v>
      </c>
      <c r="E40" s="161">
        <v>67683</v>
      </c>
      <c r="F40" s="161">
        <v>64283</v>
      </c>
      <c r="G40" s="195">
        <f t="shared" si="6"/>
        <v>131966</v>
      </c>
      <c r="H40" s="161">
        <v>13361</v>
      </c>
      <c r="I40" s="161">
        <v>12561</v>
      </c>
      <c r="J40" s="196">
        <f t="shared" si="7"/>
        <v>25922</v>
      </c>
      <c r="K40" s="181"/>
      <c r="L40" s="181"/>
      <c r="M40" s="233"/>
      <c r="N40" s="197"/>
      <c r="O40" s="197"/>
      <c r="Q40" s="181"/>
    </row>
    <row r="41" spans="1:17" ht="18.75" customHeight="1" x14ac:dyDescent="0.3">
      <c r="A41" s="125" t="s">
        <v>179</v>
      </c>
      <c r="B41" s="161">
        <v>57566</v>
      </c>
      <c r="C41" s="161">
        <v>55326</v>
      </c>
      <c r="D41" s="194">
        <f t="shared" si="5"/>
        <v>112892</v>
      </c>
      <c r="E41" s="161">
        <v>73372</v>
      </c>
      <c r="F41" s="161">
        <v>70380</v>
      </c>
      <c r="G41" s="195">
        <f t="shared" si="6"/>
        <v>143752</v>
      </c>
      <c r="H41" s="161">
        <v>14443</v>
      </c>
      <c r="I41" s="161">
        <v>14096</v>
      </c>
      <c r="J41" s="196">
        <f t="shared" si="7"/>
        <v>28539</v>
      </c>
      <c r="K41" s="181"/>
      <c r="L41" s="181"/>
      <c r="M41" s="233"/>
      <c r="N41" s="197"/>
      <c r="O41" s="197"/>
      <c r="Q41" s="181"/>
    </row>
    <row r="42" spans="1:17" ht="18.75" customHeight="1" x14ac:dyDescent="0.3">
      <c r="A42" s="125" t="s">
        <v>180</v>
      </c>
      <c r="B42" s="161">
        <v>60027</v>
      </c>
      <c r="C42" s="161">
        <v>59682</v>
      </c>
      <c r="D42" s="194">
        <f t="shared" si="5"/>
        <v>119709</v>
      </c>
      <c r="E42" s="161">
        <v>74565</v>
      </c>
      <c r="F42" s="161">
        <v>74594</v>
      </c>
      <c r="G42" s="195">
        <f t="shared" si="6"/>
        <v>149159</v>
      </c>
      <c r="H42" s="161">
        <v>15004</v>
      </c>
      <c r="I42" s="161">
        <v>15178</v>
      </c>
      <c r="J42" s="196">
        <f t="shared" si="7"/>
        <v>30182</v>
      </c>
      <c r="K42" s="181"/>
      <c r="L42" s="181"/>
      <c r="M42" s="233"/>
      <c r="N42" s="197"/>
      <c r="O42" s="197"/>
      <c r="Q42" s="181"/>
    </row>
    <row r="43" spans="1:17" ht="18.75" customHeight="1" x14ac:dyDescent="0.3">
      <c r="A43" s="125" t="s">
        <v>181</v>
      </c>
      <c r="B43" s="161">
        <v>58749</v>
      </c>
      <c r="C43" s="161">
        <v>60235</v>
      </c>
      <c r="D43" s="194">
        <f t="shared" si="5"/>
        <v>118984</v>
      </c>
      <c r="E43" s="161">
        <v>74439</v>
      </c>
      <c r="F43" s="161">
        <v>76530</v>
      </c>
      <c r="G43" s="195">
        <f t="shared" si="6"/>
        <v>150969</v>
      </c>
      <c r="H43" s="161">
        <v>15659</v>
      </c>
      <c r="I43" s="161">
        <v>16549</v>
      </c>
      <c r="J43" s="196">
        <f t="shared" si="7"/>
        <v>32208</v>
      </c>
      <c r="K43" s="181"/>
      <c r="L43" s="181"/>
      <c r="M43" s="233"/>
      <c r="N43" s="197"/>
      <c r="O43" s="197"/>
      <c r="Q43" s="181"/>
    </row>
    <row r="44" spans="1:17" ht="18.75" customHeight="1" x14ac:dyDescent="0.3">
      <c r="A44" s="125" t="s">
        <v>182</v>
      </c>
      <c r="B44" s="161">
        <v>51254</v>
      </c>
      <c r="C44" s="161">
        <v>53781</v>
      </c>
      <c r="D44" s="194">
        <f t="shared" si="5"/>
        <v>105035</v>
      </c>
      <c r="E44" s="161">
        <v>63697</v>
      </c>
      <c r="F44" s="161">
        <v>66688</v>
      </c>
      <c r="G44" s="195">
        <f t="shared" si="6"/>
        <v>130385</v>
      </c>
      <c r="H44" s="161">
        <v>14082</v>
      </c>
      <c r="I44" s="161">
        <v>14676</v>
      </c>
      <c r="J44" s="196">
        <f t="shared" si="7"/>
        <v>28758</v>
      </c>
      <c r="K44" s="181"/>
      <c r="L44" s="181"/>
      <c r="M44" s="233"/>
      <c r="N44" s="197"/>
      <c r="O44" s="197"/>
      <c r="Q44" s="181"/>
    </row>
    <row r="45" spans="1:17" ht="18.75" customHeight="1" x14ac:dyDescent="0.3">
      <c r="A45" s="125" t="s">
        <v>183</v>
      </c>
      <c r="B45" s="161">
        <v>40593</v>
      </c>
      <c r="C45" s="161">
        <v>43996</v>
      </c>
      <c r="D45" s="194">
        <f t="shared" si="5"/>
        <v>84589</v>
      </c>
      <c r="E45" s="161">
        <v>49632</v>
      </c>
      <c r="F45" s="161">
        <v>53228</v>
      </c>
      <c r="G45" s="195">
        <f t="shared" si="6"/>
        <v>102860</v>
      </c>
      <c r="H45" s="161">
        <v>10814</v>
      </c>
      <c r="I45" s="161">
        <v>11752</v>
      </c>
      <c r="J45" s="196">
        <f t="shared" si="7"/>
        <v>22566</v>
      </c>
      <c r="K45" s="181"/>
      <c r="L45" s="181"/>
      <c r="M45" s="233"/>
      <c r="N45" s="197"/>
      <c r="O45" s="197"/>
      <c r="Q45" s="181"/>
    </row>
    <row r="46" spans="1:17" ht="18.75" customHeight="1" x14ac:dyDescent="0.3">
      <c r="A46" s="125" t="s">
        <v>184</v>
      </c>
      <c r="B46" s="161">
        <v>29111</v>
      </c>
      <c r="C46" s="161">
        <v>33258</v>
      </c>
      <c r="D46" s="194">
        <f t="shared" si="5"/>
        <v>62369</v>
      </c>
      <c r="E46" s="161">
        <v>35772</v>
      </c>
      <c r="F46" s="161">
        <v>40621</v>
      </c>
      <c r="G46" s="195">
        <f t="shared" si="6"/>
        <v>76393</v>
      </c>
      <c r="H46" s="161">
        <v>8060</v>
      </c>
      <c r="I46" s="161">
        <v>8913</v>
      </c>
      <c r="J46" s="196">
        <f t="shared" si="7"/>
        <v>16973</v>
      </c>
      <c r="K46" s="181"/>
      <c r="L46" s="181"/>
      <c r="M46" s="233"/>
      <c r="N46" s="197"/>
      <c r="O46" s="197"/>
      <c r="Q46" s="181"/>
    </row>
    <row r="47" spans="1:17" ht="18.75" customHeight="1" x14ac:dyDescent="0.3">
      <c r="A47" s="125" t="s">
        <v>185</v>
      </c>
      <c r="B47" s="161">
        <v>22399</v>
      </c>
      <c r="C47" s="161">
        <v>26856</v>
      </c>
      <c r="D47" s="194">
        <f t="shared" si="5"/>
        <v>49255</v>
      </c>
      <c r="E47" s="161">
        <v>27443</v>
      </c>
      <c r="F47" s="161">
        <v>32434</v>
      </c>
      <c r="G47" s="195">
        <f t="shared" si="6"/>
        <v>59877</v>
      </c>
      <c r="H47" s="161">
        <v>5882</v>
      </c>
      <c r="I47" s="161">
        <v>7038</v>
      </c>
      <c r="J47" s="196">
        <f t="shared" si="7"/>
        <v>12920</v>
      </c>
      <c r="K47" s="181"/>
      <c r="L47" s="181"/>
      <c r="M47" s="233"/>
      <c r="N47" s="197"/>
      <c r="O47" s="197"/>
      <c r="Q47" s="181"/>
    </row>
    <row r="48" spans="1:17" ht="18.75" customHeight="1" x14ac:dyDescent="0.3">
      <c r="A48" s="125" t="s">
        <v>186</v>
      </c>
      <c r="B48" s="161">
        <v>14390</v>
      </c>
      <c r="C48" s="161">
        <v>18614</v>
      </c>
      <c r="D48" s="194">
        <f t="shared" si="5"/>
        <v>33004</v>
      </c>
      <c r="E48" s="161">
        <v>16330</v>
      </c>
      <c r="F48" s="161">
        <v>20375</v>
      </c>
      <c r="G48" s="195">
        <f t="shared" si="6"/>
        <v>36705</v>
      </c>
      <c r="H48" s="161">
        <v>3488</v>
      </c>
      <c r="I48" s="161">
        <v>4425</v>
      </c>
      <c r="J48" s="196">
        <f t="shared" si="7"/>
        <v>7913</v>
      </c>
      <c r="K48" s="181"/>
      <c r="L48" s="181"/>
      <c r="M48" s="233"/>
      <c r="N48" s="197"/>
      <c r="O48" s="197"/>
      <c r="Q48" s="181"/>
    </row>
    <row r="49" spans="1:17" ht="18.75" customHeight="1" x14ac:dyDescent="0.3">
      <c r="A49" s="125" t="s">
        <v>187</v>
      </c>
      <c r="B49" s="161">
        <v>8813</v>
      </c>
      <c r="C49" s="161">
        <v>12383</v>
      </c>
      <c r="D49" s="194">
        <f t="shared" si="5"/>
        <v>21196</v>
      </c>
      <c r="E49" s="161">
        <v>9960</v>
      </c>
      <c r="F49" s="161">
        <v>13709</v>
      </c>
      <c r="G49" s="195">
        <f t="shared" si="6"/>
        <v>23669</v>
      </c>
      <c r="H49" s="161">
        <v>1963</v>
      </c>
      <c r="I49" s="161">
        <v>2909</v>
      </c>
      <c r="J49" s="196">
        <f t="shared" si="7"/>
        <v>4872</v>
      </c>
      <c r="K49" s="181"/>
      <c r="L49" s="181"/>
      <c r="M49" s="233"/>
      <c r="N49" s="197"/>
      <c r="O49" s="197"/>
      <c r="Q49" s="181"/>
    </row>
    <row r="50" spans="1:17" ht="18.75" customHeight="1" x14ac:dyDescent="0.3">
      <c r="A50" s="125" t="s">
        <v>188</v>
      </c>
      <c r="B50" s="161">
        <v>4183</v>
      </c>
      <c r="C50" s="161">
        <v>6684</v>
      </c>
      <c r="D50" s="194">
        <f t="shared" si="5"/>
        <v>10867</v>
      </c>
      <c r="E50" s="161">
        <v>4766</v>
      </c>
      <c r="F50" s="161">
        <v>7443</v>
      </c>
      <c r="G50" s="195">
        <f t="shared" si="6"/>
        <v>12209</v>
      </c>
      <c r="H50" s="161">
        <v>902</v>
      </c>
      <c r="I50" s="161">
        <v>1585</v>
      </c>
      <c r="J50" s="196">
        <f t="shared" si="7"/>
        <v>2487</v>
      </c>
      <c r="K50" s="181"/>
      <c r="L50" s="181"/>
      <c r="M50" s="233"/>
      <c r="N50" s="197"/>
      <c r="O50" s="197"/>
      <c r="Q50" s="181"/>
    </row>
    <row r="51" spans="1:17" ht="18.75" customHeight="1" x14ac:dyDescent="0.3">
      <c r="A51" s="125" t="s">
        <v>189</v>
      </c>
      <c r="B51" s="161">
        <v>1531</v>
      </c>
      <c r="C51" s="161">
        <v>2685</v>
      </c>
      <c r="D51" s="194">
        <f t="shared" si="5"/>
        <v>4216</v>
      </c>
      <c r="E51" s="161">
        <v>1967</v>
      </c>
      <c r="F51" s="161">
        <v>3236</v>
      </c>
      <c r="G51" s="195">
        <f t="shared" si="6"/>
        <v>5203</v>
      </c>
      <c r="H51" s="161">
        <v>387</v>
      </c>
      <c r="I51" s="161">
        <v>646</v>
      </c>
      <c r="J51" s="196">
        <f t="shared" si="7"/>
        <v>1033</v>
      </c>
      <c r="K51" s="181"/>
      <c r="L51" s="181"/>
      <c r="M51" s="233"/>
      <c r="N51" s="197"/>
      <c r="O51" s="197"/>
      <c r="Q51" s="181"/>
    </row>
    <row r="52" spans="1:17" ht="18.75" customHeight="1" x14ac:dyDescent="0.3">
      <c r="A52" s="125" t="s">
        <v>190</v>
      </c>
      <c r="B52" s="161">
        <v>421</v>
      </c>
      <c r="C52" s="161">
        <v>713</v>
      </c>
      <c r="D52" s="194">
        <f t="shared" si="5"/>
        <v>1134</v>
      </c>
      <c r="E52" s="161">
        <v>463</v>
      </c>
      <c r="F52" s="161">
        <v>805</v>
      </c>
      <c r="G52" s="195">
        <f t="shared" si="6"/>
        <v>1268</v>
      </c>
      <c r="H52" s="161">
        <v>83</v>
      </c>
      <c r="I52" s="161">
        <v>153</v>
      </c>
      <c r="J52" s="196">
        <f t="shared" si="7"/>
        <v>236</v>
      </c>
      <c r="K52" s="181"/>
      <c r="L52" s="181"/>
      <c r="M52" s="233"/>
      <c r="N52" s="197"/>
      <c r="O52" s="197"/>
      <c r="Q52" s="181"/>
    </row>
    <row r="53" spans="1:17" ht="18.75" customHeight="1" x14ac:dyDescent="0.3">
      <c r="A53" s="125" t="s">
        <v>191</v>
      </c>
      <c r="B53" s="161">
        <v>196</v>
      </c>
      <c r="C53" s="161">
        <v>288</v>
      </c>
      <c r="D53" s="194">
        <f t="shared" si="5"/>
        <v>484</v>
      </c>
      <c r="E53" s="161">
        <v>205</v>
      </c>
      <c r="F53" s="161">
        <v>262</v>
      </c>
      <c r="G53" s="195">
        <f t="shared" si="6"/>
        <v>467</v>
      </c>
      <c r="H53" s="161">
        <v>36</v>
      </c>
      <c r="I53" s="161">
        <v>32</v>
      </c>
      <c r="J53" s="196">
        <f t="shared" si="7"/>
        <v>68</v>
      </c>
      <c r="K53" s="181"/>
      <c r="L53" s="181"/>
      <c r="M53" s="233"/>
      <c r="N53" s="197"/>
      <c r="O53" s="197"/>
      <c r="Q53" s="181"/>
    </row>
    <row r="54" spans="1:17" ht="18.75" customHeight="1" x14ac:dyDescent="0.3">
      <c r="A54" s="125" t="s">
        <v>192</v>
      </c>
      <c r="B54" s="161">
        <f t="shared" ref="B54:J54" si="8">SUM(B32:B53)</f>
        <v>721897</v>
      </c>
      <c r="C54" s="161">
        <f t="shared" si="8"/>
        <v>729238</v>
      </c>
      <c r="D54" s="180">
        <f t="shared" si="8"/>
        <v>1451135</v>
      </c>
      <c r="E54" s="161">
        <f t="shared" si="8"/>
        <v>928108</v>
      </c>
      <c r="F54" s="161">
        <f t="shared" si="8"/>
        <v>932544</v>
      </c>
      <c r="G54" s="195">
        <f t="shared" si="8"/>
        <v>1860652</v>
      </c>
      <c r="H54" s="161">
        <f t="shared" si="8"/>
        <v>185901</v>
      </c>
      <c r="I54" s="161">
        <f t="shared" si="8"/>
        <v>188085</v>
      </c>
      <c r="J54" s="195">
        <f t="shared" si="8"/>
        <v>373986</v>
      </c>
      <c r="K54" s="181"/>
      <c r="L54" s="181"/>
    </row>
    <row r="55" spans="1:17" s="24" customFormat="1" ht="23.25" customHeight="1" x14ac:dyDescent="0.3">
      <c r="A55" s="97" t="s">
        <v>213</v>
      </c>
      <c r="B55" s="97"/>
      <c r="C55" s="97"/>
      <c r="D55" s="97"/>
      <c r="E55" s="22"/>
      <c r="F55" s="22"/>
      <c r="G55" s="22"/>
      <c r="H55" s="23"/>
      <c r="I55" s="23"/>
      <c r="J55" s="23"/>
    </row>
    <row r="56" spans="1:17" s="24" customFormat="1" ht="17.399999999999999" x14ac:dyDescent="0.3">
      <c r="A56" s="97" t="s">
        <v>222</v>
      </c>
      <c r="B56" s="97"/>
      <c r="C56" s="97"/>
      <c r="D56" s="97"/>
      <c r="E56" s="271" t="s">
        <v>211</v>
      </c>
      <c r="F56" s="25"/>
      <c r="G56" s="25"/>
      <c r="H56" s="26"/>
      <c r="I56" s="26"/>
      <c r="J56" s="26"/>
    </row>
  </sheetData>
  <pageMargins left="0.70866141732283472" right="0.70866141732283472" top="0.64" bottom="0.52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84"/>
  <sheetViews>
    <sheetView topLeftCell="A49" zoomScaleNormal="100" workbookViewId="0">
      <selection activeCell="E4" sqref="E4"/>
    </sheetView>
  </sheetViews>
  <sheetFormatPr defaultRowHeight="18.75" customHeight="1" x14ac:dyDescent="0.3"/>
  <cols>
    <col min="1" max="12" width="13.8984375" style="165" customWidth="1"/>
    <col min="13" max="256" width="9.09765625" style="165"/>
    <col min="257" max="268" width="13.8984375" style="165" customWidth="1"/>
    <col min="269" max="512" width="9.09765625" style="165"/>
    <col min="513" max="524" width="13.8984375" style="165" customWidth="1"/>
    <col min="525" max="768" width="9.09765625" style="165"/>
    <col min="769" max="780" width="13.8984375" style="165" customWidth="1"/>
    <col min="781" max="1024" width="9.09765625" style="165"/>
    <col min="1025" max="1036" width="13.8984375" style="165" customWidth="1"/>
    <col min="1037" max="1280" width="9.09765625" style="165"/>
    <col min="1281" max="1292" width="13.8984375" style="165" customWidth="1"/>
    <col min="1293" max="1536" width="9.09765625" style="165"/>
    <col min="1537" max="1548" width="13.8984375" style="165" customWidth="1"/>
    <col min="1549" max="1792" width="9.09765625" style="165"/>
    <col min="1793" max="1804" width="13.8984375" style="165" customWidth="1"/>
    <col min="1805" max="2048" width="9.09765625" style="165"/>
    <col min="2049" max="2060" width="13.8984375" style="165" customWidth="1"/>
    <col min="2061" max="2304" width="9.09765625" style="165"/>
    <col min="2305" max="2316" width="13.8984375" style="165" customWidth="1"/>
    <col min="2317" max="2560" width="9.09765625" style="165"/>
    <col min="2561" max="2572" width="13.8984375" style="165" customWidth="1"/>
    <col min="2573" max="2816" width="9.09765625" style="165"/>
    <col min="2817" max="2828" width="13.8984375" style="165" customWidth="1"/>
    <col min="2829" max="3072" width="9.09765625" style="165"/>
    <col min="3073" max="3084" width="13.8984375" style="165" customWidth="1"/>
    <col min="3085" max="3328" width="9.09765625" style="165"/>
    <col min="3329" max="3340" width="13.8984375" style="165" customWidth="1"/>
    <col min="3341" max="3584" width="9.09765625" style="165"/>
    <col min="3585" max="3596" width="13.8984375" style="165" customWidth="1"/>
    <col min="3597" max="3840" width="9.09765625" style="165"/>
    <col min="3841" max="3852" width="13.8984375" style="165" customWidth="1"/>
    <col min="3853" max="4096" width="9.09765625" style="165"/>
    <col min="4097" max="4108" width="13.8984375" style="165" customWidth="1"/>
    <col min="4109" max="4352" width="9.09765625" style="165"/>
    <col min="4353" max="4364" width="13.8984375" style="165" customWidth="1"/>
    <col min="4365" max="4608" width="9.09765625" style="165"/>
    <col min="4609" max="4620" width="13.8984375" style="165" customWidth="1"/>
    <col min="4621" max="4864" width="9.09765625" style="165"/>
    <col min="4865" max="4876" width="13.8984375" style="165" customWidth="1"/>
    <col min="4877" max="5120" width="9.09765625" style="165"/>
    <col min="5121" max="5132" width="13.8984375" style="165" customWidth="1"/>
    <col min="5133" max="5376" width="9.09765625" style="165"/>
    <col min="5377" max="5388" width="13.8984375" style="165" customWidth="1"/>
    <col min="5389" max="5632" width="9.09765625" style="165"/>
    <col min="5633" max="5644" width="13.8984375" style="165" customWidth="1"/>
    <col min="5645" max="5888" width="9.09765625" style="165"/>
    <col min="5889" max="5900" width="13.8984375" style="165" customWidth="1"/>
    <col min="5901" max="6144" width="9.09765625" style="165"/>
    <col min="6145" max="6156" width="13.8984375" style="165" customWidth="1"/>
    <col min="6157" max="6400" width="9.09765625" style="165"/>
    <col min="6401" max="6412" width="13.8984375" style="165" customWidth="1"/>
    <col min="6413" max="6656" width="9.09765625" style="165"/>
    <col min="6657" max="6668" width="13.8984375" style="165" customWidth="1"/>
    <col min="6669" max="6912" width="9.09765625" style="165"/>
    <col min="6913" max="6924" width="13.8984375" style="165" customWidth="1"/>
    <col min="6925" max="7168" width="9.09765625" style="165"/>
    <col min="7169" max="7180" width="13.8984375" style="165" customWidth="1"/>
    <col min="7181" max="7424" width="9.09765625" style="165"/>
    <col min="7425" max="7436" width="13.8984375" style="165" customWidth="1"/>
    <col min="7437" max="7680" width="9.09765625" style="165"/>
    <col min="7681" max="7692" width="13.8984375" style="165" customWidth="1"/>
    <col min="7693" max="7936" width="9.09765625" style="165"/>
    <col min="7937" max="7948" width="13.8984375" style="165" customWidth="1"/>
    <col min="7949" max="8192" width="9.09765625" style="165"/>
    <col min="8193" max="8204" width="13.8984375" style="165" customWidth="1"/>
    <col min="8205" max="8448" width="9.09765625" style="165"/>
    <col min="8449" max="8460" width="13.8984375" style="165" customWidth="1"/>
    <col min="8461" max="8704" width="9.09765625" style="165"/>
    <col min="8705" max="8716" width="13.8984375" style="165" customWidth="1"/>
    <col min="8717" max="8960" width="9.09765625" style="165"/>
    <col min="8961" max="8972" width="13.8984375" style="165" customWidth="1"/>
    <col min="8973" max="9216" width="9.09765625" style="165"/>
    <col min="9217" max="9228" width="13.8984375" style="165" customWidth="1"/>
    <col min="9229" max="9472" width="9.09765625" style="165"/>
    <col min="9473" max="9484" width="13.8984375" style="165" customWidth="1"/>
    <col min="9485" max="9728" width="9.09765625" style="165"/>
    <col min="9729" max="9740" width="13.8984375" style="165" customWidth="1"/>
    <col min="9741" max="9984" width="9.09765625" style="165"/>
    <col min="9985" max="9996" width="13.8984375" style="165" customWidth="1"/>
    <col min="9997" max="10240" width="9.09765625" style="165"/>
    <col min="10241" max="10252" width="13.8984375" style="165" customWidth="1"/>
    <col min="10253" max="10496" width="9.09765625" style="165"/>
    <col min="10497" max="10508" width="13.8984375" style="165" customWidth="1"/>
    <col min="10509" max="10752" width="9.09765625" style="165"/>
    <col min="10753" max="10764" width="13.8984375" style="165" customWidth="1"/>
    <col min="10765" max="11008" width="9.09765625" style="165"/>
    <col min="11009" max="11020" width="13.8984375" style="165" customWidth="1"/>
    <col min="11021" max="11264" width="9.09765625" style="165"/>
    <col min="11265" max="11276" width="13.8984375" style="165" customWidth="1"/>
    <col min="11277" max="11520" width="9.09765625" style="165"/>
    <col min="11521" max="11532" width="13.8984375" style="165" customWidth="1"/>
    <col min="11533" max="11776" width="9.09765625" style="165"/>
    <col min="11777" max="11788" width="13.8984375" style="165" customWidth="1"/>
    <col min="11789" max="12032" width="9.09765625" style="165"/>
    <col min="12033" max="12044" width="13.8984375" style="165" customWidth="1"/>
    <col min="12045" max="12288" width="9.09765625" style="165"/>
    <col min="12289" max="12300" width="13.8984375" style="165" customWidth="1"/>
    <col min="12301" max="12544" width="9.09765625" style="165"/>
    <col min="12545" max="12556" width="13.8984375" style="165" customWidth="1"/>
    <col min="12557" max="12800" width="9.09765625" style="165"/>
    <col min="12801" max="12812" width="13.8984375" style="165" customWidth="1"/>
    <col min="12813" max="13056" width="9.09765625" style="165"/>
    <col min="13057" max="13068" width="13.8984375" style="165" customWidth="1"/>
    <col min="13069" max="13312" width="9.09765625" style="165"/>
    <col min="13313" max="13324" width="13.8984375" style="165" customWidth="1"/>
    <col min="13325" max="13568" width="9.09765625" style="165"/>
    <col min="13569" max="13580" width="13.8984375" style="165" customWidth="1"/>
    <col min="13581" max="13824" width="9.09765625" style="165"/>
    <col min="13825" max="13836" width="13.8984375" style="165" customWidth="1"/>
    <col min="13837" max="14080" width="9.09765625" style="165"/>
    <col min="14081" max="14092" width="13.8984375" style="165" customWidth="1"/>
    <col min="14093" max="14336" width="9.09765625" style="165"/>
    <col min="14337" max="14348" width="13.8984375" style="165" customWidth="1"/>
    <col min="14349" max="14592" width="9.09765625" style="165"/>
    <col min="14593" max="14604" width="13.8984375" style="165" customWidth="1"/>
    <col min="14605" max="14848" width="9.09765625" style="165"/>
    <col min="14849" max="14860" width="13.8984375" style="165" customWidth="1"/>
    <col min="14861" max="15104" width="9.09765625" style="165"/>
    <col min="15105" max="15116" width="13.8984375" style="165" customWidth="1"/>
    <col min="15117" max="15360" width="9.09765625" style="165"/>
    <col min="15361" max="15372" width="13.8984375" style="165" customWidth="1"/>
    <col min="15373" max="15616" width="9.09765625" style="165"/>
    <col min="15617" max="15628" width="13.8984375" style="165" customWidth="1"/>
    <col min="15629" max="15872" width="9.09765625" style="165"/>
    <col min="15873" max="15884" width="13.8984375" style="165" customWidth="1"/>
    <col min="15885" max="16128" width="9.09765625" style="165"/>
    <col min="16129" max="16140" width="13.8984375" style="165" customWidth="1"/>
    <col min="16141" max="16384" width="9.09765625" style="165"/>
  </cols>
  <sheetData>
    <row r="1" spans="1:17" s="27" customFormat="1" ht="22.5" customHeight="1" x14ac:dyDescent="0.4">
      <c r="A1" s="27" t="s">
        <v>249</v>
      </c>
    </row>
    <row r="2" spans="1:17" ht="18.75" customHeight="1" x14ac:dyDescent="0.45">
      <c r="B2" s="166"/>
      <c r="C2" s="167" t="s">
        <v>205</v>
      </c>
      <c r="D2" s="168"/>
      <c r="E2" s="169"/>
      <c r="F2" s="272" t="s">
        <v>21</v>
      </c>
      <c r="G2" s="171"/>
      <c r="H2" s="172"/>
      <c r="I2" s="273" t="s">
        <v>69</v>
      </c>
      <c r="J2" s="174"/>
    </row>
    <row r="3" spans="1:17" ht="18.75" customHeight="1" x14ac:dyDescent="0.3">
      <c r="A3" s="125" t="s">
        <v>170</v>
      </c>
      <c r="B3" s="175" t="s">
        <v>74</v>
      </c>
      <c r="C3" s="175" t="s">
        <v>80</v>
      </c>
      <c r="D3" s="175" t="s">
        <v>78</v>
      </c>
      <c r="E3" s="176" t="s">
        <v>74</v>
      </c>
      <c r="F3" s="176" t="s">
        <v>80</v>
      </c>
      <c r="G3" s="176" t="s">
        <v>78</v>
      </c>
      <c r="H3" s="177" t="s">
        <v>74</v>
      </c>
      <c r="I3" s="177" t="s">
        <v>80</v>
      </c>
      <c r="J3" s="177" t="s">
        <v>78</v>
      </c>
    </row>
    <row r="4" spans="1:17" ht="18.75" customHeight="1" x14ac:dyDescent="0.55000000000000004">
      <c r="A4" s="125">
        <v>0</v>
      </c>
      <c r="B4" s="224">
        <f t="shared" ref="B4:C19" si="0">E4+H4+B32+E32+H32+B60+E60</f>
        <v>19146</v>
      </c>
      <c r="C4" s="224">
        <f t="shared" si="0"/>
        <v>17981</v>
      </c>
      <c r="D4" s="224">
        <f>B4+C4</f>
        <v>37127</v>
      </c>
      <c r="E4" s="161">
        <v>2023</v>
      </c>
      <c r="F4" s="161">
        <v>1875</v>
      </c>
      <c r="G4" s="179">
        <f>E4+F4</f>
        <v>3898</v>
      </c>
      <c r="H4" s="161">
        <v>6343</v>
      </c>
      <c r="I4" s="161">
        <v>5988</v>
      </c>
      <c r="J4" s="180">
        <f>H4+I4</f>
        <v>12331</v>
      </c>
      <c r="K4" s="242"/>
      <c r="L4" s="181"/>
      <c r="M4" s="233"/>
      <c r="N4" s="197"/>
      <c r="O4" s="197"/>
      <c r="Q4" s="181"/>
    </row>
    <row r="5" spans="1:17" ht="18.75" customHeight="1" x14ac:dyDescent="0.55000000000000004">
      <c r="A5" s="138" t="s">
        <v>171</v>
      </c>
      <c r="B5" s="224">
        <f t="shared" si="0"/>
        <v>89329</v>
      </c>
      <c r="C5" s="224">
        <f t="shared" si="0"/>
        <v>84816</v>
      </c>
      <c r="D5" s="224">
        <f t="shared" ref="D5:D25" si="1">B5+C5</f>
        <v>174145</v>
      </c>
      <c r="E5" s="161">
        <v>9343</v>
      </c>
      <c r="F5" s="161">
        <v>8903</v>
      </c>
      <c r="G5" s="179">
        <f t="shared" ref="G5:G25" si="2">E5+F5</f>
        <v>18246</v>
      </c>
      <c r="H5" s="161">
        <v>29351</v>
      </c>
      <c r="I5" s="161">
        <v>27982</v>
      </c>
      <c r="J5" s="180">
        <f t="shared" ref="J5:J25" si="3">H5+I5</f>
        <v>57333</v>
      </c>
      <c r="K5" s="242"/>
      <c r="L5" s="181"/>
      <c r="M5" s="233"/>
      <c r="N5" s="197"/>
      <c r="O5" s="197"/>
      <c r="Q5" s="181"/>
    </row>
    <row r="6" spans="1:17" ht="18.75" customHeight="1" x14ac:dyDescent="0.55000000000000004">
      <c r="A6" s="140" t="s">
        <v>172</v>
      </c>
      <c r="B6" s="224">
        <f t="shared" si="0"/>
        <v>136759</v>
      </c>
      <c r="C6" s="224">
        <f t="shared" si="0"/>
        <v>129019</v>
      </c>
      <c r="D6" s="224">
        <f t="shared" si="1"/>
        <v>265778</v>
      </c>
      <c r="E6" s="161">
        <v>14089</v>
      </c>
      <c r="F6" s="161">
        <v>13190</v>
      </c>
      <c r="G6" s="179">
        <f t="shared" si="2"/>
        <v>27279</v>
      </c>
      <c r="H6" s="161">
        <v>45317</v>
      </c>
      <c r="I6" s="161">
        <v>42645</v>
      </c>
      <c r="J6" s="180">
        <f t="shared" si="3"/>
        <v>87962</v>
      </c>
      <c r="K6" s="242"/>
      <c r="L6" s="181"/>
      <c r="M6" s="233"/>
      <c r="N6" s="197"/>
      <c r="O6" s="197"/>
      <c r="Q6" s="181"/>
    </row>
    <row r="7" spans="1:17" ht="18.75" customHeight="1" x14ac:dyDescent="0.55000000000000004">
      <c r="A7" s="125" t="s">
        <v>173</v>
      </c>
      <c r="B7" s="224">
        <f t="shared" si="0"/>
        <v>153372</v>
      </c>
      <c r="C7" s="224">
        <f t="shared" si="0"/>
        <v>144275</v>
      </c>
      <c r="D7" s="224">
        <f t="shared" si="1"/>
        <v>297647</v>
      </c>
      <c r="E7" s="161">
        <v>16100</v>
      </c>
      <c r="F7" s="161">
        <v>14915</v>
      </c>
      <c r="G7" s="179">
        <f t="shared" si="2"/>
        <v>31015</v>
      </c>
      <c r="H7" s="161">
        <v>50982</v>
      </c>
      <c r="I7" s="161">
        <v>47608</v>
      </c>
      <c r="J7" s="180">
        <f t="shared" si="3"/>
        <v>98590</v>
      </c>
      <c r="K7" s="242"/>
      <c r="L7" s="181"/>
      <c r="M7" s="233"/>
      <c r="N7" s="197"/>
      <c r="O7" s="197"/>
      <c r="Q7" s="181"/>
    </row>
    <row r="8" spans="1:17" ht="18.75" customHeight="1" x14ac:dyDescent="0.55000000000000004">
      <c r="A8" s="125" t="s">
        <v>174</v>
      </c>
      <c r="B8" s="224">
        <f t="shared" si="0"/>
        <v>148905</v>
      </c>
      <c r="C8" s="224">
        <f t="shared" si="0"/>
        <v>141685</v>
      </c>
      <c r="D8" s="224">
        <f t="shared" si="1"/>
        <v>290590</v>
      </c>
      <c r="E8" s="161">
        <v>15791</v>
      </c>
      <c r="F8" s="161">
        <v>14933</v>
      </c>
      <c r="G8" s="179">
        <f t="shared" si="2"/>
        <v>30724</v>
      </c>
      <c r="H8" s="161">
        <v>49780</v>
      </c>
      <c r="I8" s="161">
        <v>46935</v>
      </c>
      <c r="J8" s="180">
        <f t="shared" si="3"/>
        <v>96715</v>
      </c>
      <c r="K8" s="242"/>
      <c r="L8" s="181"/>
      <c r="M8" s="233"/>
      <c r="N8" s="197"/>
      <c r="O8" s="197"/>
      <c r="Q8" s="181"/>
    </row>
    <row r="9" spans="1:17" ht="18.75" customHeight="1" x14ac:dyDescent="0.55000000000000004">
      <c r="A9" s="125" t="s">
        <v>175</v>
      </c>
      <c r="B9" s="224">
        <f t="shared" si="0"/>
        <v>146430</v>
      </c>
      <c r="C9" s="224">
        <f t="shared" si="0"/>
        <v>142650</v>
      </c>
      <c r="D9" s="224">
        <f t="shared" si="1"/>
        <v>289080</v>
      </c>
      <c r="E9" s="161">
        <v>15922</v>
      </c>
      <c r="F9" s="161">
        <v>15139</v>
      </c>
      <c r="G9" s="179">
        <f t="shared" si="2"/>
        <v>31061</v>
      </c>
      <c r="H9" s="161">
        <v>51578</v>
      </c>
      <c r="I9" s="161">
        <v>48760</v>
      </c>
      <c r="J9" s="180">
        <f t="shared" si="3"/>
        <v>100338</v>
      </c>
      <c r="K9" s="242"/>
      <c r="L9" s="181"/>
      <c r="M9" s="233"/>
      <c r="N9" s="197"/>
      <c r="O9" s="197"/>
      <c r="Q9" s="181"/>
    </row>
    <row r="10" spans="1:17" ht="18.75" customHeight="1" x14ac:dyDescent="0.55000000000000004">
      <c r="A10" s="125" t="s">
        <v>176</v>
      </c>
      <c r="B10" s="224">
        <f t="shared" si="0"/>
        <v>165654</v>
      </c>
      <c r="C10" s="224">
        <f t="shared" si="0"/>
        <v>160519</v>
      </c>
      <c r="D10" s="224">
        <f t="shared" si="1"/>
        <v>326173</v>
      </c>
      <c r="E10" s="161">
        <v>18737</v>
      </c>
      <c r="F10" s="161">
        <v>18196</v>
      </c>
      <c r="G10" s="179">
        <f t="shared" si="2"/>
        <v>36933</v>
      </c>
      <c r="H10" s="161">
        <v>57756</v>
      </c>
      <c r="I10" s="161">
        <v>53919</v>
      </c>
      <c r="J10" s="180">
        <f t="shared" si="3"/>
        <v>111675</v>
      </c>
      <c r="K10" s="242"/>
      <c r="L10" s="181"/>
      <c r="M10" s="233"/>
      <c r="N10" s="197"/>
      <c r="O10" s="197"/>
      <c r="Q10" s="181"/>
    </row>
    <row r="11" spans="1:17" ht="18.75" customHeight="1" x14ac:dyDescent="0.55000000000000004">
      <c r="A11" s="125" t="s">
        <v>177</v>
      </c>
      <c r="B11" s="224">
        <f t="shared" si="0"/>
        <v>164071</v>
      </c>
      <c r="C11" s="224">
        <f t="shared" si="0"/>
        <v>161411</v>
      </c>
      <c r="D11" s="224">
        <f t="shared" si="1"/>
        <v>325482</v>
      </c>
      <c r="E11" s="161">
        <v>18115</v>
      </c>
      <c r="F11" s="161">
        <v>17690</v>
      </c>
      <c r="G11" s="179">
        <f t="shared" si="2"/>
        <v>35805</v>
      </c>
      <c r="H11" s="161">
        <v>56968</v>
      </c>
      <c r="I11" s="161">
        <v>53462</v>
      </c>
      <c r="J11" s="180">
        <f t="shared" si="3"/>
        <v>110430</v>
      </c>
      <c r="K11" s="242"/>
      <c r="L11" s="181"/>
      <c r="M11" s="233"/>
      <c r="N11" s="197"/>
      <c r="O11" s="197"/>
      <c r="Q11" s="181"/>
    </row>
    <row r="12" spans="1:17" ht="18.75" customHeight="1" x14ac:dyDescent="0.55000000000000004">
      <c r="A12" s="125" t="s">
        <v>178</v>
      </c>
      <c r="B12" s="224">
        <f t="shared" si="0"/>
        <v>163091</v>
      </c>
      <c r="C12" s="224">
        <f t="shared" si="0"/>
        <v>162463</v>
      </c>
      <c r="D12" s="224">
        <f t="shared" si="1"/>
        <v>325554</v>
      </c>
      <c r="E12" s="161">
        <v>17862</v>
      </c>
      <c r="F12" s="161">
        <v>17533</v>
      </c>
      <c r="G12" s="179">
        <f t="shared" si="2"/>
        <v>35395</v>
      </c>
      <c r="H12" s="161">
        <v>57109</v>
      </c>
      <c r="I12" s="161">
        <v>53903</v>
      </c>
      <c r="J12" s="180">
        <f t="shared" si="3"/>
        <v>111012</v>
      </c>
      <c r="K12" s="242"/>
      <c r="L12" s="181"/>
      <c r="M12" s="233"/>
      <c r="N12" s="197"/>
      <c r="O12" s="197"/>
      <c r="Q12" s="181"/>
    </row>
    <row r="13" spans="1:17" ht="18.75" customHeight="1" x14ac:dyDescent="0.55000000000000004">
      <c r="A13" s="125" t="s">
        <v>179</v>
      </c>
      <c r="B13" s="224">
        <f t="shared" si="0"/>
        <v>172278</v>
      </c>
      <c r="C13" s="224">
        <f t="shared" si="0"/>
        <v>173463</v>
      </c>
      <c r="D13" s="224">
        <f t="shared" si="1"/>
        <v>345741</v>
      </c>
      <c r="E13" s="161">
        <v>18987</v>
      </c>
      <c r="F13" s="161">
        <v>18504</v>
      </c>
      <c r="G13" s="179">
        <f t="shared" si="2"/>
        <v>37491</v>
      </c>
      <c r="H13" s="161">
        <v>60338</v>
      </c>
      <c r="I13" s="161">
        <v>57443</v>
      </c>
      <c r="J13" s="180">
        <f t="shared" si="3"/>
        <v>117781</v>
      </c>
      <c r="K13" s="242"/>
      <c r="L13" s="181"/>
      <c r="M13" s="233"/>
      <c r="N13" s="197"/>
      <c r="O13" s="197"/>
      <c r="Q13" s="181"/>
    </row>
    <row r="14" spans="1:17" ht="18.75" customHeight="1" x14ac:dyDescent="0.55000000000000004">
      <c r="A14" s="125" t="s">
        <v>180</v>
      </c>
      <c r="B14" s="224">
        <f t="shared" si="0"/>
        <v>167217</v>
      </c>
      <c r="C14" s="224">
        <f t="shared" si="0"/>
        <v>174081</v>
      </c>
      <c r="D14" s="224">
        <f t="shared" si="1"/>
        <v>341298</v>
      </c>
      <c r="E14" s="161">
        <v>18942</v>
      </c>
      <c r="F14" s="161">
        <v>19544</v>
      </c>
      <c r="G14" s="179">
        <f t="shared" si="2"/>
        <v>38486</v>
      </c>
      <c r="H14" s="161">
        <v>58263</v>
      </c>
      <c r="I14" s="161">
        <v>58919</v>
      </c>
      <c r="J14" s="180">
        <f t="shared" si="3"/>
        <v>117182</v>
      </c>
      <c r="K14" s="242"/>
      <c r="L14" s="181"/>
      <c r="M14" s="233"/>
      <c r="N14" s="197"/>
      <c r="O14" s="197"/>
      <c r="Q14" s="181"/>
    </row>
    <row r="15" spans="1:17" ht="18.75" customHeight="1" x14ac:dyDescent="0.55000000000000004">
      <c r="A15" s="125" t="s">
        <v>181</v>
      </c>
      <c r="B15" s="224">
        <f t="shared" si="0"/>
        <v>160507</v>
      </c>
      <c r="C15" s="224">
        <f t="shared" si="0"/>
        <v>170655</v>
      </c>
      <c r="D15" s="224">
        <f t="shared" si="1"/>
        <v>331162</v>
      </c>
      <c r="E15" s="161">
        <v>19623</v>
      </c>
      <c r="F15" s="161">
        <v>20502</v>
      </c>
      <c r="G15" s="179">
        <f t="shared" si="2"/>
        <v>40125</v>
      </c>
      <c r="H15" s="161">
        <v>54902</v>
      </c>
      <c r="I15" s="161">
        <v>57952</v>
      </c>
      <c r="J15" s="180">
        <f t="shared" si="3"/>
        <v>112854</v>
      </c>
      <c r="K15" s="242"/>
      <c r="L15" s="181"/>
      <c r="M15" s="233"/>
      <c r="N15" s="197"/>
      <c r="O15" s="197"/>
      <c r="Q15" s="181"/>
    </row>
    <row r="16" spans="1:17" ht="18.75" customHeight="1" x14ac:dyDescent="0.55000000000000004">
      <c r="A16" s="125" t="s">
        <v>182</v>
      </c>
      <c r="B16" s="224">
        <f t="shared" si="0"/>
        <v>145418</v>
      </c>
      <c r="C16" s="224">
        <f t="shared" si="0"/>
        <v>156554</v>
      </c>
      <c r="D16" s="224">
        <f t="shared" si="1"/>
        <v>301972</v>
      </c>
      <c r="E16" s="161">
        <v>18325</v>
      </c>
      <c r="F16" s="161">
        <v>19684</v>
      </c>
      <c r="G16" s="179">
        <f t="shared" si="2"/>
        <v>38009</v>
      </c>
      <c r="H16" s="161">
        <v>50140</v>
      </c>
      <c r="I16" s="161">
        <v>54237</v>
      </c>
      <c r="J16" s="180">
        <f t="shared" si="3"/>
        <v>104377</v>
      </c>
      <c r="K16" s="242"/>
      <c r="L16" s="181"/>
      <c r="M16" s="233"/>
      <c r="N16" s="197"/>
      <c r="O16" s="197"/>
      <c r="Q16" s="181"/>
    </row>
    <row r="17" spans="1:17" ht="18.75" customHeight="1" x14ac:dyDescent="0.55000000000000004">
      <c r="A17" s="125" t="s">
        <v>183</v>
      </c>
      <c r="B17" s="224">
        <f t="shared" si="0"/>
        <v>118452</v>
      </c>
      <c r="C17" s="224">
        <f t="shared" si="0"/>
        <v>131581</v>
      </c>
      <c r="D17" s="224">
        <f t="shared" si="1"/>
        <v>250033</v>
      </c>
      <c r="E17" s="161">
        <v>15125</v>
      </c>
      <c r="F17" s="161">
        <v>16296</v>
      </c>
      <c r="G17" s="179">
        <f t="shared" si="2"/>
        <v>31421</v>
      </c>
      <c r="H17" s="161">
        <v>42396</v>
      </c>
      <c r="I17" s="161">
        <v>47697</v>
      </c>
      <c r="J17" s="180">
        <f t="shared" si="3"/>
        <v>90093</v>
      </c>
      <c r="K17" s="242"/>
      <c r="L17" s="181"/>
      <c r="M17" s="233"/>
      <c r="N17" s="197"/>
      <c r="O17" s="197"/>
      <c r="Q17" s="181"/>
    </row>
    <row r="18" spans="1:17" ht="18.75" customHeight="1" x14ac:dyDescent="0.55000000000000004">
      <c r="A18" s="125" t="s">
        <v>184</v>
      </c>
      <c r="B18" s="224">
        <f t="shared" si="0"/>
        <v>81601</v>
      </c>
      <c r="C18" s="224">
        <f t="shared" si="0"/>
        <v>95749</v>
      </c>
      <c r="D18" s="224">
        <f t="shared" si="1"/>
        <v>177350</v>
      </c>
      <c r="E18" s="161">
        <v>10654</v>
      </c>
      <c r="F18" s="161">
        <v>12440</v>
      </c>
      <c r="G18" s="179">
        <f t="shared" si="2"/>
        <v>23094</v>
      </c>
      <c r="H18" s="161">
        <v>29521</v>
      </c>
      <c r="I18" s="161">
        <v>35489</v>
      </c>
      <c r="J18" s="180">
        <f t="shared" si="3"/>
        <v>65010</v>
      </c>
      <c r="K18" s="242"/>
      <c r="L18" s="181"/>
      <c r="M18" s="233"/>
      <c r="N18" s="197"/>
      <c r="O18" s="197"/>
      <c r="Q18" s="181"/>
    </row>
    <row r="19" spans="1:17" ht="18.75" customHeight="1" x14ac:dyDescent="0.55000000000000004">
      <c r="A19" s="125" t="s">
        <v>185</v>
      </c>
      <c r="B19" s="224">
        <f t="shared" si="0"/>
        <v>60128</v>
      </c>
      <c r="C19" s="224">
        <f t="shared" si="0"/>
        <v>76474</v>
      </c>
      <c r="D19" s="224">
        <f t="shared" si="1"/>
        <v>136602</v>
      </c>
      <c r="E19" s="161">
        <v>7588</v>
      </c>
      <c r="F19" s="161">
        <v>9353</v>
      </c>
      <c r="G19" s="179">
        <f t="shared" si="2"/>
        <v>16941</v>
      </c>
      <c r="H19" s="161">
        <v>22712</v>
      </c>
      <c r="I19" s="161">
        <v>29808</v>
      </c>
      <c r="J19" s="180">
        <f t="shared" si="3"/>
        <v>52520</v>
      </c>
      <c r="K19" s="242"/>
      <c r="L19" s="181"/>
      <c r="M19" s="233"/>
      <c r="N19" s="197"/>
      <c r="O19" s="197"/>
      <c r="Q19" s="181"/>
    </row>
    <row r="20" spans="1:17" ht="18.75" customHeight="1" x14ac:dyDescent="0.55000000000000004">
      <c r="A20" s="125" t="s">
        <v>186</v>
      </c>
      <c r="B20" s="224">
        <f t="shared" ref="B20:C25" si="4">E20+H20+B48+E48+H48+B76+E76</f>
        <v>38994</v>
      </c>
      <c r="C20" s="224">
        <f t="shared" si="4"/>
        <v>52197</v>
      </c>
      <c r="D20" s="224">
        <f t="shared" si="1"/>
        <v>91191</v>
      </c>
      <c r="E20" s="161">
        <v>5010</v>
      </c>
      <c r="F20" s="161">
        <v>6688</v>
      </c>
      <c r="G20" s="179">
        <f t="shared" si="2"/>
        <v>11698</v>
      </c>
      <c r="H20" s="161">
        <v>15713</v>
      </c>
      <c r="I20" s="161">
        <v>21490</v>
      </c>
      <c r="J20" s="180">
        <f t="shared" si="3"/>
        <v>37203</v>
      </c>
      <c r="K20" s="242"/>
      <c r="L20" s="181"/>
      <c r="M20" s="233"/>
      <c r="N20" s="197"/>
      <c r="O20" s="197"/>
      <c r="Q20" s="181"/>
    </row>
    <row r="21" spans="1:17" ht="18.75" customHeight="1" x14ac:dyDescent="0.55000000000000004">
      <c r="A21" s="125" t="s">
        <v>187</v>
      </c>
      <c r="B21" s="224">
        <f t="shared" si="4"/>
        <v>26140</v>
      </c>
      <c r="C21" s="224">
        <f t="shared" si="4"/>
        <v>38668</v>
      </c>
      <c r="D21" s="224">
        <f t="shared" si="1"/>
        <v>64808</v>
      </c>
      <c r="E21" s="161">
        <v>3296</v>
      </c>
      <c r="F21" s="161">
        <v>4814</v>
      </c>
      <c r="G21" s="179">
        <f t="shared" si="2"/>
        <v>8110</v>
      </c>
      <c r="H21" s="161">
        <v>10762</v>
      </c>
      <c r="I21" s="161">
        <v>16703</v>
      </c>
      <c r="J21" s="180">
        <f t="shared" si="3"/>
        <v>27465</v>
      </c>
      <c r="K21" s="242"/>
      <c r="L21" s="181"/>
      <c r="M21" s="233"/>
      <c r="N21" s="197"/>
      <c r="O21" s="197"/>
      <c r="Q21" s="181"/>
    </row>
    <row r="22" spans="1:17" ht="18.75" customHeight="1" x14ac:dyDescent="0.55000000000000004">
      <c r="A22" s="125" t="s">
        <v>188</v>
      </c>
      <c r="B22" s="224">
        <f t="shared" si="4"/>
        <v>15692</v>
      </c>
      <c r="C22" s="224">
        <f t="shared" si="4"/>
        <v>26788</v>
      </c>
      <c r="D22" s="224">
        <f t="shared" si="1"/>
        <v>42480</v>
      </c>
      <c r="E22" s="161">
        <v>2101</v>
      </c>
      <c r="F22" s="161">
        <v>3496</v>
      </c>
      <c r="G22" s="179">
        <f t="shared" si="2"/>
        <v>5597</v>
      </c>
      <c r="H22" s="161">
        <v>6245</v>
      </c>
      <c r="I22" s="161">
        <v>11313</v>
      </c>
      <c r="J22" s="180">
        <f t="shared" si="3"/>
        <v>17558</v>
      </c>
      <c r="K22" s="242"/>
      <c r="L22" s="181"/>
      <c r="M22" s="233"/>
      <c r="N22" s="197"/>
      <c r="O22" s="197"/>
      <c r="Q22" s="181"/>
    </row>
    <row r="23" spans="1:17" ht="18.75" customHeight="1" x14ac:dyDescent="0.55000000000000004">
      <c r="A23" s="125" t="s">
        <v>189</v>
      </c>
      <c r="B23" s="224">
        <f t="shared" si="4"/>
        <v>6804</v>
      </c>
      <c r="C23" s="224">
        <f t="shared" si="4"/>
        <v>12959</v>
      </c>
      <c r="D23" s="224">
        <f t="shared" si="1"/>
        <v>19763</v>
      </c>
      <c r="E23" s="161">
        <v>924</v>
      </c>
      <c r="F23" s="161">
        <v>1759</v>
      </c>
      <c r="G23" s="179">
        <f t="shared" si="2"/>
        <v>2683</v>
      </c>
      <c r="H23" s="161">
        <v>2687</v>
      </c>
      <c r="I23" s="161">
        <v>5351</v>
      </c>
      <c r="J23" s="180">
        <f t="shared" si="3"/>
        <v>8038</v>
      </c>
      <c r="K23" s="242"/>
      <c r="L23" s="181"/>
      <c r="M23" s="233"/>
      <c r="N23" s="197"/>
      <c r="O23" s="197"/>
      <c r="Q23" s="181"/>
    </row>
    <row r="24" spans="1:17" ht="18.75" customHeight="1" x14ac:dyDescent="0.55000000000000004">
      <c r="A24" s="125" t="s">
        <v>190</v>
      </c>
      <c r="B24" s="224">
        <f t="shared" si="4"/>
        <v>2177</v>
      </c>
      <c r="C24" s="224">
        <f t="shared" si="4"/>
        <v>4125</v>
      </c>
      <c r="D24" s="224">
        <f t="shared" si="1"/>
        <v>6302</v>
      </c>
      <c r="E24" s="161">
        <v>280</v>
      </c>
      <c r="F24" s="161">
        <v>539</v>
      </c>
      <c r="G24" s="179">
        <f t="shared" si="2"/>
        <v>819</v>
      </c>
      <c r="H24" s="161">
        <v>838</v>
      </c>
      <c r="I24" s="161">
        <v>1702</v>
      </c>
      <c r="J24" s="180">
        <f t="shared" si="3"/>
        <v>2540</v>
      </c>
      <c r="K24" s="242"/>
      <c r="L24" s="181"/>
      <c r="M24" s="233"/>
      <c r="N24" s="197"/>
      <c r="O24" s="197"/>
      <c r="Q24" s="181"/>
    </row>
    <row r="25" spans="1:17" ht="18.75" customHeight="1" x14ac:dyDescent="0.55000000000000004">
      <c r="A25" s="125" t="s">
        <v>191</v>
      </c>
      <c r="B25" s="224">
        <f t="shared" si="4"/>
        <v>1099</v>
      </c>
      <c r="C25" s="224">
        <f t="shared" si="4"/>
        <v>1440</v>
      </c>
      <c r="D25" s="224">
        <f t="shared" si="1"/>
        <v>2539</v>
      </c>
      <c r="E25" s="161">
        <v>133</v>
      </c>
      <c r="F25" s="161">
        <v>181</v>
      </c>
      <c r="G25" s="179">
        <f t="shared" si="2"/>
        <v>314</v>
      </c>
      <c r="H25" s="161">
        <v>423</v>
      </c>
      <c r="I25" s="161">
        <v>611</v>
      </c>
      <c r="J25" s="180">
        <f t="shared" si="3"/>
        <v>1034</v>
      </c>
      <c r="K25" s="242"/>
      <c r="L25" s="181"/>
      <c r="M25" s="233"/>
      <c r="N25" s="197"/>
      <c r="O25" s="197"/>
      <c r="Q25" s="181"/>
    </row>
    <row r="26" spans="1:17" ht="18.75" customHeight="1" x14ac:dyDescent="0.55000000000000004">
      <c r="A26" s="125" t="s">
        <v>192</v>
      </c>
      <c r="B26" s="210">
        <f t="shared" ref="B26:J26" si="5">SUM(B4:B25)</f>
        <v>2183264</v>
      </c>
      <c r="C26" s="210">
        <f t="shared" si="5"/>
        <v>2259553</v>
      </c>
      <c r="D26" s="210">
        <f t="shared" si="5"/>
        <v>4442817</v>
      </c>
      <c r="E26" s="161">
        <f>SUM(E4:E25)</f>
        <v>248970</v>
      </c>
      <c r="F26" s="161">
        <f>SUM(F4:F25)</f>
        <v>256174</v>
      </c>
      <c r="G26" s="179">
        <f t="shared" si="5"/>
        <v>505144</v>
      </c>
      <c r="H26" s="161">
        <f>SUM(H4:H25)</f>
        <v>760124</v>
      </c>
      <c r="I26" s="161">
        <f>SUM(I4:I25)</f>
        <v>779917</v>
      </c>
      <c r="J26" s="180">
        <f t="shared" si="5"/>
        <v>1540041</v>
      </c>
      <c r="K26" s="242"/>
      <c r="L26" s="181"/>
    </row>
    <row r="27" spans="1:17" s="24" customFormat="1" ht="23.25" customHeight="1" x14ac:dyDescent="0.3">
      <c r="A27" s="97" t="s">
        <v>213</v>
      </c>
      <c r="B27" s="97"/>
      <c r="C27" s="97"/>
      <c r="D27" s="97"/>
      <c r="E27" s="22"/>
      <c r="F27" s="22"/>
      <c r="G27" s="22"/>
      <c r="H27" s="23"/>
      <c r="I27" s="23"/>
      <c r="J27" s="23"/>
    </row>
    <row r="28" spans="1:17" s="24" customFormat="1" ht="17.399999999999999" x14ac:dyDescent="0.3">
      <c r="A28" s="97" t="s">
        <v>222</v>
      </c>
      <c r="B28" s="97"/>
      <c r="C28" s="97"/>
      <c r="D28" s="97"/>
      <c r="E28" s="25"/>
      <c r="F28" s="25"/>
      <c r="G28" s="25"/>
      <c r="H28" s="26"/>
      <c r="I28" s="26"/>
      <c r="J28" s="26"/>
    </row>
    <row r="29" spans="1:17" s="27" customFormat="1" ht="22.5" customHeight="1" x14ac:dyDescent="0.4">
      <c r="A29" s="27" t="s">
        <v>250</v>
      </c>
    </row>
    <row r="30" spans="1:17" ht="18.75" customHeight="1" x14ac:dyDescent="0.45">
      <c r="B30" s="182"/>
      <c r="C30" s="274" t="s">
        <v>7</v>
      </c>
      <c r="D30" s="184"/>
      <c r="E30" s="185"/>
      <c r="F30" s="275" t="s">
        <v>9</v>
      </c>
      <c r="G30" s="187"/>
      <c r="H30" s="188"/>
      <c r="I30" s="276" t="s">
        <v>20</v>
      </c>
      <c r="J30" s="190"/>
    </row>
    <row r="31" spans="1:17" ht="18.75" customHeight="1" x14ac:dyDescent="0.3">
      <c r="A31" s="125" t="s">
        <v>170</v>
      </c>
      <c r="B31" s="191" t="s">
        <v>74</v>
      </c>
      <c r="C31" s="191" t="s">
        <v>80</v>
      </c>
      <c r="D31" s="191" t="s">
        <v>78</v>
      </c>
      <c r="E31" s="192" t="s">
        <v>74</v>
      </c>
      <c r="F31" s="192" t="s">
        <v>80</v>
      </c>
      <c r="G31" s="192" t="s">
        <v>78</v>
      </c>
      <c r="H31" s="193" t="s">
        <v>74</v>
      </c>
      <c r="I31" s="193" t="s">
        <v>80</v>
      </c>
      <c r="J31" s="193" t="s">
        <v>78</v>
      </c>
    </row>
    <row r="32" spans="1:17" ht="18.75" customHeight="1" x14ac:dyDescent="0.3">
      <c r="A32" s="125">
        <v>0</v>
      </c>
      <c r="B32" s="161">
        <v>4759</v>
      </c>
      <c r="C32" s="161">
        <v>4474</v>
      </c>
      <c r="D32" s="194">
        <f>B32+C32</f>
        <v>9233</v>
      </c>
      <c r="E32" s="161">
        <v>2439</v>
      </c>
      <c r="F32" s="161">
        <v>2234</v>
      </c>
      <c r="G32" s="195">
        <f>E32+F32</f>
        <v>4673</v>
      </c>
      <c r="H32" s="161">
        <v>995</v>
      </c>
      <c r="I32" s="161">
        <v>998</v>
      </c>
      <c r="J32" s="196">
        <f>H32+I32</f>
        <v>1993</v>
      </c>
      <c r="K32" s="181"/>
      <c r="L32" s="181"/>
      <c r="M32" s="233"/>
      <c r="N32" s="197"/>
      <c r="O32" s="197"/>
      <c r="Q32" s="181"/>
    </row>
    <row r="33" spans="1:17" ht="18.75" customHeight="1" x14ac:dyDescent="0.3">
      <c r="A33" s="138" t="s">
        <v>171</v>
      </c>
      <c r="B33" s="161">
        <v>21901</v>
      </c>
      <c r="C33" s="161">
        <v>20558</v>
      </c>
      <c r="D33" s="194">
        <f t="shared" ref="D33:D53" si="6">B33+C33</f>
        <v>42459</v>
      </c>
      <c r="E33" s="161">
        <v>11121</v>
      </c>
      <c r="F33" s="161">
        <v>10620</v>
      </c>
      <c r="G33" s="195">
        <f t="shared" ref="G33:G53" si="7">E33+F33</f>
        <v>21741</v>
      </c>
      <c r="H33" s="161">
        <v>4974</v>
      </c>
      <c r="I33" s="161">
        <v>4750</v>
      </c>
      <c r="J33" s="196">
        <f t="shared" ref="J33:J53" si="8">H33+I33</f>
        <v>9724</v>
      </c>
      <c r="K33" s="181"/>
      <c r="L33" s="181"/>
      <c r="M33" s="233"/>
      <c r="N33" s="197"/>
      <c r="O33" s="197"/>
      <c r="Q33" s="181"/>
    </row>
    <row r="34" spans="1:17" ht="18.75" customHeight="1" x14ac:dyDescent="0.3">
      <c r="A34" s="140" t="s">
        <v>172</v>
      </c>
      <c r="B34" s="161">
        <v>33053</v>
      </c>
      <c r="C34" s="161">
        <v>31255</v>
      </c>
      <c r="D34" s="194">
        <f t="shared" si="6"/>
        <v>64308</v>
      </c>
      <c r="E34" s="161">
        <v>17138</v>
      </c>
      <c r="F34" s="161">
        <v>16243</v>
      </c>
      <c r="G34" s="195">
        <f t="shared" si="7"/>
        <v>33381</v>
      </c>
      <c r="H34" s="161">
        <v>7877</v>
      </c>
      <c r="I34" s="161">
        <v>7485</v>
      </c>
      <c r="J34" s="196">
        <f t="shared" si="8"/>
        <v>15362</v>
      </c>
      <c r="K34" s="181"/>
      <c r="L34" s="181"/>
      <c r="M34" s="233"/>
      <c r="N34" s="197"/>
      <c r="O34" s="197"/>
      <c r="Q34" s="181"/>
    </row>
    <row r="35" spans="1:17" ht="18.75" customHeight="1" x14ac:dyDescent="0.3">
      <c r="A35" s="125" t="s">
        <v>173</v>
      </c>
      <c r="B35" s="161">
        <v>37090</v>
      </c>
      <c r="C35" s="161">
        <v>35068</v>
      </c>
      <c r="D35" s="194">
        <f t="shared" si="6"/>
        <v>72158</v>
      </c>
      <c r="E35" s="161">
        <v>19191</v>
      </c>
      <c r="F35" s="161">
        <v>18180</v>
      </c>
      <c r="G35" s="195">
        <f t="shared" si="7"/>
        <v>37371</v>
      </c>
      <c r="H35" s="161">
        <v>9005</v>
      </c>
      <c r="I35" s="161">
        <v>8383</v>
      </c>
      <c r="J35" s="196">
        <f t="shared" si="8"/>
        <v>17388</v>
      </c>
      <c r="K35" s="181"/>
      <c r="L35" s="181"/>
      <c r="M35" s="233"/>
      <c r="N35" s="197"/>
      <c r="O35" s="197"/>
      <c r="Q35" s="181"/>
    </row>
    <row r="36" spans="1:17" ht="18.75" customHeight="1" x14ac:dyDescent="0.3">
      <c r="A36" s="125" t="s">
        <v>174</v>
      </c>
      <c r="B36" s="161">
        <v>35638</v>
      </c>
      <c r="C36" s="161">
        <v>34172</v>
      </c>
      <c r="D36" s="194">
        <f t="shared" si="6"/>
        <v>69810</v>
      </c>
      <c r="E36" s="161">
        <v>18704</v>
      </c>
      <c r="F36" s="161">
        <v>17567</v>
      </c>
      <c r="G36" s="195">
        <f t="shared" si="7"/>
        <v>36271</v>
      </c>
      <c r="H36" s="161">
        <v>9110</v>
      </c>
      <c r="I36" s="161">
        <v>8704</v>
      </c>
      <c r="J36" s="196">
        <f t="shared" si="8"/>
        <v>17814</v>
      </c>
      <c r="K36" s="181"/>
      <c r="L36" s="181"/>
      <c r="M36" s="233"/>
      <c r="N36" s="197"/>
      <c r="O36" s="197"/>
      <c r="Q36" s="181"/>
    </row>
    <row r="37" spans="1:17" ht="18.75" customHeight="1" x14ac:dyDescent="0.3">
      <c r="A37" s="125" t="s">
        <v>175</v>
      </c>
      <c r="B37" s="161">
        <v>35020</v>
      </c>
      <c r="C37" s="161">
        <v>35505</v>
      </c>
      <c r="D37" s="194">
        <f t="shared" si="6"/>
        <v>70525</v>
      </c>
      <c r="E37" s="161">
        <v>16437</v>
      </c>
      <c r="F37" s="161">
        <v>15796</v>
      </c>
      <c r="G37" s="195">
        <f t="shared" si="7"/>
        <v>32233</v>
      </c>
      <c r="H37" s="161">
        <v>8564</v>
      </c>
      <c r="I37" s="161">
        <v>8038</v>
      </c>
      <c r="J37" s="196">
        <f t="shared" si="8"/>
        <v>16602</v>
      </c>
      <c r="K37" s="181"/>
      <c r="L37" s="181"/>
      <c r="M37" s="233"/>
      <c r="N37" s="197"/>
      <c r="O37" s="197"/>
      <c r="Q37" s="181"/>
    </row>
    <row r="38" spans="1:17" ht="18.75" customHeight="1" x14ac:dyDescent="0.3">
      <c r="A38" s="125" t="s">
        <v>176</v>
      </c>
      <c r="B38" s="161">
        <v>38992</v>
      </c>
      <c r="C38" s="161">
        <v>38024</v>
      </c>
      <c r="D38" s="194">
        <f t="shared" si="6"/>
        <v>77016</v>
      </c>
      <c r="E38" s="161">
        <v>18014</v>
      </c>
      <c r="F38" s="161">
        <v>17572</v>
      </c>
      <c r="G38" s="195">
        <f t="shared" si="7"/>
        <v>35586</v>
      </c>
      <c r="H38" s="161">
        <v>9907</v>
      </c>
      <c r="I38" s="161">
        <v>9160</v>
      </c>
      <c r="J38" s="196">
        <f t="shared" si="8"/>
        <v>19067</v>
      </c>
      <c r="K38" s="181"/>
      <c r="L38" s="181"/>
      <c r="M38" s="233"/>
      <c r="N38" s="197"/>
      <c r="O38" s="197"/>
      <c r="Q38" s="181"/>
    </row>
    <row r="39" spans="1:17" ht="18.75" customHeight="1" x14ac:dyDescent="0.3">
      <c r="A39" s="125" t="s">
        <v>177</v>
      </c>
      <c r="B39" s="161">
        <v>38990</v>
      </c>
      <c r="C39" s="161">
        <v>38660</v>
      </c>
      <c r="D39" s="194">
        <f t="shared" si="6"/>
        <v>77650</v>
      </c>
      <c r="E39" s="161">
        <v>18582</v>
      </c>
      <c r="F39" s="161">
        <v>18459</v>
      </c>
      <c r="G39" s="195">
        <f t="shared" si="7"/>
        <v>37041</v>
      </c>
      <c r="H39" s="161">
        <v>9514</v>
      </c>
      <c r="I39" s="161">
        <v>8925</v>
      </c>
      <c r="J39" s="196">
        <f t="shared" si="8"/>
        <v>18439</v>
      </c>
      <c r="K39" s="181"/>
      <c r="L39" s="181"/>
      <c r="M39" s="233"/>
      <c r="N39" s="197"/>
      <c r="O39" s="197"/>
      <c r="Q39" s="181"/>
    </row>
    <row r="40" spans="1:17" ht="18.75" customHeight="1" x14ac:dyDescent="0.3">
      <c r="A40" s="125" t="s">
        <v>178</v>
      </c>
      <c r="B40" s="161">
        <v>38978</v>
      </c>
      <c r="C40" s="161">
        <v>39013</v>
      </c>
      <c r="D40" s="194">
        <f t="shared" si="6"/>
        <v>77991</v>
      </c>
      <c r="E40" s="161">
        <v>18651</v>
      </c>
      <c r="F40" s="161">
        <v>18756</v>
      </c>
      <c r="G40" s="195">
        <f t="shared" si="7"/>
        <v>37407</v>
      </c>
      <c r="H40" s="161">
        <v>9353</v>
      </c>
      <c r="I40" s="161">
        <v>8933</v>
      </c>
      <c r="J40" s="196">
        <f t="shared" si="8"/>
        <v>18286</v>
      </c>
      <c r="K40" s="181"/>
      <c r="L40" s="181"/>
      <c r="M40" s="233"/>
      <c r="N40" s="197"/>
      <c r="O40" s="197"/>
      <c r="Q40" s="181"/>
    </row>
    <row r="41" spans="1:17" ht="18.75" customHeight="1" x14ac:dyDescent="0.3">
      <c r="A41" s="125" t="s">
        <v>179</v>
      </c>
      <c r="B41" s="161">
        <v>40992</v>
      </c>
      <c r="C41" s="161">
        <v>41816</v>
      </c>
      <c r="D41" s="194">
        <f t="shared" si="6"/>
        <v>82808</v>
      </c>
      <c r="E41" s="161">
        <v>18608</v>
      </c>
      <c r="F41" s="161">
        <v>19005</v>
      </c>
      <c r="G41" s="195">
        <f t="shared" si="7"/>
        <v>37613</v>
      </c>
      <c r="H41" s="161">
        <v>10162</v>
      </c>
      <c r="I41" s="161">
        <v>9773</v>
      </c>
      <c r="J41" s="196">
        <f t="shared" si="8"/>
        <v>19935</v>
      </c>
      <c r="K41" s="181"/>
      <c r="L41" s="181"/>
      <c r="M41" s="233"/>
      <c r="N41" s="197"/>
      <c r="O41" s="197"/>
      <c r="Q41" s="181"/>
    </row>
    <row r="42" spans="1:17" ht="18.75" customHeight="1" x14ac:dyDescent="0.3">
      <c r="A42" s="125" t="s">
        <v>180</v>
      </c>
      <c r="B42" s="161">
        <v>40450</v>
      </c>
      <c r="C42" s="161">
        <v>42214</v>
      </c>
      <c r="D42" s="194">
        <f t="shared" si="6"/>
        <v>82664</v>
      </c>
      <c r="E42" s="161">
        <v>17717</v>
      </c>
      <c r="F42" s="161">
        <v>18315</v>
      </c>
      <c r="G42" s="195">
        <f t="shared" si="7"/>
        <v>36032</v>
      </c>
      <c r="H42" s="161">
        <v>9629</v>
      </c>
      <c r="I42" s="161">
        <v>9746</v>
      </c>
      <c r="J42" s="196">
        <f t="shared" si="8"/>
        <v>19375</v>
      </c>
      <c r="K42" s="181"/>
      <c r="L42" s="181"/>
      <c r="M42" s="233"/>
      <c r="N42" s="197"/>
      <c r="O42" s="197"/>
      <c r="Q42" s="181"/>
    </row>
    <row r="43" spans="1:17" ht="18.75" customHeight="1" x14ac:dyDescent="0.3">
      <c r="A43" s="125" t="s">
        <v>181</v>
      </c>
      <c r="B43" s="161">
        <v>39439</v>
      </c>
      <c r="C43" s="161">
        <v>41840</v>
      </c>
      <c r="D43" s="194">
        <f t="shared" si="6"/>
        <v>81279</v>
      </c>
      <c r="E43" s="161">
        <v>16222</v>
      </c>
      <c r="F43" s="161">
        <v>16914</v>
      </c>
      <c r="G43" s="195">
        <f t="shared" si="7"/>
        <v>33136</v>
      </c>
      <c r="H43" s="161">
        <v>9873</v>
      </c>
      <c r="I43" s="161">
        <v>10034</v>
      </c>
      <c r="J43" s="196">
        <f t="shared" si="8"/>
        <v>19907</v>
      </c>
      <c r="K43" s="181"/>
      <c r="L43" s="181"/>
      <c r="M43" s="233"/>
      <c r="N43" s="197"/>
      <c r="O43" s="197"/>
      <c r="Q43" s="181"/>
    </row>
    <row r="44" spans="1:17" ht="18.75" customHeight="1" x14ac:dyDescent="0.3">
      <c r="A44" s="125" t="s">
        <v>182</v>
      </c>
      <c r="B44" s="161">
        <v>35876</v>
      </c>
      <c r="C44" s="161">
        <v>38096</v>
      </c>
      <c r="D44" s="194">
        <f t="shared" si="6"/>
        <v>73972</v>
      </c>
      <c r="E44" s="161">
        <v>14106</v>
      </c>
      <c r="F44" s="161">
        <v>14856</v>
      </c>
      <c r="G44" s="195">
        <f t="shared" si="7"/>
        <v>28962</v>
      </c>
      <c r="H44" s="161">
        <v>9016</v>
      </c>
      <c r="I44" s="161">
        <v>9611</v>
      </c>
      <c r="J44" s="196">
        <f t="shared" si="8"/>
        <v>18627</v>
      </c>
      <c r="K44" s="181"/>
      <c r="L44" s="181"/>
      <c r="M44" s="233"/>
      <c r="N44" s="197"/>
      <c r="O44" s="197"/>
      <c r="Q44" s="181"/>
    </row>
    <row r="45" spans="1:17" ht="18.75" customHeight="1" x14ac:dyDescent="0.3">
      <c r="A45" s="125" t="s">
        <v>183</v>
      </c>
      <c r="B45" s="161">
        <v>28284</v>
      </c>
      <c r="C45" s="161">
        <v>31159</v>
      </c>
      <c r="D45" s="194">
        <f t="shared" si="6"/>
        <v>59443</v>
      </c>
      <c r="E45" s="161">
        <v>11265</v>
      </c>
      <c r="F45" s="161">
        <v>12170</v>
      </c>
      <c r="G45" s="195">
        <f t="shared" si="7"/>
        <v>23435</v>
      </c>
      <c r="H45" s="161">
        <v>7564</v>
      </c>
      <c r="I45" s="161">
        <v>8435</v>
      </c>
      <c r="J45" s="196">
        <f t="shared" si="8"/>
        <v>15999</v>
      </c>
      <c r="K45" s="181"/>
      <c r="L45" s="181"/>
      <c r="M45" s="233"/>
      <c r="N45" s="197"/>
      <c r="O45" s="197"/>
      <c r="Q45" s="181"/>
    </row>
    <row r="46" spans="1:17" ht="18.75" customHeight="1" x14ac:dyDescent="0.3">
      <c r="A46" s="125" t="s">
        <v>184</v>
      </c>
      <c r="B46" s="161">
        <v>18906</v>
      </c>
      <c r="C46" s="161">
        <v>21711</v>
      </c>
      <c r="D46" s="194">
        <f t="shared" si="6"/>
        <v>40617</v>
      </c>
      <c r="E46" s="161">
        <v>7370</v>
      </c>
      <c r="F46" s="161">
        <v>8471</v>
      </c>
      <c r="G46" s="195">
        <f t="shared" si="7"/>
        <v>15841</v>
      </c>
      <c r="H46" s="161">
        <v>5658</v>
      </c>
      <c r="I46" s="161">
        <v>6266</v>
      </c>
      <c r="J46" s="196">
        <f t="shared" si="8"/>
        <v>11924</v>
      </c>
      <c r="K46" s="181"/>
      <c r="L46" s="181"/>
      <c r="M46" s="233"/>
      <c r="N46" s="197"/>
      <c r="O46" s="197"/>
      <c r="Q46" s="181"/>
    </row>
    <row r="47" spans="1:17" ht="18.75" customHeight="1" x14ac:dyDescent="0.3">
      <c r="A47" s="125" t="s">
        <v>185</v>
      </c>
      <c r="B47" s="161">
        <v>13627</v>
      </c>
      <c r="C47" s="161">
        <v>17493</v>
      </c>
      <c r="D47" s="194">
        <f t="shared" si="6"/>
        <v>31120</v>
      </c>
      <c r="E47" s="161">
        <v>5141</v>
      </c>
      <c r="F47" s="161">
        <v>6220</v>
      </c>
      <c r="G47" s="195">
        <f t="shared" si="7"/>
        <v>11361</v>
      </c>
      <c r="H47" s="161">
        <v>4097</v>
      </c>
      <c r="I47" s="161">
        <v>4930</v>
      </c>
      <c r="J47" s="196">
        <f t="shared" si="8"/>
        <v>9027</v>
      </c>
      <c r="K47" s="181"/>
      <c r="L47" s="181"/>
      <c r="M47" s="233"/>
      <c r="N47" s="197"/>
      <c r="O47" s="197"/>
      <c r="Q47" s="181"/>
    </row>
    <row r="48" spans="1:17" ht="18.75" customHeight="1" x14ac:dyDescent="0.3">
      <c r="A48" s="125" t="s">
        <v>186</v>
      </c>
      <c r="B48" s="161">
        <v>8689</v>
      </c>
      <c r="C48" s="161">
        <v>12071</v>
      </c>
      <c r="D48" s="194">
        <f t="shared" si="6"/>
        <v>20760</v>
      </c>
      <c r="E48" s="161">
        <v>2984</v>
      </c>
      <c r="F48" s="161">
        <v>3806</v>
      </c>
      <c r="G48" s="195">
        <f t="shared" si="7"/>
        <v>6790</v>
      </c>
      <c r="H48" s="161">
        <v>2575</v>
      </c>
      <c r="I48" s="161">
        <v>3005</v>
      </c>
      <c r="J48" s="196">
        <f t="shared" si="8"/>
        <v>5580</v>
      </c>
      <c r="K48" s="181"/>
      <c r="L48" s="181"/>
      <c r="M48" s="233"/>
      <c r="N48" s="197"/>
      <c r="O48" s="197"/>
      <c r="Q48" s="181"/>
    </row>
    <row r="49" spans="1:17" ht="18.75" customHeight="1" x14ac:dyDescent="0.3">
      <c r="A49" s="125" t="s">
        <v>187</v>
      </c>
      <c r="B49" s="161">
        <v>5884</v>
      </c>
      <c r="C49" s="161">
        <v>8696</v>
      </c>
      <c r="D49" s="194">
        <f t="shared" si="6"/>
        <v>14580</v>
      </c>
      <c r="E49" s="161">
        <v>2024</v>
      </c>
      <c r="F49" s="161">
        <v>2857</v>
      </c>
      <c r="G49" s="195">
        <f t="shared" si="7"/>
        <v>4881</v>
      </c>
      <c r="H49" s="161">
        <v>1791</v>
      </c>
      <c r="I49" s="161">
        <v>2255</v>
      </c>
      <c r="J49" s="196">
        <f t="shared" si="8"/>
        <v>4046</v>
      </c>
      <c r="K49" s="181"/>
      <c r="L49" s="181"/>
      <c r="M49" s="233"/>
      <c r="N49" s="197"/>
      <c r="O49" s="197"/>
      <c r="Q49" s="181"/>
    </row>
    <row r="50" spans="1:17" ht="18.75" customHeight="1" x14ac:dyDescent="0.3">
      <c r="A50" s="125" t="s">
        <v>188</v>
      </c>
      <c r="B50" s="161">
        <v>3705</v>
      </c>
      <c r="C50" s="161">
        <v>6372</v>
      </c>
      <c r="D50" s="194">
        <f t="shared" si="6"/>
        <v>10077</v>
      </c>
      <c r="E50" s="161">
        <v>1254</v>
      </c>
      <c r="F50" s="161">
        <v>1923</v>
      </c>
      <c r="G50" s="195">
        <f t="shared" si="7"/>
        <v>3177</v>
      </c>
      <c r="H50" s="161">
        <v>1038</v>
      </c>
      <c r="I50" s="161">
        <v>1568</v>
      </c>
      <c r="J50" s="196">
        <f t="shared" si="8"/>
        <v>2606</v>
      </c>
      <c r="K50" s="181"/>
      <c r="L50" s="181"/>
      <c r="M50" s="233"/>
      <c r="N50" s="197"/>
      <c r="O50" s="197"/>
      <c r="Q50" s="181"/>
    </row>
    <row r="51" spans="1:17" ht="18.75" customHeight="1" x14ac:dyDescent="0.3">
      <c r="A51" s="125" t="s">
        <v>189</v>
      </c>
      <c r="B51" s="161">
        <v>1666</v>
      </c>
      <c r="C51" s="161">
        <v>3275</v>
      </c>
      <c r="D51" s="194">
        <f t="shared" si="6"/>
        <v>4941</v>
      </c>
      <c r="E51" s="161">
        <v>508</v>
      </c>
      <c r="F51" s="161">
        <v>844</v>
      </c>
      <c r="G51" s="195">
        <f t="shared" si="7"/>
        <v>1352</v>
      </c>
      <c r="H51" s="161">
        <v>448</v>
      </c>
      <c r="I51" s="161">
        <v>722</v>
      </c>
      <c r="J51" s="196">
        <f t="shared" si="8"/>
        <v>1170</v>
      </c>
      <c r="K51" s="181"/>
      <c r="L51" s="181"/>
      <c r="M51" s="233"/>
      <c r="N51" s="197"/>
      <c r="O51" s="197"/>
      <c r="Q51" s="181"/>
    </row>
    <row r="52" spans="1:17" ht="18.75" customHeight="1" x14ac:dyDescent="0.3">
      <c r="A52" s="125" t="s">
        <v>190</v>
      </c>
      <c r="B52" s="161">
        <v>540</v>
      </c>
      <c r="C52" s="161">
        <v>1065</v>
      </c>
      <c r="D52" s="194">
        <f t="shared" si="6"/>
        <v>1605</v>
      </c>
      <c r="E52" s="161">
        <v>156</v>
      </c>
      <c r="F52" s="161">
        <v>264</v>
      </c>
      <c r="G52" s="195">
        <f t="shared" si="7"/>
        <v>420</v>
      </c>
      <c r="H52" s="161">
        <v>152</v>
      </c>
      <c r="I52" s="161">
        <v>224</v>
      </c>
      <c r="J52" s="196">
        <f t="shared" si="8"/>
        <v>376</v>
      </c>
      <c r="K52" s="181"/>
      <c r="L52" s="181"/>
      <c r="M52" s="233"/>
      <c r="N52" s="197"/>
      <c r="O52" s="197"/>
      <c r="Q52" s="181"/>
    </row>
    <row r="53" spans="1:17" ht="18.75" customHeight="1" x14ac:dyDescent="0.3">
      <c r="A53" s="125" t="s">
        <v>191</v>
      </c>
      <c r="B53" s="161">
        <v>306</v>
      </c>
      <c r="C53" s="161">
        <v>347</v>
      </c>
      <c r="D53" s="194">
        <f t="shared" si="6"/>
        <v>653</v>
      </c>
      <c r="E53" s="161">
        <v>53</v>
      </c>
      <c r="F53" s="161">
        <v>85</v>
      </c>
      <c r="G53" s="195">
        <f t="shared" si="7"/>
        <v>138</v>
      </c>
      <c r="H53" s="161">
        <v>57</v>
      </c>
      <c r="I53" s="161">
        <v>72</v>
      </c>
      <c r="J53" s="196">
        <f t="shared" si="8"/>
        <v>129</v>
      </c>
      <c r="K53" s="181"/>
      <c r="L53" s="181"/>
      <c r="M53" s="233"/>
      <c r="N53" s="197"/>
      <c r="O53" s="197"/>
      <c r="Q53" s="181"/>
    </row>
    <row r="54" spans="1:17" ht="18.75" customHeight="1" x14ac:dyDescent="0.3">
      <c r="A54" s="125" t="s">
        <v>192</v>
      </c>
      <c r="B54" s="161">
        <f t="shared" ref="B54:J54" si="9">SUM(B32:B53)</f>
        <v>522785</v>
      </c>
      <c r="C54" s="161">
        <f t="shared" si="9"/>
        <v>542884</v>
      </c>
      <c r="D54" s="180">
        <f t="shared" si="9"/>
        <v>1065669</v>
      </c>
      <c r="E54" s="161">
        <f t="shared" si="9"/>
        <v>237685</v>
      </c>
      <c r="F54" s="161">
        <f t="shared" si="9"/>
        <v>241157</v>
      </c>
      <c r="G54" s="195">
        <f t="shared" si="9"/>
        <v>478842</v>
      </c>
      <c r="H54" s="161">
        <f t="shared" si="9"/>
        <v>131359</v>
      </c>
      <c r="I54" s="161">
        <f t="shared" si="9"/>
        <v>132017</v>
      </c>
      <c r="J54" s="195">
        <f t="shared" si="9"/>
        <v>263376</v>
      </c>
      <c r="K54" s="181"/>
      <c r="L54" s="181"/>
    </row>
    <row r="55" spans="1:17" s="24" customFormat="1" ht="23.25" customHeight="1" x14ac:dyDescent="0.3">
      <c r="A55" s="97" t="s">
        <v>213</v>
      </c>
      <c r="B55" s="97"/>
      <c r="C55" s="97"/>
      <c r="D55" s="97"/>
      <c r="E55" s="22"/>
      <c r="F55" s="22"/>
      <c r="G55" s="22"/>
      <c r="H55" s="23"/>
      <c r="I55" s="23"/>
      <c r="J55" s="23"/>
      <c r="K55" s="277"/>
      <c r="L55" s="277"/>
    </row>
    <row r="56" spans="1:17" s="24" customFormat="1" ht="17.399999999999999" x14ac:dyDescent="0.3">
      <c r="A56" s="97" t="s">
        <v>222</v>
      </c>
      <c r="B56" s="97"/>
      <c r="C56" s="97"/>
      <c r="D56" s="97"/>
      <c r="E56" s="25"/>
      <c r="F56" s="25"/>
      <c r="G56" s="25"/>
      <c r="H56" s="26"/>
      <c r="I56" s="26"/>
      <c r="J56" s="26"/>
    </row>
    <row r="57" spans="1:17" s="27" customFormat="1" ht="22.5" customHeight="1" x14ac:dyDescent="0.4">
      <c r="A57" s="27" t="s">
        <v>250</v>
      </c>
    </row>
    <row r="58" spans="1:17" ht="18.75" customHeight="1" x14ac:dyDescent="0.45">
      <c r="B58" s="198"/>
      <c r="C58" s="278" t="s">
        <v>5</v>
      </c>
      <c r="D58" s="200"/>
      <c r="E58" s="201"/>
      <c r="F58" s="279" t="s">
        <v>43</v>
      </c>
      <c r="G58" s="203"/>
      <c r="J58" s="280"/>
    </row>
    <row r="59" spans="1:17" ht="18.75" customHeight="1" x14ac:dyDescent="0.3">
      <c r="A59" s="125" t="s">
        <v>170</v>
      </c>
      <c r="B59" s="207" t="s">
        <v>74</v>
      </c>
      <c r="C59" s="207" t="s">
        <v>80</v>
      </c>
      <c r="D59" s="207" t="s">
        <v>78</v>
      </c>
      <c r="E59" s="208" t="s">
        <v>74</v>
      </c>
      <c r="F59" s="208" t="s">
        <v>80</v>
      </c>
      <c r="G59" s="208" t="s">
        <v>78</v>
      </c>
      <c r="J59" s="281"/>
    </row>
    <row r="60" spans="1:17" ht="18.75" customHeight="1" x14ac:dyDescent="0.3">
      <c r="A60" s="125">
        <v>0</v>
      </c>
      <c r="B60" s="161">
        <v>1784</v>
      </c>
      <c r="C60" s="161">
        <v>1674</v>
      </c>
      <c r="D60" s="178">
        <f>B60+C60</f>
        <v>3458</v>
      </c>
      <c r="E60" s="161">
        <v>803</v>
      </c>
      <c r="F60" s="161">
        <v>738</v>
      </c>
      <c r="G60" s="210">
        <f>E60+F60</f>
        <v>1541</v>
      </c>
      <c r="H60" s="181"/>
      <c r="I60" s="181"/>
      <c r="J60" s="282"/>
      <c r="K60" s="197"/>
      <c r="L60" s="197"/>
      <c r="N60" s="181"/>
    </row>
    <row r="61" spans="1:17" ht="18.75" customHeight="1" x14ac:dyDescent="0.3">
      <c r="A61" s="138" t="s">
        <v>171</v>
      </c>
      <c r="B61" s="161">
        <v>9022</v>
      </c>
      <c r="C61" s="161">
        <v>8475</v>
      </c>
      <c r="D61" s="178">
        <f t="shared" ref="D61:D81" si="10">B61+C61</f>
        <v>17497</v>
      </c>
      <c r="E61" s="161">
        <v>3617</v>
      </c>
      <c r="F61" s="161">
        <v>3528</v>
      </c>
      <c r="G61" s="210">
        <f t="shared" ref="G61:G81" si="11">E61+F61</f>
        <v>7145</v>
      </c>
      <c r="H61" s="181"/>
      <c r="I61" s="181"/>
      <c r="J61" s="282"/>
      <c r="K61" s="197"/>
      <c r="L61" s="197"/>
      <c r="N61" s="181"/>
    </row>
    <row r="62" spans="1:17" ht="18.75" customHeight="1" x14ac:dyDescent="0.3">
      <c r="A62" s="140" t="s">
        <v>172</v>
      </c>
      <c r="B62" s="161">
        <v>13786</v>
      </c>
      <c r="C62" s="161">
        <v>12990</v>
      </c>
      <c r="D62" s="178">
        <f t="shared" si="10"/>
        <v>26776</v>
      </c>
      <c r="E62" s="161">
        <v>5499</v>
      </c>
      <c r="F62" s="161">
        <v>5211</v>
      </c>
      <c r="G62" s="210">
        <f t="shared" si="11"/>
        <v>10710</v>
      </c>
      <c r="H62" s="181"/>
      <c r="I62" s="181"/>
      <c r="J62" s="282"/>
      <c r="K62" s="197"/>
      <c r="L62" s="197"/>
      <c r="N62" s="181"/>
    </row>
    <row r="63" spans="1:17" ht="18.75" customHeight="1" x14ac:dyDescent="0.3">
      <c r="A63" s="125" t="s">
        <v>173</v>
      </c>
      <c r="B63" s="161">
        <v>14877</v>
      </c>
      <c r="C63" s="161">
        <v>14200</v>
      </c>
      <c r="D63" s="178">
        <f t="shared" si="10"/>
        <v>29077</v>
      </c>
      <c r="E63" s="161">
        <v>6127</v>
      </c>
      <c r="F63" s="161">
        <v>5921</v>
      </c>
      <c r="G63" s="210">
        <f t="shared" si="11"/>
        <v>12048</v>
      </c>
      <c r="H63" s="181"/>
      <c r="I63" s="181"/>
      <c r="J63" s="282"/>
      <c r="K63" s="197"/>
      <c r="L63" s="197"/>
      <c r="N63" s="181"/>
    </row>
    <row r="64" spans="1:17" ht="18.75" customHeight="1" x14ac:dyDescent="0.3">
      <c r="A64" s="125" t="s">
        <v>174</v>
      </c>
      <c r="B64" s="161">
        <v>13665</v>
      </c>
      <c r="C64" s="161">
        <v>13531</v>
      </c>
      <c r="D64" s="178">
        <f t="shared" si="10"/>
        <v>27196</v>
      </c>
      <c r="E64" s="161">
        <v>6217</v>
      </c>
      <c r="F64" s="161">
        <v>5843</v>
      </c>
      <c r="G64" s="210">
        <f t="shared" si="11"/>
        <v>12060</v>
      </c>
      <c r="H64" s="181"/>
      <c r="I64" s="181"/>
      <c r="J64" s="282"/>
      <c r="K64" s="197"/>
      <c r="L64" s="197"/>
      <c r="N64" s="181"/>
    </row>
    <row r="65" spans="1:14" ht="18.75" customHeight="1" x14ac:dyDescent="0.3">
      <c r="A65" s="125" t="s">
        <v>175</v>
      </c>
      <c r="B65" s="161">
        <v>12601</v>
      </c>
      <c r="C65" s="161">
        <v>13586</v>
      </c>
      <c r="D65" s="178">
        <f t="shared" si="10"/>
        <v>26187</v>
      </c>
      <c r="E65" s="161">
        <v>6308</v>
      </c>
      <c r="F65" s="161">
        <v>5826</v>
      </c>
      <c r="G65" s="210">
        <f t="shared" si="11"/>
        <v>12134</v>
      </c>
      <c r="H65" s="181"/>
      <c r="I65" s="181"/>
      <c r="J65" s="282"/>
      <c r="K65" s="197"/>
      <c r="L65" s="197"/>
      <c r="N65" s="181"/>
    </row>
    <row r="66" spans="1:14" ht="18.75" customHeight="1" x14ac:dyDescent="0.3">
      <c r="A66" s="125" t="s">
        <v>176</v>
      </c>
      <c r="B66" s="161">
        <v>14894</v>
      </c>
      <c r="C66" s="161">
        <v>16897</v>
      </c>
      <c r="D66" s="178">
        <f t="shared" si="10"/>
        <v>31791</v>
      </c>
      <c r="E66" s="161">
        <v>7354</v>
      </c>
      <c r="F66" s="161">
        <v>6751</v>
      </c>
      <c r="G66" s="210">
        <f t="shared" si="11"/>
        <v>14105</v>
      </c>
      <c r="H66" s="181"/>
      <c r="I66" s="181"/>
      <c r="J66" s="282"/>
      <c r="K66" s="197"/>
      <c r="L66" s="197"/>
      <c r="N66" s="181"/>
    </row>
    <row r="67" spans="1:14" ht="18.75" customHeight="1" x14ac:dyDescent="0.3">
      <c r="A67" s="125" t="s">
        <v>177</v>
      </c>
      <c r="B67" s="161">
        <v>15376</v>
      </c>
      <c r="C67" s="161">
        <v>17969</v>
      </c>
      <c r="D67" s="178">
        <f t="shared" si="10"/>
        <v>33345</v>
      </c>
      <c r="E67" s="161">
        <v>6526</v>
      </c>
      <c r="F67" s="161">
        <v>6246</v>
      </c>
      <c r="G67" s="210">
        <f t="shared" si="11"/>
        <v>12772</v>
      </c>
      <c r="H67" s="181"/>
      <c r="I67" s="181"/>
      <c r="J67" s="282"/>
      <c r="K67" s="197"/>
      <c r="L67" s="197"/>
      <c r="N67" s="181"/>
    </row>
    <row r="68" spans="1:14" ht="18.75" customHeight="1" x14ac:dyDescent="0.3">
      <c r="A68" s="125" t="s">
        <v>178</v>
      </c>
      <c r="B68" s="161">
        <v>14672</v>
      </c>
      <c r="C68" s="161">
        <v>18138</v>
      </c>
      <c r="D68" s="178">
        <f t="shared" si="10"/>
        <v>32810</v>
      </c>
      <c r="E68" s="161">
        <v>6466</v>
      </c>
      <c r="F68" s="161">
        <v>6187</v>
      </c>
      <c r="G68" s="210">
        <f t="shared" si="11"/>
        <v>12653</v>
      </c>
      <c r="H68" s="181"/>
      <c r="I68" s="181"/>
      <c r="J68" s="282"/>
      <c r="K68" s="197"/>
      <c r="L68" s="197"/>
      <c r="N68" s="181"/>
    </row>
    <row r="69" spans="1:14" ht="18.75" customHeight="1" x14ac:dyDescent="0.3">
      <c r="A69" s="125" t="s">
        <v>179</v>
      </c>
      <c r="B69" s="161">
        <v>16519</v>
      </c>
      <c r="C69" s="161">
        <v>20484</v>
      </c>
      <c r="D69" s="178">
        <f t="shared" si="10"/>
        <v>37003</v>
      </c>
      <c r="E69" s="161">
        <v>6672</v>
      </c>
      <c r="F69" s="161">
        <v>6438</v>
      </c>
      <c r="G69" s="210">
        <f t="shared" si="11"/>
        <v>13110</v>
      </c>
      <c r="H69" s="181"/>
      <c r="I69" s="181"/>
      <c r="J69" s="282"/>
      <c r="K69" s="197"/>
      <c r="L69" s="197"/>
      <c r="N69" s="181"/>
    </row>
    <row r="70" spans="1:14" ht="18.75" customHeight="1" x14ac:dyDescent="0.3">
      <c r="A70" s="125" t="s">
        <v>180</v>
      </c>
      <c r="B70" s="161">
        <v>15404</v>
      </c>
      <c r="C70" s="161">
        <v>18518</v>
      </c>
      <c r="D70" s="178">
        <f t="shared" si="10"/>
        <v>33922</v>
      </c>
      <c r="E70" s="161">
        <v>6812</v>
      </c>
      <c r="F70" s="161">
        <v>6825</v>
      </c>
      <c r="G70" s="210">
        <f t="shared" si="11"/>
        <v>13637</v>
      </c>
      <c r="H70" s="181"/>
      <c r="I70" s="181"/>
      <c r="J70" s="282"/>
      <c r="K70" s="197"/>
      <c r="L70" s="197"/>
      <c r="N70" s="181"/>
    </row>
    <row r="71" spans="1:14" ht="18.75" customHeight="1" x14ac:dyDescent="0.3">
      <c r="A71" s="125" t="s">
        <v>181</v>
      </c>
      <c r="B71" s="161">
        <v>13626</v>
      </c>
      <c r="C71" s="161">
        <v>16438</v>
      </c>
      <c r="D71" s="178">
        <f t="shared" si="10"/>
        <v>30064</v>
      </c>
      <c r="E71" s="161">
        <v>6822</v>
      </c>
      <c r="F71" s="161">
        <v>6975</v>
      </c>
      <c r="G71" s="210">
        <f t="shared" si="11"/>
        <v>13797</v>
      </c>
      <c r="H71" s="181"/>
      <c r="I71" s="181"/>
      <c r="J71" s="282"/>
      <c r="K71" s="197"/>
      <c r="L71" s="197"/>
      <c r="N71" s="181"/>
    </row>
    <row r="72" spans="1:14" ht="18.75" customHeight="1" x14ac:dyDescent="0.3">
      <c r="A72" s="125" t="s">
        <v>182</v>
      </c>
      <c r="B72" s="161">
        <v>11802</v>
      </c>
      <c r="C72" s="161">
        <v>13799</v>
      </c>
      <c r="D72" s="178">
        <f t="shared" si="10"/>
        <v>25601</v>
      </c>
      <c r="E72" s="161">
        <v>6153</v>
      </c>
      <c r="F72" s="161">
        <v>6271</v>
      </c>
      <c r="G72" s="210">
        <f t="shared" si="11"/>
        <v>12424</v>
      </c>
      <c r="H72" s="181"/>
      <c r="I72" s="181"/>
      <c r="J72" s="282"/>
      <c r="K72" s="197"/>
      <c r="L72" s="197"/>
      <c r="N72" s="181"/>
    </row>
    <row r="73" spans="1:14" ht="18.75" customHeight="1" x14ac:dyDescent="0.3">
      <c r="A73" s="125" t="s">
        <v>183</v>
      </c>
      <c r="B73" s="161">
        <v>8820</v>
      </c>
      <c r="C73" s="161">
        <v>10684</v>
      </c>
      <c r="D73" s="178">
        <f t="shared" si="10"/>
        <v>19504</v>
      </c>
      <c r="E73" s="161">
        <v>4998</v>
      </c>
      <c r="F73" s="161">
        <v>5140</v>
      </c>
      <c r="G73" s="210">
        <f t="shared" si="11"/>
        <v>10138</v>
      </c>
      <c r="H73" s="181"/>
      <c r="I73" s="181"/>
      <c r="J73" s="282"/>
      <c r="K73" s="197"/>
      <c r="L73" s="197"/>
      <c r="N73" s="181"/>
    </row>
    <row r="74" spans="1:14" ht="18.75" customHeight="1" x14ac:dyDescent="0.3">
      <c r="A74" s="125" t="s">
        <v>184</v>
      </c>
      <c r="B74" s="161">
        <v>5783</v>
      </c>
      <c r="C74" s="161">
        <v>7380</v>
      </c>
      <c r="D74" s="178">
        <f t="shared" si="10"/>
        <v>13163</v>
      </c>
      <c r="E74" s="161">
        <v>3709</v>
      </c>
      <c r="F74" s="161">
        <v>3992</v>
      </c>
      <c r="G74" s="210">
        <f t="shared" si="11"/>
        <v>7701</v>
      </c>
      <c r="H74" s="181"/>
      <c r="I74" s="181"/>
      <c r="J74" s="282"/>
      <c r="K74" s="197"/>
      <c r="L74" s="197"/>
      <c r="N74" s="181"/>
    </row>
    <row r="75" spans="1:14" ht="18.75" customHeight="1" x14ac:dyDescent="0.3">
      <c r="A75" s="125" t="s">
        <v>185</v>
      </c>
      <c r="B75" s="161">
        <v>4389</v>
      </c>
      <c r="C75" s="161">
        <v>5669</v>
      </c>
      <c r="D75" s="178">
        <f t="shared" si="10"/>
        <v>10058</v>
      </c>
      <c r="E75" s="161">
        <v>2574</v>
      </c>
      <c r="F75" s="161">
        <v>3001</v>
      </c>
      <c r="G75" s="210">
        <f t="shared" si="11"/>
        <v>5575</v>
      </c>
      <c r="H75" s="181"/>
      <c r="I75" s="181"/>
      <c r="J75" s="282"/>
      <c r="K75" s="197"/>
      <c r="L75" s="197"/>
      <c r="N75" s="181"/>
    </row>
    <row r="76" spans="1:14" ht="18.75" customHeight="1" x14ac:dyDescent="0.3">
      <c r="A76" s="125" t="s">
        <v>186</v>
      </c>
      <c r="B76" s="161">
        <v>2458</v>
      </c>
      <c r="C76" s="161">
        <v>3302</v>
      </c>
      <c r="D76" s="178">
        <f t="shared" si="10"/>
        <v>5760</v>
      </c>
      <c r="E76" s="161">
        <v>1565</v>
      </c>
      <c r="F76" s="161">
        <v>1835</v>
      </c>
      <c r="G76" s="210">
        <f t="shared" si="11"/>
        <v>3400</v>
      </c>
      <c r="H76" s="181"/>
      <c r="I76" s="181"/>
      <c r="J76" s="282"/>
      <c r="K76" s="197"/>
      <c r="L76" s="197"/>
      <c r="N76" s="181"/>
    </row>
    <row r="77" spans="1:14" ht="18.75" customHeight="1" x14ac:dyDescent="0.3">
      <c r="A77" s="125" t="s">
        <v>187</v>
      </c>
      <c r="B77" s="161">
        <v>1430</v>
      </c>
      <c r="C77" s="161">
        <v>2065</v>
      </c>
      <c r="D77" s="178">
        <f t="shared" si="10"/>
        <v>3495</v>
      </c>
      <c r="E77" s="161">
        <v>953</v>
      </c>
      <c r="F77" s="161">
        <v>1278</v>
      </c>
      <c r="G77" s="210">
        <f t="shared" si="11"/>
        <v>2231</v>
      </c>
      <c r="H77" s="181"/>
      <c r="I77" s="181"/>
      <c r="J77" s="282"/>
      <c r="K77" s="197"/>
      <c r="L77" s="197"/>
      <c r="N77" s="181"/>
    </row>
    <row r="78" spans="1:14" ht="18.75" customHeight="1" x14ac:dyDescent="0.3">
      <c r="A78" s="125" t="s">
        <v>188</v>
      </c>
      <c r="B78" s="161">
        <v>769</v>
      </c>
      <c r="C78" s="161">
        <v>1303</v>
      </c>
      <c r="D78" s="178">
        <f t="shared" si="10"/>
        <v>2072</v>
      </c>
      <c r="E78" s="161">
        <v>580</v>
      </c>
      <c r="F78" s="161">
        <v>813</v>
      </c>
      <c r="G78" s="210">
        <f t="shared" si="11"/>
        <v>1393</v>
      </c>
      <c r="H78" s="181"/>
      <c r="I78" s="181"/>
      <c r="J78" s="282"/>
      <c r="K78" s="197"/>
      <c r="L78" s="197"/>
      <c r="N78" s="181"/>
    </row>
    <row r="79" spans="1:14" ht="18.75" customHeight="1" x14ac:dyDescent="0.3">
      <c r="A79" s="125" t="s">
        <v>189</v>
      </c>
      <c r="B79" s="161">
        <v>301</v>
      </c>
      <c r="C79" s="161">
        <v>579</v>
      </c>
      <c r="D79" s="178">
        <f t="shared" si="10"/>
        <v>880</v>
      </c>
      <c r="E79" s="161">
        <v>270</v>
      </c>
      <c r="F79" s="161">
        <v>429</v>
      </c>
      <c r="G79" s="210">
        <f t="shared" si="11"/>
        <v>699</v>
      </c>
      <c r="H79" s="181"/>
      <c r="I79" s="181"/>
      <c r="J79" s="282"/>
      <c r="K79" s="197"/>
      <c r="L79" s="197"/>
      <c r="N79" s="181"/>
    </row>
    <row r="80" spans="1:14" ht="18.75" customHeight="1" x14ac:dyDescent="0.3">
      <c r="A80" s="125" t="s">
        <v>190</v>
      </c>
      <c r="B80" s="161">
        <v>106</v>
      </c>
      <c r="C80" s="161">
        <v>198</v>
      </c>
      <c r="D80" s="178">
        <f t="shared" si="10"/>
        <v>304</v>
      </c>
      <c r="E80" s="161">
        <v>105</v>
      </c>
      <c r="F80" s="161">
        <v>133</v>
      </c>
      <c r="G80" s="210">
        <f t="shared" si="11"/>
        <v>238</v>
      </c>
      <c r="H80" s="181"/>
      <c r="I80" s="181"/>
      <c r="J80" s="282"/>
      <c r="K80" s="197"/>
      <c r="L80" s="197"/>
      <c r="N80" s="181"/>
    </row>
    <row r="81" spans="1:14" ht="18.75" customHeight="1" x14ac:dyDescent="0.3">
      <c r="A81" s="125" t="s">
        <v>191</v>
      </c>
      <c r="B81" s="161">
        <v>60</v>
      </c>
      <c r="C81" s="161">
        <v>75</v>
      </c>
      <c r="D81" s="178">
        <f t="shared" si="10"/>
        <v>135</v>
      </c>
      <c r="E81" s="161">
        <v>67</v>
      </c>
      <c r="F81" s="161">
        <v>69</v>
      </c>
      <c r="G81" s="210">
        <f t="shared" si="11"/>
        <v>136</v>
      </c>
      <c r="H81" s="181"/>
      <c r="I81" s="181"/>
      <c r="J81" s="282"/>
      <c r="K81" s="197"/>
      <c r="L81" s="197"/>
      <c r="N81" s="181"/>
    </row>
    <row r="82" spans="1:14" ht="18.75" customHeight="1" x14ac:dyDescent="0.3">
      <c r="A82" s="125" t="s">
        <v>192</v>
      </c>
      <c r="B82" s="161">
        <f t="shared" ref="B82:G82" si="12">SUM(B60:B81)</f>
        <v>192144</v>
      </c>
      <c r="C82" s="161">
        <f t="shared" si="12"/>
        <v>217954</v>
      </c>
      <c r="D82" s="195">
        <f t="shared" si="12"/>
        <v>410098</v>
      </c>
      <c r="E82" s="161">
        <f t="shared" si="12"/>
        <v>90197</v>
      </c>
      <c r="F82" s="161">
        <f t="shared" si="12"/>
        <v>89450</v>
      </c>
      <c r="G82" s="210">
        <f t="shared" si="12"/>
        <v>179647</v>
      </c>
      <c r="H82" s="181"/>
      <c r="I82" s="181"/>
      <c r="J82" s="283"/>
    </row>
    <row r="83" spans="1:14" s="24" customFormat="1" ht="23.25" customHeight="1" x14ac:dyDescent="0.3">
      <c r="A83" s="97" t="s">
        <v>213</v>
      </c>
      <c r="B83" s="97"/>
      <c r="C83" s="97"/>
      <c r="D83" s="97"/>
      <c r="E83" s="22"/>
      <c r="F83" s="22"/>
      <c r="G83" s="22"/>
      <c r="H83" s="23"/>
      <c r="I83" s="23"/>
      <c r="J83" s="23"/>
    </row>
    <row r="84" spans="1:14" s="24" customFormat="1" ht="17.399999999999999" x14ac:dyDescent="0.3">
      <c r="A84" s="97" t="s">
        <v>222</v>
      </c>
      <c r="B84" s="97"/>
      <c r="C84" s="97"/>
      <c r="D84" s="97"/>
      <c r="E84" s="25"/>
      <c r="F84" s="25"/>
      <c r="G84" s="25"/>
      <c r="H84" s="26"/>
      <c r="I84" s="26"/>
      <c r="J84" s="26"/>
    </row>
  </sheetData>
  <pageMargins left="0.70866141732283472" right="0.70866141732283472" top="0.55118110236220474" bottom="0.47244094488188981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84"/>
  <sheetViews>
    <sheetView topLeftCell="A55" zoomScaleNormal="100" workbookViewId="0">
      <selection activeCell="F46" sqref="F46"/>
    </sheetView>
  </sheetViews>
  <sheetFormatPr defaultRowHeight="18.75" customHeight="1" x14ac:dyDescent="0.3"/>
  <cols>
    <col min="1" max="10" width="13.8984375" style="165" customWidth="1"/>
    <col min="11" max="256" width="9.09765625" style="165"/>
    <col min="257" max="266" width="13.8984375" style="165" customWidth="1"/>
    <col min="267" max="512" width="9.09765625" style="165"/>
    <col min="513" max="522" width="13.8984375" style="165" customWidth="1"/>
    <col min="523" max="768" width="9.09765625" style="165"/>
    <col min="769" max="778" width="13.8984375" style="165" customWidth="1"/>
    <col min="779" max="1024" width="9.09765625" style="165"/>
    <col min="1025" max="1034" width="13.8984375" style="165" customWidth="1"/>
    <col min="1035" max="1280" width="9.09765625" style="165"/>
    <col min="1281" max="1290" width="13.8984375" style="165" customWidth="1"/>
    <col min="1291" max="1536" width="9.09765625" style="165"/>
    <col min="1537" max="1546" width="13.8984375" style="165" customWidth="1"/>
    <col min="1547" max="1792" width="9.09765625" style="165"/>
    <col min="1793" max="1802" width="13.8984375" style="165" customWidth="1"/>
    <col min="1803" max="2048" width="9.09765625" style="165"/>
    <col min="2049" max="2058" width="13.8984375" style="165" customWidth="1"/>
    <col min="2059" max="2304" width="9.09765625" style="165"/>
    <col min="2305" max="2314" width="13.8984375" style="165" customWidth="1"/>
    <col min="2315" max="2560" width="9.09765625" style="165"/>
    <col min="2561" max="2570" width="13.8984375" style="165" customWidth="1"/>
    <col min="2571" max="2816" width="9.09765625" style="165"/>
    <col min="2817" max="2826" width="13.8984375" style="165" customWidth="1"/>
    <col min="2827" max="3072" width="9.09765625" style="165"/>
    <col min="3073" max="3082" width="13.8984375" style="165" customWidth="1"/>
    <col min="3083" max="3328" width="9.09765625" style="165"/>
    <col min="3329" max="3338" width="13.8984375" style="165" customWidth="1"/>
    <col min="3339" max="3584" width="9.09765625" style="165"/>
    <col min="3585" max="3594" width="13.8984375" style="165" customWidth="1"/>
    <col min="3595" max="3840" width="9.09765625" style="165"/>
    <col min="3841" max="3850" width="13.8984375" style="165" customWidth="1"/>
    <col min="3851" max="4096" width="9.09765625" style="165"/>
    <col min="4097" max="4106" width="13.8984375" style="165" customWidth="1"/>
    <col min="4107" max="4352" width="9.09765625" style="165"/>
    <col min="4353" max="4362" width="13.8984375" style="165" customWidth="1"/>
    <col min="4363" max="4608" width="9.09765625" style="165"/>
    <col min="4609" max="4618" width="13.8984375" style="165" customWidth="1"/>
    <col min="4619" max="4864" width="9.09765625" style="165"/>
    <col min="4865" max="4874" width="13.8984375" style="165" customWidth="1"/>
    <col min="4875" max="5120" width="9.09765625" style="165"/>
    <col min="5121" max="5130" width="13.8984375" style="165" customWidth="1"/>
    <col min="5131" max="5376" width="9.09765625" style="165"/>
    <col min="5377" max="5386" width="13.8984375" style="165" customWidth="1"/>
    <col min="5387" max="5632" width="9.09765625" style="165"/>
    <col min="5633" max="5642" width="13.8984375" style="165" customWidth="1"/>
    <col min="5643" max="5888" width="9.09765625" style="165"/>
    <col min="5889" max="5898" width="13.8984375" style="165" customWidth="1"/>
    <col min="5899" max="6144" width="9.09765625" style="165"/>
    <col min="6145" max="6154" width="13.8984375" style="165" customWidth="1"/>
    <col min="6155" max="6400" width="9.09765625" style="165"/>
    <col min="6401" max="6410" width="13.8984375" style="165" customWidth="1"/>
    <col min="6411" max="6656" width="9.09765625" style="165"/>
    <col min="6657" max="6666" width="13.8984375" style="165" customWidth="1"/>
    <col min="6667" max="6912" width="9.09765625" style="165"/>
    <col min="6913" max="6922" width="13.8984375" style="165" customWidth="1"/>
    <col min="6923" max="7168" width="9.09765625" style="165"/>
    <col min="7169" max="7178" width="13.8984375" style="165" customWidth="1"/>
    <col min="7179" max="7424" width="9.09765625" style="165"/>
    <col min="7425" max="7434" width="13.8984375" style="165" customWidth="1"/>
    <col min="7435" max="7680" width="9.09765625" style="165"/>
    <col min="7681" max="7690" width="13.8984375" style="165" customWidth="1"/>
    <col min="7691" max="7936" width="9.09765625" style="165"/>
    <col min="7937" max="7946" width="13.8984375" style="165" customWidth="1"/>
    <col min="7947" max="8192" width="9.09765625" style="165"/>
    <col min="8193" max="8202" width="13.8984375" style="165" customWidth="1"/>
    <col min="8203" max="8448" width="9.09765625" style="165"/>
    <col min="8449" max="8458" width="13.8984375" style="165" customWidth="1"/>
    <col min="8459" max="8704" width="9.09765625" style="165"/>
    <col min="8705" max="8714" width="13.8984375" style="165" customWidth="1"/>
    <col min="8715" max="8960" width="9.09765625" style="165"/>
    <col min="8961" max="8970" width="13.8984375" style="165" customWidth="1"/>
    <col min="8971" max="9216" width="9.09765625" style="165"/>
    <col min="9217" max="9226" width="13.8984375" style="165" customWidth="1"/>
    <col min="9227" max="9472" width="9.09765625" style="165"/>
    <col min="9473" max="9482" width="13.8984375" style="165" customWidth="1"/>
    <col min="9483" max="9728" width="9.09765625" style="165"/>
    <col min="9729" max="9738" width="13.8984375" style="165" customWidth="1"/>
    <col min="9739" max="9984" width="9.09765625" style="165"/>
    <col min="9985" max="9994" width="13.8984375" style="165" customWidth="1"/>
    <col min="9995" max="10240" width="9.09765625" style="165"/>
    <col min="10241" max="10250" width="13.8984375" style="165" customWidth="1"/>
    <col min="10251" max="10496" width="9.09765625" style="165"/>
    <col min="10497" max="10506" width="13.8984375" style="165" customWidth="1"/>
    <col min="10507" max="10752" width="9.09765625" style="165"/>
    <col min="10753" max="10762" width="13.8984375" style="165" customWidth="1"/>
    <col min="10763" max="11008" width="9.09765625" style="165"/>
    <col min="11009" max="11018" width="13.8984375" style="165" customWidth="1"/>
    <col min="11019" max="11264" width="9.09765625" style="165"/>
    <col min="11265" max="11274" width="13.8984375" style="165" customWidth="1"/>
    <col min="11275" max="11520" width="9.09765625" style="165"/>
    <col min="11521" max="11530" width="13.8984375" style="165" customWidth="1"/>
    <col min="11531" max="11776" width="9.09765625" style="165"/>
    <col min="11777" max="11786" width="13.8984375" style="165" customWidth="1"/>
    <col min="11787" max="12032" width="9.09765625" style="165"/>
    <col min="12033" max="12042" width="13.8984375" style="165" customWidth="1"/>
    <col min="12043" max="12288" width="9.09765625" style="165"/>
    <col min="12289" max="12298" width="13.8984375" style="165" customWidth="1"/>
    <col min="12299" max="12544" width="9.09765625" style="165"/>
    <col min="12545" max="12554" width="13.8984375" style="165" customWidth="1"/>
    <col min="12555" max="12800" width="9.09765625" style="165"/>
    <col min="12801" max="12810" width="13.8984375" style="165" customWidth="1"/>
    <col min="12811" max="13056" width="9.09765625" style="165"/>
    <col min="13057" max="13066" width="13.8984375" style="165" customWidth="1"/>
    <col min="13067" max="13312" width="9.09765625" style="165"/>
    <col min="13313" max="13322" width="13.8984375" style="165" customWidth="1"/>
    <col min="13323" max="13568" width="9.09765625" style="165"/>
    <col min="13569" max="13578" width="13.8984375" style="165" customWidth="1"/>
    <col min="13579" max="13824" width="9.09765625" style="165"/>
    <col min="13825" max="13834" width="13.8984375" style="165" customWidth="1"/>
    <col min="13835" max="14080" width="9.09765625" style="165"/>
    <col min="14081" max="14090" width="13.8984375" style="165" customWidth="1"/>
    <col min="14091" max="14336" width="9.09765625" style="165"/>
    <col min="14337" max="14346" width="13.8984375" style="165" customWidth="1"/>
    <col min="14347" max="14592" width="9.09765625" style="165"/>
    <col min="14593" max="14602" width="13.8984375" style="165" customWidth="1"/>
    <col min="14603" max="14848" width="9.09765625" style="165"/>
    <col min="14849" max="14858" width="13.8984375" style="165" customWidth="1"/>
    <col min="14859" max="15104" width="9.09765625" style="165"/>
    <col min="15105" max="15114" width="13.8984375" style="165" customWidth="1"/>
    <col min="15115" max="15360" width="9.09765625" style="165"/>
    <col min="15361" max="15370" width="13.8984375" style="165" customWidth="1"/>
    <col min="15371" max="15616" width="9.09765625" style="165"/>
    <col min="15617" max="15626" width="13.8984375" style="165" customWidth="1"/>
    <col min="15627" max="15872" width="9.09765625" style="165"/>
    <col min="15873" max="15882" width="13.8984375" style="165" customWidth="1"/>
    <col min="15883" max="16128" width="9.09765625" style="165"/>
    <col min="16129" max="16138" width="13.8984375" style="165" customWidth="1"/>
    <col min="16139" max="16384" width="9.09765625" style="165"/>
  </cols>
  <sheetData>
    <row r="1" spans="1:17" s="27" customFormat="1" ht="22.5" customHeight="1" x14ac:dyDescent="0.4">
      <c r="A1" s="27" t="s">
        <v>251</v>
      </c>
    </row>
    <row r="2" spans="1:17" ht="18.75" customHeight="1" x14ac:dyDescent="0.45">
      <c r="B2" s="166"/>
      <c r="C2" s="167" t="s">
        <v>206</v>
      </c>
      <c r="D2" s="168"/>
      <c r="E2" s="169"/>
      <c r="F2" s="284" t="s">
        <v>70</v>
      </c>
      <c r="G2" s="171"/>
      <c r="H2" s="172"/>
      <c r="I2" s="285" t="s">
        <v>1</v>
      </c>
      <c r="J2" s="174"/>
    </row>
    <row r="3" spans="1:17" ht="18.75" customHeight="1" x14ac:dyDescent="0.3">
      <c r="A3" s="125" t="s">
        <v>170</v>
      </c>
      <c r="B3" s="175" t="s">
        <v>74</v>
      </c>
      <c r="C3" s="175" t="s">
        <v>80</v>
      </c>
      <c r="D3" s="175" t="s">
        <v>78</v>
      </c>
      <c r="E3" s="176" t="s">
        <v>74</v>
      </c>
      <c r="F3" s="176" t="s">
        <v>80</v>
      </c>
      <c r="G3" s="176" t="s">
        <v>78</v>
      </c>
      <c r="H3" s="177" t="s">
        <v>74</v>
      </c>
      <c r="I3" s="177" t="s">
        <v>80</v>
      </c>
      <c r="J3" s="177" t="s">
        <v>78</v>
      </c>
    </row>
    <row r="4" spans="1:17" ht="18.75" customHeight="1" x14ac:dyDescent="0.3">
      <c r="A4" s="125">
        <v>0</v>
      </c>
      <c r="B4" s="224">
        <f t="shared" ref="B4:D19" si="0">E4+H4+B32+E32+H32+B60+E60</f>
        <v>27902</v>
      </c>
      <c r="C4" s="224">
        <f t="shared" si="0"/>
        <v>26238</v>
      </c>
      <c r="D4" s="224">
        <f>G4+J4+D32+G32+J32+D60+G60</f>
        <v>54140</v>
      </c>
      <c r="E4" s="161">
        <v>1891</v>
      </c>
      <c r="F4" s="161">
        <v>1792</v>
      </c>
      <c r="G4" s="179">
        <f>E4+F4</f>
        <v>3683</v>
      </c>
      <c r="H4" s="161">
        <v>2419</v>
      </c>
      <c r="I4" s="161">
        <v>2244</v>
      </c>
      <c r="J4" s="180">
        <f>H4+I4</f>
        <v>4663</v>
      </c>
      <c r="K4" s="181"/>
      <c r="L4" s="181"/>
      <c r="M4" s="233"/>
      <c r="N4" s="197"/>
      <c r="O4" s="197"/>
      <c r="Q4" s="181"/>
    </row>
    <row r="5" spans="1:17" ht="18.75" customHeight="1" x14ac:dyDescent="0.3">
      <c r="A5" s="138" t="s">
        <v>171</v>
      </c>
      <c r="B5" s="224">
        <f t="shared" si="0"/>
        <v>125339</v>
      </c>
      <c r="C5" s="224">
        <f t="shared" si="0"/>
        <v>118042</v>
      </c>
      <c r="D5" s="224">
        <f t="shared" si="0"/>
        <v>243381</v>
      </c>
      <c r="E5" s="161">
        <v>9104</v>
      </c>
      <c r="F5" s="161">
        <v>8751</v>
      </c>
      <c r="G5" s="179">
        <f t="shared" ref="G5:G25" si="1">E5+F5</f>
        <v>17855</v>
      </c>
      <c r="H5" s="161">
        <v>11663</v>
      </c>
      <c r="I5" s="161">
        <v>10870</v>
      </c>
      <c r="J5" s="180">
        <f t="shared" ref="J5:J25" si="2">H5+I5</f>
        <v>22533</v>
      </c>
      <c r="K5" s="181"/>
      <c r="L5" s="181"/>
      <c r="M5" s="233"/>
      <c r="N5" s="197"/>
      <c r="O5" s="197"/>
      <c r="Q5" s="181"/>
    </row>
    <row r="6" spans="1:17" ht="18.75" customHeight="1" x14ac:dyDescent="0.3">
      <c r="A6" s="140" t="s">
        <v>172</v>
      </c>
      <c r="B6" s="224">
        <f t="shared" si="0"/>
        <v>180816</v>
      </c>
      <c r="C6" s="224">
        <f t="shared" si="0"/>
        <v>170691</v>
      </c>
      <c r="D6" s="224">
        <f t="shared" si="0"/>
        <v>351507</v>
      </c>
      <c r="E6" s="161">
        <v>14726</v>
      </c>
      <c r="F6" s="161">
        <v>13844</v>
      </c>
      <c r="G6" s="179">
        <f t="shared" si="1"/>
        <v>28570</v>
      </c>
      <c r="H6" s="161">
        <v>18813</v>
      </c>
      <c r="I6" s="161">
        <v>17574</v>
      </c>
      <c r="J6" s="180">
        <f t="shared" si="2"/>
        <v>36387</v>
      </c>
      <c r="K6" s="181"/>
      <c r="L6" s="181"/>
      <c r="M6" s="233"/>
      <c r="N6" s="197"/>
      <c r="O6" s="197"/>
      <c r="Q6" s="181"/>
    </row>
    <row r="7" spans="1:17" ht="18.75" customHeight="1" x14ac:dyDescent="0.3">
      <c r="A7" s="125" t="s">
        <v>173</v>
      </c>
      <c r="B7" s="224">
        <f t="shared" si="0"/>
        <v>194453</v>
      </c>
      <c r="C7" s="224">
        <f t="shared" si="0"/>
        <v>183391</v>
      </c>
      <c r="D7" s="224">
        <f t="shared" si="0"/>
        <v>377844</v>
      </c>
      <c r="E7" s="161">
        <v>16509</v>
      </c>
      <c r="F7" s="161">
        <v>15757</v>
      </c>
      <c r="G7" s="179">
        <f t="shared" si="1"/>
        <v>32266</v>
      </c>
      <c r="H7" s="161">
        <v>21996</v>
      </c>
      <c r="I7" s="161">
        <v>20592</v>
      </c>
      <c r="J7" s="180">
        <f t="shared" si="2"/>
        <v>42588</v>
      </c>
      <c r="K7" s="181"/>
      <c r="L7" s="181"/>
      <c r="M7" s="233"/>
      <c r="N7" s="197"/>
      <c r="O7" s="197"/>
      <c r="Q7" s="181"/>
    </row>
    <row r="8" spans="1:17" ht="18.75" customHeight="1" x14ac:dyDescent="0.3">
      <c r="A8" s="125" t="s">
        <v>174</v>
      </c>
      <c r="B8" s="224">
        <f t="shared" si="0"/>
        <v>189176</v>
      </c>
      <c r="C8" s="224">
        <f t="shared" si="0"/>
        <v>179865</v>
      </c>
      <c r="D8" s="224">
        <f t="shared" si="0"/>
        <v>369041</v>
      </c>
      <c r="E8" s="161">
        <v>16366</v>
      </c>
      <c r="F8" s="161">
        <v>15534</v>
      </c>
      <c r="G8" s="179">
        <f t="shared" si="1"/>
        <v>31900</v>
      </c>
      <c r="H8" s="161">
        <v>21965</v>
      </c>
      <c r="I8" s="161">
        <v>20856</v>
      </c>
      <c r="J8" s="180">
        <f t="shared" si="2"/>
        <v>42821</v>
      </c>
      <c r="K8" s="181"/>
      <c r="L8" s="181"/>
      <c r="M8" s="233"/>
      <c r="N8" s="197"/>
      <c r="O8" s="197"/>
      <c r="Q8" s="181"/>
    </row>
    <row r="9" spans="1:17" ht="18.75" customHeight="1" x14ac:dyDescent="0.3">
      <c r="A9" s="125" t="s">
        <v>175</v>
      </c>
      <c r="B9" s="224">
        <f t="shared" si="0"/>
        <v>187416</v>
      </c>
      <c r="C9" s="224">
        <f t="shared" si="0"/>
        <v>177479</v>
      </c>
      <c r="D9" s="224">
        <f t="shared" si="0"/>
        <v>364895</v>
      </c>
      <c r="E9" s="161">
        <v>15838</v>
      </c>
      <c r="F9" s="161">
        <v>15072</v>
      </c>
      <c r="G9" s="179">
        <f t="shared" si="1"/>
        <v>30910</v>
      </c>
      <c r="H9" s="161">
        <v>20644</v>
      </c>
      <c r="I9" s="161">
        <v>20207</v>
      </c>
      <c r="J9" s="180">
        <f t="shared" si="2"/>
        <v>40851</v>
      </c>
      <c r="K9" s="181"/>
      <c r="L9" s="181"/>
      <c r="M9" s="233"/>
      <c r="N9" s="197"/>
      <c r="O9" s="197"/>
      <c r="Q9" s="181"/>
    </row>
    <row r="10" spans="1:17" ht="18.75" customHeight="1" x14ac:dyDescent="0.3">
      <c r="A10" s="125" t="s">
        <v>176</v>
      </c>
      <c r="B10" s="224">
        <f t="shared" si="0"/>
        <v>200357</v>
      </c>
      <c r="C10" s="224">
        <f t="shared" si="0"/>
        <v>192078</v>
      </c>
      <c r="D10" s="224">
        <f t="shared" si="0"/>
        <v>392435</v>
      </c>
      <c r="E10" s="161">
        <v>19273</v>
      </c>
      <c r="F10" s="161">
        <v>18470</v>
      </c>
      <c r="G10" s="179">
        <f t="shared" si="1"/>
        <v>37743</v>
      </c>
      <c r="H10" s="161">
        <v>24351</v>
      </c>
      <c r="I10" s="161">
        <v>23903</v>
      </c>
      <c r="J10" s="180">
        <f t="shared" si="2"/>
        <v>48254</v>
      </c>
      <c r="K10" s="181"/>
      <c r="L10" s="181"/>
      <c r="M10" s="233"/>
      <c r="N10" s="197"/>
      <c r="O10" s="197"/>
      <c r="Q10" s="181"/>
    </row>
    <row r="11" spans="1:17" ht="18.75" customHeight="1" x14ac:dyDescent="0.3">
      <c r="A11" s="125" t="s">
        <v>177</v>
      </c>
      <c r="B11" s="224">
        <f t="shared" si="0"/>
        <v>190943</v>
      </c>
      <c r="C11" s="224">
        <f t="shared" si="0"/>
        <v>184791</v>
      </c>
      <c r="D11" s="224">
        <f t="shared" si="0"/>
        <v>375734</v>
      </c>
      <c r="E11" s="161">
        <v>18737</v>
      </c>
      <c r="F11" s="161">
        <v>17693</v>
      </c>
      <c r="G11" s="179">
        <f t="shared" si="1"/>
        <v>36430</v>
      </c>
      <c r="H11" s="161">
        <v>24049</v>
      </c>
      <c r="I11" s="161">
        <v>23223</v>
      </c>
      <c r="J11" s="180">
        <f t="shared" si="2"/>
        <v>47272</v>
      </c>
      <c r="K11" s="181"/>
      <c r="L11" s="181"/>
      <c r="M11" s="233"/>
      <c r="N11" s="197"/>
      <c r="O11" s="197"/>
      <c r="Q11" s="181"/>
    </row>
    <row r="12" spans="1:17" ht="18.75" customHeight="1" x14ac:dyDescent="0.3">
      <c r="A12" s="125" t="s">
        <v>178</v>
      </c>
      <c r="B12" s="224">
        <f t="shared" si="0"/>
        <v>181723</v>
      </c>
      <c r="C12" s="224">
        <f t="shared" si="0"/>
        <v>179474</v>
      </c>
      <c r="D12" s="224">
        <f t="shared" si="0"/>
        <v>361197</v>
      </c>
      <c r="E12" s="161">
        <v>18398</v>
      </c>
      <c r="F12" s="161">
        <v>17690</v>
      </c>
      <c r="G12" s="179">
        <f t="shared" si="1"/>
        <v>36088</v>
      </c>
      <c r="H12" s="161">
        <v>23601</v>
      </c>
      <c r="I12" s="161">
        <v>23098</v>
      </c>
      <c r="J12" s="180">
        <f t="shared" si="2"/>
        <v>46699</v>
      </c>
      <c r="K12" s="181"/>
      <c r="L12" s="181"/>
      <c r="M12" s="233"/>
      <c r="N12" s="197"/>
      <c r="O12" s="197"/>
      <c r="Q12" s="181"/>
    </row>
    <row r="13" spans="1:17" ht="18.75" customHeight="1" x14ac:dyDescent="0.3">
      <c r="A13" s="125" t="s">
        <v>179</v>
      </c>
      <c r="B13" s="224">
        <f t="shared" si="0"/>
        <v>173757</v>
      </c>
      <c r="C13" s="224">
        <f t="shared" si="0"/>
        <v>176485</v>
      </c>
      <c r="D13" s="224">
        <f t="shared" si="0"/>
        <v>350242</v>
      </c>
      <c r="E13" s="161">
        <v>19660</v>
      </c>
      <c r="F13" s="161">
        <v>19345</v>
      </c>
      <c r="G13" s="179">
        <f t="shared" si="1"/>
        <v>39005</v>
      </c>
      <c r="H13" s="161">
        <v>24025</v>
      </c>
      <c r="I13" s="161">
        <v>24514</v>
      </c>
      <c r="J13" s="180">
        <f t="shared" si="2"/>
        <v>48539</v>
      </c>
      <c r="K13" s="181"/>
      <c r="L13" s="181"/>
      <c r="M13" s="233"/>
      <c r="N13" s="197"/>
      <c r="O13" s="197"/>
      <c r="Q13" s="181"/>
    </row>
    <row r="14" spans="1:17" ht="18.75" customHeight="1" x14ac:dyDescent="0.3">
      <c r="A14" s="125" t="s">
        <v>180</v>
      </c>
      <c r="B14" s="224">
        <f t="shared" si="0"/>
        <v>162200</v>
      </c>
      <c r="C14" s="224">
        <f t="shared" si="0"/>
        <v>174109</v>
      </c>
      <c r="D14" s="224">
        <f t="shared" si="0"/>
        <v>336309</v>
      </c>
      <c r="E14" s="161">
        <v>19722</v>
      </c>
      <c r="F14" s="161">
        <v>20672</v>
      </c>
      <c r="G14" s="179">
        <f t="shared" si="1"/>
        <v>40394</v>
      </c>
      <c r="H14" s="161">
        <v>23571</v>
      </c>
      <c r="I14" s="161">
        <v>24660</v>
      </c>
      <c r="J14" s="180">
        <f t="shared" si="2"/>
        <v>48231</v>
      </c>
      <c r="K14" s="181"/>
      <c r="L14" s="181"/>
      <c r="M14" s="233"/>
      <c r="N14" s="197"/>
      <c r="O14" s="197"/>
      <c r="Q14" s="181"/>
    </row>
    <row r="15" spans="1:17" ht="18.75" customHeight="1" x14ac:dyDescent="0.3">
      <c r="A15" s="125" t="s">
        <v>181</v>
      </c>
      <c r="B15" s="224">
        <f t="shared" si="0"/>
        <v>155224</v>
      </c>
      <c r="C15" s="224">
        <f t="shared" si="0"/>
        <v>172683</v>
      </c>
      <c r="D15" s="224">
        <f t="shared" si="0"/>
        <v>327907</v>
      </c>
      <c r="E15" s="161">
        <v>19122</v>
      </c>
      <c r="F15" s="161">
        <v>21326</v>
      </c>
      <c r="G15" s="179">
        <f t="shared" si="1"/>
        <v>40448</v>
      </c>
      <c r="H15" s="161">
        <v>22054</v>
      </c>
      <c r="I15" s="161">
        <v>24509</v>
      </c>
      <c r="J15" s="180">
        <f t="shared" si="2"/>
        <v>46563</v>
      </c>
      <c r="K15" s="181"/>
      <c r="L15" s="181"/>
      <c r="M15" s="233"/>
      <c r="N15" s="197"/>
      <c r="O15" s="197"/>
      <c r="Q15" s="181"/>
    </row>
    <row r="16" spans="1:17" ht="18.75" customHeight="1" x14ac:dyDescent="0.3">
      <c r="A16" s="125" t="s">
        <v>182</v>
      </c>
      <c r="B16" s="224">
        <f t="shared" si="0"/>
        <v>139143</v>
      </c>
      <c r="C16" s="224">
        <f t="shared" si="0"/>
        <v>159361</v>
      </c>
      <c r="D16" s="224">
        <f t="shared" si="0"/>
        <v>298504</v>
      </c>
      <c r="E16" s="161">
        <v>17434</v>
      </c>
      <c r="F16" s="161">
        <v>19615</v>
      </c>
      <c r="G16" s="179">
        <f t="shared" si="1"/>
        <v>37049</v>
      </c>
      <c r="H16" s="161">
        <v>20625</v>
      </c>
      <c r="I16" s="161">
        <v>22901</v>
      </c>
      <c r="J16" s="180">
        <f t="shared" si="2"/>
        <v>43526</v>
      </c>
      <c r="K16" s="181"/>
      <c r="L16" s="181"/>
      <c r="M16" s="233"/>
      <c r="N16" s="197"/>
      <c r="O16" s="197"/>
      <c r="Q16" s="181"/>
    </row>
    <row r="17" spans="1:17" ht="18.75" customHeight="1" x14ac:dyDescent="0.3">
      <c r="A17" s="125" t="s">
        <v>183</v>
      </c>
      <c r="B17" s="224">
        <f t="shared" si="0"/>
        <v>114402</v>
      </c>
      <c r="C17" s="224">
        <f t="shared" si="0"/>
        <v>134271</v>
      </c>
      <c r="D17" s="224">
        <f t="shared" si="0"/>
        <v>248673</v>
      </c>
      <c r="E17" s="161">
        <v>14428</v>
      </c>
      <c r="F17" s="161">
        <v>16813</v>
      </c>
      <c r="G17" s="179">
        <f t="shared" si="1"/>
        <v>31241</v>
      </c>
      <c r="H17" s="161">
        <v>17796</v>
      </c>
      <c r="I17" s="161">
        <v>20052</v>
      </c>
      <c r="J17" s="180">
        <f t="shared" si="2"/>
        <v>37848</v>
      </c>
      <c r="K17" s="181"/>
      <c r="L17" s="181"/>
      <c r="M17" s="233"/>
      <c r="N17" s="197"/>
      <c r="O17" s="197"/>
      <c r="Q17" s="181"/>
    </row>
    <row r="18" spans="1:17" ht="18.75" customHeight="1" x14ac:dyDescent="0.3">
      <c r="A18" s="125" t="s">
        <v>184</v>
      </c>
      <c r="B18" s="224">
        <f t="shared" si="0"/>
        <v>78648</v>
      </c>
      <c r="C18" s="224">
        <f t="shared" si="0"/>
        <v>97799</v>
      </c>
      <c r="D18" s="224">
        <f t="shared" si="0"/>
        <v>176447</v>
      </c>
      <c r="E18" s="161">
        <v>10397</v>
      </c>
      <c r="F18" s="161">
        <v>12986</v>
      </c>
      <c r="G18" s="179">
        <f t="shared" si="1"/>
        <v>23383</v>
      </c>
      <c r="H18" s="161">
        <v>11969</v>
      </c>
      <c r="I18" s="161">
        <v>14572</v>
      </c>
      <c r="J18" s="180">
        <f t="shared" si="2"/>
        <v>26541</v>
      </c>
      <c r="K18" s="181"/>
      <c r="L18" s="181"/>
      <c r="M18" s="233"/>
      <c r="N18" s="197"/>
      <c r="O18" s="197"/>
      <c r="Q18" s="181"/>
    </row>
    <row r="19" spans="1:17" ht="18.75" customHeight="1" x14ac:dyDescent="0.3">
      <c r="A19" s="125" t="s">
        <v>185</v>
      </c>
      <c r="B19" s="224">
        <f t="shared" si="0"/>
        <v>63367</v>
      </c>
      <c r="C19" s="224">
        <f t="shared" si="0"/>
        <v>81735</v>
      </c>
      <c r="D19" s="224">
        <f t="shared" si="0"/>
        <v>145102</v>
      </c>
      <c r="E19" s="161">
        <v>8370</v>
      </c>
      <c r="F19" s="161">
        <v>11117</v>
      </c>
      <c r="G19" s="179">
        <f t="shared" si="1"/>
        <v>19487</v>
      </c>
      <c r="H19" s="161">
        <v>8997</v>
      </c>
      <c r="I19" s="161">
        <v>11844</v>
      </c>
      <c r="J19" s="180">
        <f t="shared" si="2"/>
        <v>20841</v>
      </c>
      <c r="K19" s="181"/>
      <c r="L19" s="181"/>
      <c r="M19" s="233"/>
      <c r="N19" s="197"/>
      <c r="O19" s="197"/>
      <c r="Q19" s="181"/>
    </row>
    <row r="20" spans="1:17" ht="18.75" customHeight="1" x14ac:dyDescent="0.3">
      <c r="A20" s="125" t="s">
        <v>186</v>
      </c>
      <c r="B20" s="224">
        <f t="shared" ref="B20:D25" si="3">E20+H20+B48+E48+H48+B76+E76</f>
        <v>37344</v>
      </c>
      <c r="C20" s="224">
        <f t="shared" si="3"/>
        <v>52045</v>
      </c>
      <c r="D20" s="224">
        <f t="shared" si="3"/>
        <v>89389</v>
      </c>
      <c r="E20" s="161">
        <v>5896</v>
      </c>
      <c r="F20" s="161">
        <v>8509</v>
      </c>
      <c r="G20" s="179">
        <f t="shared" si="1"/>
        <v>14405</v>
      </c>
      <c r="H20" s="161">
        <v>5290</v>
      </c>
      <c r="I20" s="161">
        <v>7572</v>
      </c>
      <c r="J20" s="180">
        <f t="shared" si="2"/>
        <v>12862</v>
      </c>
      <c r="K20" s="181"/>
      <c r="L20" s="181"/>
      <c r="M20" s="233"/>
      <c r="N20" s="197"/>
      <c r="O20" s="197"/>
      <c r="Q20" s="181"/>
    </row>
    <row r="21" spans="1:17" ht="18.75" customHeight="1" x14ac:dyDescent="0.3">
      <c r="A21" s="125" t="s">
        <v>187</v>
      </c>
      <c r="B21" s="224">
        <f t="shared" si="3"/>
        <v>25931</v>
      </c>
      <c r="C21" s="224">
        <f t="shared" si="3"/>
        <v>38810</v>
      </c>
      <c r="D21" s="224">
        <f t="shared" si="3"/>
        <v>64741</v>
      </c>
      <c r="E21" s="161">
        <v>3951</v>
      </c>
      <c r="F21" s="161">
        <v>5962</v>
      </c>
      <c r="G21" s="179">
        <f t="shared" si="1"/>
        <v>9913</v>
      </c>
      <c r="H21" s="161">
        <v>3505</v>
      </c>
      <c r="I21" s="161">
        <v>5525</v>
      </c>
      <c r="J21" s="180">
        <f t="shared" si="2"/>
        <v>9030</v>
      </c>
      <c r="K21" s="181"/>
      <c r="L21" s="181"/>
      <c r="M21" s="233"/>
      <c r="N21" s="197"/>
      <c r="O21" s="197"/>
      <c r="Q21" s="181"/>
    </row>
    <row r="22" spans="1:17" ht="18.75" customHeight="1" x14ac:dyDescent="0.3">
      <c r="A22" s="125" t="s">
        <v>188</v>
      </c>
      <c r="B22" s="224">
        <f t="shared" si="3"/>
        <v>15051</v>
      </c>
      <c r="C22" s="224">
        <f t="shared" si="3"/>
        <v>26066</v>
      </c>
      <c r="D22" s="224">
        <f t="shared" si="3"/>
        <v>41117</v>
      </c>
      <c r="E22" s="161">
        <v>2266</v>
      </c>
      <c r="F22" s="161">
        <v>3903</v>
      </c>
      <c r="G22" s="179">
        <f t="shared" si="1"/>
        <v>6169</v>
      </c>
      <c r="H22" s="161">
        <v>2172</v>
      </c>
      <c r="I22" s="161">
        <v>4048</v>
      </c>
      <c r="J22" s="180">
        <f t="shared" si="2"/>
        <v>6220</v>
      </c>
      <c r="K22" s="181"/>
      <c r="L22" s="181"/>
      <c r="M22" s="233"/>
      <c r="N22" s="197"/>
      <c r="O22" s="197"/>
      <c r="Q22" s="181"/>
    </row>
    <row r="23" spans="1:17" ht="18.75" customHeight="1" x14ac:dyDescent="0.3">
      <c r="A23" s="125" t="s">
        <v>189</v>
      </c>
      <c r="B23" s="224">
        <f t="shared" si="3"/>
        <v>6754</v>
      </c>
      <c r="C23" s="224">
        <f t="shared" si="3"/>
        <v>12257</v>
      </c>
      <c r="D23" s="224">
        <f t="shared" si="3"/>
        <v>19011</v>
      </c>
      <c r="E23" s="161">
        <v>928</v>
      </c>
      <c r="F23" s="161">
        <v>1876</v>
      </c>
      <c r="G23" s="179">
        <f t="shared" si="1"/>
        <v>2804</v>
      </c>
      <c r="H23" s="161">
        <v>911</v>
      </c>
      <c r="I23" s="161">
        <v>1938</v>
      </c>
      <c r="J23" s="180">
        <f t="shared" si="2"/>
        <v>2849</v>
      </c>
      <c r="K23" s="181"/>
      <c r="L23" s="181"/>
      <c r="M23" s="233"/>
      <c r="N23" s="197"/>
      <c r="O23" s="197"/>
      <c r="Q23" s="181"/>
    </row>
    <row r="24" spans="1:17" ht="18.75" customHeight="1" x14ac:dyDescent="0.3">
      <c r="A24" s="125" t="s">
        <v>190</v>
      </c>
      <c r="B24" s="224">
        <f t="shared" si="3"/>
        <v>2670</v>
      </c>
      <c r="C24" s="224">
        <f t="shared" si="3"/>
        <v>4494</v>
      </c>
      <c r="D24" s="224">
        <f t="shared" si="3"/>
        <v>7164</v>
      </c>
      <c r="E24" s="161">
        <v>231</v>
      </c>
      <c r="F24" s="161">
        <v>541</v>
      </c>
      <c r="G24" s="179">
        <f t="shared" si="1"/>
        <v>772</v>
      </c>
      <c r="H24" s="161">
        <v>269</v>
      </c>
      <c r="I24" s="161">
        <v>578</v>
      </c>
      <c r="J24" s="180">
        <f t="shared" si="2"/>
        <v>847</v>
      </c>
      <c r="K24" s="181"/>
      <c r="L24" s="181"/>
      <c r="M24" s="233"/>
      <c r="N24" s="197"/>
      <c r="O24" s="197"/>
      <c r="Q24" s="181"/>
    </row>
    <row r="25" spans="1:17" ht="18.75" customHeight="1" x14ac:dyDescent="0.3">
      <c r="A25" s="125" t="s">
        <v>191</v>
      </c>
      <c r="B25" s="224">
        <f t="shared" si="3"/>
        <v>1940</v>
      </c>
      <c r="C25" s="224">
        <f t="shared" si="3"/>
        <v>2605</v>
      </c>
      <c r="D25" s="224">
        <f t="shared" si="3"/>
        <v>4545</v>
      </c>
      <c r="E25" s="161">
        <v>77</v>
      </c>
      <c r="F25" s="161">
        <v>176</v>
      </c>
      <c r="G25" s="179">
        <f t="shared" si="1"/>
        <v>253</v>
      </c>
      <c r="H25" s="161">
        <v>111</v>
      </c>
      <c r="I25" s="161">
        <v>168</v>
      </c>
      <c r="J25" s="180">
        <f t="shared" si="2"/>
        <v>279</v>
      </c>
      <c r="K25" s="181"/>
      <c r="L25" s="181"/>
      <c r="M25" s="233"/>
      <c r="N25" s="197"/>
      <c r="O25" s="197"/>
      <c r="Q25" s="181"/>
    </row>
    <row r="26" spans="1:17" ht="18.75" customHeight="1" x14ac:dyDescent="0.3">
      <c r="A26" s="125" t="s">
        <v>192</v>
      </c>
      <c r="B26" s="210">
        <f>E26+H26+B54+E54+H54+B82+E82</f>
        <v>2454556</v>
      </c>
      <c r="C26" s="210">
        <f>F26+I26+C54+F54+I54+C82+F82</f>
        <v>2544769</v>
      </c>
      <c r="D26" s="210">
        <f>G26+J26+D54+G54+J54+D82+G82</f>
        <v>4999325</v>
      </c>
      <c r="E26" s="161">
        <f t="shared" ref="E26:J26" si="4">SUM(E4:E25)</f>
        <v>253324</v>
      </c>
      <c r="F26" s="161">
        <f t="shared" si="4"/>
        <v>267444</v>
      </c>
      <c r="G26" s="179">
        <f t="shared" si="4"/>
        <v>520768</v>
      </c>
      <c r="H26" s="161">
        <f t="shared" si="4"/>
        <v>310796</v>
      </c>
      <c r="I26" s="161">
        <f t="shared" si="4"/>
        <v>325448</v>
      </c>
      <c r="J26" s="180">
        <f t="shared" si="4"/>
        <v>636244</v>
      </c>
      <c r="K26" s="181"/>
      <c r="L26" s="181"/>
    </row>
    <row r="27" spans="1:17" s="24" customFormat="1" ht="23.25" customHeight="1" x14ac:dyDescent="0.3">
      <c r="A27" s="97" t="s">
        <v>213</v>
      </c>
      <c r="B27" s="97"/>
      <c r="C27" s="97"/>
      <c r="D27" s="97"/>
      <c r="E27" s="97"/>
      <c r="F27" s="97"/>
      <c r="G27" s="97"/>
      <c r="H27" s="22"/>
      <c r="I27" s="22"/>
      <c r="J27" s="22"/>
    </row>
    <row r="28" spans="1:17" s="24" customFormat="1" ht="17.399999999999999" x14ac:dyDescent="0.3">
      <c r="A28" s="97" t="s">
        <v>222</v>
      </c>
      <c r="B28" s="97"/>
      <c r="C28" s="97"/>
      <c r="D28" s="97"/>
      <c r="E28" s="97"/>
      <c r="F28" s="97"/>
      <c r="G28" s="97"/>
      <c r="H28" s="25"/>
      <c r="I28" s="25"/>
      <c r="J28" s="25"/>
    </row>
    <row r="29" spans="1:17" s="27" customFormat="1" ht="22.5" customHeight="1" x14ac:dyDescent="0.4">
      <c r="A29" s="27" t="s">
        <v>252</v>
      </c>
    </row>
    <row r="30" spans="1:17" ht="18.75" customHeight="1" x14ac:dyDescent="0.45">
      <c r="B30" s="182"/>
      <c r="C30" s="286" t="s">
        <v>24</v>
      </c>
      <c r="D30" s="184"/>
      <c r="E30" s="185"/>
      <c r="F30" s="287" t="s">
        <v>26</v>
      </c>
      <c r="G30" s="187"/>
      <c r="H30" s="188"/>
      <c r="I30" s="288" t="s">
        <v>62</v>
      </c>
      <c r="J30" s="190"/>
    </row>
    <row r="31" spans="1:17" ht="18.75" customHeight="1" x14ac:dyDescent="0.3">
      <c r="A31" s="125" t="s">
        <v>170</v>
      </c>
      <c r="B31" s="191" t="s">
        <v>74</v>
      </c>
      <c r="C31" s="191" t="s">
        <v>80</v>
      </c>
      <c r="D31" s="191" t="s">
        <v>78</v>
      </c>
      <c r="E31" s="192" t="s">
        <v>74</v>
      </c>
      <c r="F31" s="192" t="s">
        <v>80</v>
      </c>
      <c r="G31" s="192" t="s">
        <v>78</v>
      </c>
      <c r="H31" s="193" t="s">
        <v>74</v>
      </c>
      <c r="I31" s="193" t="s">
        <v>80</v>
      </c>
      <c r="J31" s="193" t="s">
        <v>78</v>
      </c>
    </row>
    <row r="32" spans="1:17" ht="18.75" customHeight="1" x14ac:dyDescent="0.3">
      <c r="A32" s="125">
        <v>0</v>
      </c>
      <c r="B32" s="161">
        <v>5746</v>
      </c>
      <c r="C32" s="161">
        <v>5308</v>
      </c>
      <c r="D32" s="194">
        <f>B32+C32</f>
        <v>11054</v>
      </c>
      <c r="E32" s="161">
        <v>5551</v>
      </c>
      <c r="F32" s="161">
        <v>5195</v>
      </c>
      <c r="G32" s="195">
        <f>E32+F32</f>
        <v>10746</v>
      </c>
      <c r="H32" s="161">
        <v>4199</v>
      </c>
      <c r="I32" s="161">
        <v>4025</v>
      </c>
      <c r="J32" s="196">
        <f>H32+I32</f>
        <v>8224</v>
      </c>
      <c r="K32" s="181"/>
      <c r="L32" s="181"/>
      <c r="M32" s="233"/>
      <c r="N32" s="197"/>
      <c r="O32" s="197"/>
      <c r="Q32" s="181"/>
    </row>
    <row r="33" spans="1:17" ht="18.75" customHeight="1" x14ac:dyDescent="0.3">
      <c r="A33" s="138" t="s">
        <v>171</v>
      </c>
      <c r="B33" s="161">
        <v>24852</v>
      </c>
      <c r="C33" s="161">
        <v>23468</v>
      </c>
      <c r="D33" s="194">
        <f t="shared" ref="D33:D53" si="5">B33+C33</f>
        <v>48320</v>
      </c>
      <c r="E33" s="161">
        <v>23920</v>
      </c>
      <c r="F33" s="161">
        <v>22741</v>
      </c>
      <c r="G33" s="195">
        <f t="shared" ref="G33:G53" si="6">E33+F33</f>
        <v>46661</v>
      </c>
      <c r="H33" s="161">
        <v>17782</v>
      </c>
      <c r="I33" s="161">
        <v>16764</v>
      </c>
      <c r="J33" s="196">
        <f t="shared" ref="J33:J53" si="7">H33+I33</f>
        <v>34546</v>
      </c>
      <c r="K33" s="181"/>
      <c r="L33" s="181"/>
      <c r="M33" s="233"/>
      <c r="N33" s="197"/>
      <c r="O33" s="197"/>
      <c r="Q33" s="181"/>
    </row>
    <row r="34" spans="1:17" ht="18.75" customHeight="1" x14ac:dyDescent="0.3">
      <c r="A34" s="140" t="s">
        <v>172</v>
      </c>
      <c r="B34" s="161">
        <v>33786</v>
      </c>
      <c r="C34" s="161">
        <v>32309</v>
      </c>
      <c r="D34" s="194">
        <f t="shared" si="5"/>
        <v>66095</v>
      </c>
      <c r="E34" s="161">
        <v>32078</v>
      </c>
      <c r="F34" s="161">
        <v>30690</v>
      </c>
      <c r="G34" s="195">
        <f t="shared" si="6"/>
        <v>62768</v>
      </c>
      <c r="H34" s="161">
        <v>23521</v>
      </c>
      <c r="I34" s="161">
        <v>21919</v>
      </c>
      <c r="J34" s="196">
        <f t="shared" si="7"/>
        <v>45440</v>
      </c>
      <c r="K34" s="181"/>
      <c r="L34" s="181"/>
      <c r="M34" s="233"/>
      <c r="N34" s="197"/>
      <c r="O34" s="197"/>
      <c r="Q34" s="181"/>
    </row>
    <row r="35" spans="1:17" ht="18.75" customHeight="1" x14ac:dyDescent="0.3">
      <c r="A35" s="125" t="s">
        <v>173</v>
      </c>
      <c r="B35" s="161">
        <v>35498</v>
      </c>
      <c r="C35" s="161">
        <v>33710</v>
      </c>
      <c r="D35" s="194">
        <f t="shared" si="5"/>
        <v>69208</v>
      </c>
      <c r="E35" s="161">
        <v>33048</v>
      </c>
      <c r="F35" s="161">
        <v>31294</v>
      </c>
      <c r="G35" s="195">
        <f t="shared" si="6"/>
        <v>64342</v>
      </c>
      <c r="H35" s="161">
        <v>24276</v>
      </c>
      <c r="I35" s="161">
        <v>22758</v>
      </c>
      <c r="J35" s="196">
        <f t="shared" si="7"/>
        <v>47034</v>
      </c>
      <c r="K35" s="181"/>
      <c r="L35" s="181"/>
      <c r="M35" s="233"/>
      <c r="N35" s="197"/>
      <c r="O35" s="197"/>
      <c r="Q35" s="181"/>
    </row>
    <row r="36" spans="1:17" ht="18.75" customHeight="1" x14ac:dyDescent="0.3">
      <c r="A36" s="125" t="s">
        <v>174</v>
      </c>
      <c r="B36" s="161">
        <v>34294</v>
      </c>
      <c r="C36" s="161">
        <v>32084</v>
      </c>
      <c r="D36" s="194">
        <f t="shared" si="5"/>
        <v>66378</v>
      </c>
      <c r="E36" s="161">
        <v>30874</v>
      </c>
      <c r="F36" s="161">
        <v>29561</v>
      </c>
      <c r="G36" s="195">
        <f t="shared" si="6"/>
        <v>60435</v>
      </c>
      <c r="H36" s="161">
        <v>22840</v>
      </c>
      <c r="I36" s="161">
        <v>22078</v>
      </c>
      <c r="J36" s="196">
        <f t="shared" si="7"/>
        <v>44918</v>
      </c>
      <c r="K36" s="181"/>
      <c r="L36" s="181"/>
      <c r="M36" s="233"/>
      <c r="N36" s="197"/>
      <c r="O36" s="197"/>
      <c r="Q36" s="181"/>
    </row>
    <row r="37" spans="1:17" ht="18.75" customHeight="1" x14ac:dyDescent="0.3">
      <c r="A37" s="125" t="s">
        <v>175</v>
      </c>
      <c r="B37" s="161">
        <v>33916</v>
      </c>
      <c r="C37" s="161">
        <v>31633</v>
      </c>
      <c r="D37" s="194">
        <f t="shared" si="5"/>
        <v>65549</v>
      </c>
      <c r="E37" s="161">
        <v>32115</v>
      </c>
      <c r="F37" s="161">
        <v>30468</v>
      </c>
      <c r="G37" s="195">
        <f t="shared" si="6"/>
        <v>62583</v>
      </c>
      <c r="H37" s="161">
        <v>22374</v>
      </c>
      <c r="I37" s="161">
        <v>20971</v>
      </c>
      <c r="J37" s="196">
        <f t="shared" si="7"/>
        <v>43345</v>
      </c>
      <c r="K37" s="181"/>
      <c r="L37" s="181"/>
      <c r="M37" s="233"/>
      <c r="N37" s="197"/>
      <c r="O37" s="197"/>
      <c r="Q37" s="181"/>
    </row>
    <row r="38" spans="1:17" ht="18.75" customHeight="1" x14ac:dyDescent="0.3">
      <c r="A38" s="125" t="s">
        <v>176</v>
      </c>
      <c r="B38" s="161">
        <v>34102</v>
      </c>
      <c r="C38" s="161">
        <v>32826</v>
      </c>
      <c r="D38" s="194">
        <f t="shared" si="5"/>
        <v>66928</v>
      </c>
      <c r="E38" s="161">
        <v>31876</v>
      </c>
      <c r="F38" s="161">
        <v>30334</v>
      </c>
      <c r="G38" s="195">
        <f t="shared" si="6"/>
        <v>62210</v>
      </c>
      <c r="H38" s="161">
        <v>23674</v>
      </c>
      <c r="I38" s="161">
        <v>22261</v>
      </c>
      <c r="J38" s="196">
        <f t="shared" si="7"/>
        <v>45935</v>
      </c>
      <c r="K38" s="181"/>
      <c r="L38" s="181"/>
      <c r="M38" s="233"/>
      <c r="N38" s="197"/>
      <c r="O38" s="197"/>
      <c r="Q38" s="181"/>
    </row>
    <row r="39" spans="1:17" ht="18.75" customHeight="1" x14ac:dyDescent="0.3">
      <c r="A39" s="125" t="s">
        <v>177</v>
      </c>
      <c r="B39" s="161">
        <v>32634</v>
      </c>
      <c r="C39" s="161">
        <v>31745</v>
      </c>
      <c r="D39" s="194">
        <f t="shared" si="5"/>
        <v>64379</v>
      </c>
      <c r="E39" s="161">
        <v>29295</v>
      </c>
      <c r="F39" s="161">
        <v>27724</v>
      </c>
      <c r="G39" s="195">
        <f t="shared" si="6"/>
        <v>57019</v>
      </c>
      <c r="H39" s="161">
        <v>21640</v>
      </c>
      <c r="I39" s="161">
        <v>21075</v>
      </c>
      <c r="J39" s="196">
        <f t="shared" si="7"/>
        <v>42715</v>
      </c>
      <c r="K39" s="181"/>
      <c r="L39" s="181"/>
      <c r="M39" s="233"/>
      <c r="N39" s="197"/>
      <c r="O39" s="197"/>
      <c r="Q39" s="181"/>
    </row>
    <row r="40" spans="1:17" ht="18.75" customHeight="1" x14ac:dyDescent="0.3">
      <c r="A40" s="125" t="s">
        <v>178</v>
      </c>
      <c r="B40" s="161">
        <v>30660</v>
      </c>
      <c r="C40" s="161">
        <v>30413</v>
      </c>
      <c r="D40" s="194">
        <f t="shared" si="5"/>
        <v>61073</v>
      </c>
      <c r="E40" s="161">
        <v>25693</v>
      </c>
      <c r="F40" s="161">
        <v>25089</v>
      </c>
      <c r="G40" s="195">
        <f t="shared" si="6"/>
        <v>50782</v>
      </c>
      <c r="H40" s="161">
        <v>19109</v>
      </c>
      <c r="I40" s="161">
        <v>18932</v>
      </c>
      <c r="J40" s="196">
        <f t="shared" si="7"/>
        <v>38041</v>
      </c>
      <c r="K40" s="181"/>
      <c r="L40" s="181"/>
      <c r="M40" s="233"/>
      <c r="N40" s="197"/>
      <c r="O40" s="197"/>
      <c r="Q40" s="181"/>
    </row>
    <row r="41" spans="1:17" ht="18.75" customHeight="1" x14ac:dyDescent="0.3">
      <c r="A41" s="125" t="s">
        <v>179</v>
      </c>
      <c r="B41" s="161">
        <v>26803</v>
      </c>
      <c r="C41" s="161">
        <v>26999</v>
      </c>
      <c r="D41" s="194">
        <f t="shared" si="5"/>
        <v>53802</v>
      </c>
      <c r="E41" s="161">
        <v>22182</v>
      </c>
      <c r="F41" s="161">
        <v>22399</v>
      </c>
      <c r="G41" s="195">
        <f t="shared" si="6"/>
        <v>44581</v>
      </c>
      <c r="H41" s="161">
        <v>16750</v>
      </c>
      <c r="I41" s="161">
        <v>17084</v>
      </c>
      <c r="J41" s="196">
        <f t="shared" si="7"/>
        <v>33834</v>
      </c>
      <c r="K41" s="181"/>
      <c r="L41" s="181"/>
      <c r="M41" s="233"/>
      <c r="N41" s="197"/>
      <c r="O41" s="197"/>
      <c r="Q41" s="181"/>
    </row>
    <row r="42" spans="1:17" ht="18.75" customHeight="1" x14ac:dyDescent="0.3">
      <c r="A42" s="125" t="s">
        <v>180</v>
      </c>
      <c r="B42" s="161">
        <v>23252</v>
      </c>
      <c r="C42" s="161">
        <v>25402</v>
      </c>
      <c r="D42" s="194">
        <f t="shared" si="5"/>
        <v>48654</v>
      </c>
      <c r="E42" s="161">
        <v>19695</v>
      </c>
      <c r="F42" s="161">
        <v>20975</v>
      </c>
      <c r="G42" s="195">
        <f t="shared" si="6"/>
        <v>40670</v>
      </c>
      <c r="H42" s="161">
        <v>14931</v>
      </c>
      <c r="I42" s="161">
        <v>15975</v>
      </c>
      <c r="J42" s="196">
        <f t="shared" si="7"/>
        <v>30906</v>
      </c>
      <c r="K42" s="181"/>
      <c r="L42" s="181"/>
      <c r="M42" s="233"/>
      <c r="N42" s="197"/>
      <c r="O42" s="197"/>
      <c r="Q42" s="181"/>
    </row>
    <row r="43" spans="1:17" ht="18.75" customHeight="1" x14ac:dyDescent="0.3">
      <c r="A43" s="125" t="s">
        <v>181</v>
      </c>
      <c r="B43" s="161">
        <v>22577</v>
      </c>
      <c r="C43" s="161">
        <v>25126</v>
      </c>
      <c r="D43" s="194">
        <f t="shared" si="5"/>
        <v>47703</v>
      </c>
      <c r="E43" s="161">
        <v>19107</v>
      </c>
      <c r="F43" s="161">
        <v>20785</v>
      </c>
      <c r="G43" s="195">
        <f t="shared" si="6"/>
        <v>39892</v>
      </c>
      <c r="H43" s="161">
        <v>14669</v>
      </c>
      <c r="I43" s="161">
        <v>16002</v>
      </c>
      <c r="J43" s="196">
        <f t="shared" si="7"/>
        <v>30671</v>
      </c>
      <c r="K43" s="181"/>
      <c r="L43" s="181"/>
      <c r="M43" s="233"/>
      <c r="N43" s="197"/>
      <c r="O43" s="197"/>
      <c r="Q43" s="181"/>
    </row>
    <row r="44" spans="1:17" ht="18.75" customHeight="1" x14ac:dyDescent="0.3">
      <c r="A44" s="125" t="s">
        <v>182</v>
      </c>
      <c r="B44" s="161">
        <v>19815</v>
      </c>
      <c r="C44" s="161">
        <v>23072</v>
      </c>
      <c r="D44" s="194">
        <f t="shared" si="5"/>
        <v>42887</v>
      </c>
      <c r="E44" s="161">
        <v>16714</v>
      </c>
      <c r="F44" s="161">
        <v>19276</v>
      </c>
      <c r="G44" s="195">
        <f t="shared" si="6"/>
        <v>35990</v>
      </c>
      <c r="H44" s="161">
        <v>13647</v>
      </c>
      <c r="I44" s="161">
        <v>15071</v>
      </c>
      <c r="J44" s="196">
        <f t="shared" si="7"/>
        <v>28718</v>
      </c>
      <c r="K44" s="181"/>
      <c r="L44" s="181"/>
      <c r="M44" s="233"/>
      <c r="N44" s="197"/>
      <c r="O44" s="197"/>
      <c r="Q44" s="181"/>
    </row>
    <row r="45" spans="1:17" ht="18.75" customHeight="1" x14ac:dyDescent="0.3">
      <c r="A45" s="125" t="s">
        <v>183</v>
      </c>
      <c r="B45" s="161">
        <v>15274</v>
      </c>
      <c r="C45" s="161">
        <v>18199</v>
      </c>
      <c r="D45" s="194">
        <f t="shared" si="5"/>
        <v>33473</v>
      </c>
      <c r="E45" s="161">
        <v>12966</v>
      </c>
      <c r="F45" s="161">
        <v>15770</v>
      </c>
      <c r="G45" s="195">
        <f t="shared" si="6"/>
        <v>28736</v>
      </c>
      <c r="H45" s="161">
        <v>10589</v>
      </c>
      <c r="I45" s="161">
        <v>12067</v>
      </c>
      <c r="J45" s="196">
        <f t="shared" si="7"/>
        <v>22656</v>
      </c>
      <c r="K45" s="181"/>
      <c r="L45" s="181"/>
      <c r="M45" s="233"/>
      <c r="N45" s="197"/>
      <c r="O45" s="197"/>
      <c r="Q45" s="181"/>
    </row>
    <row r="46" spans="1:17" ht="18.75" customHeight="1" x14ac:dyDescent="0.3">
      <c r="A46" s="125" t="s">
        <v>184</v>
      </c>
      <c r="B46" s="161">
        <v>10062</v>
      </c>
      <c r="C46" s="161">
        <v>12506</v>
      </c>
      <c r="D46" s="194">
        <f t="shared" si="5"/>
        <v>22568</v>
      </c>
      <c r="E46" s="161">
        <v>8747</v>
      </c>
      <c r="F46" s="161">
        <v>11158</v>
      </c>
      <c r="G46" s="195">
        <f t="shared" si="6"/>
        <v>19905</v>
      </c>
      <c r="H46" s="161">
        <v>7122</v>
      </c>
      <c r="I46" s="161">
        <v>8449</v>
      </c>
      <c r="J46" s="196">
        <f t="shared" si="7"/>
        <v>15571</v>
      </c>
      <c r="K46" s="181"/>
      <c r="L46" s="181"/>
      <c r="M46" s="233"/>
      <c r="N46" s="197"/>
      <c r="O46" s="197"/>
      <c r="Q46" s="181"/>
    </row>
    <row r="47" spans="1:17" ht="18.75" customHeight="1" x14ac:dyDescent="0.3">
      <c r="A47" s="125" t="s">
        <v>185</v>
      </c>
      <c r="B47" s="161">
        <v>8566</v>
      </c>
      <c r="C47" s="161">
        <v>10670</v>
      </c>
      <c r="D47" s="194">
        <f t="shared" si="5"/>
        <v>19236</v>
      </c>
      <c r="E47" s="161">
        <v>7585</v>
      </c>
      <c r="F47" s="161">
        <v>10007</v>
      </c>
      <c r="G47" s="195">
        <f t="shared" si="6"/>
        <v>17592</v>
      </c>
      <c r="H47" s="161">
        <v>5885</v>
      </c>
      <c r="I47" s="161">
        <v>7294</v>
      </c>
      <c r="J47" s="196">
        <f t="shared" si="7"/>
        <v>13179</v>
      </c>
      <c r="K47" s="181"/>
      <c r="L47" s="181"/>
      <c r="M47" s="233"/>
      <c r="N47" s="197"/>
      <c r="O47" s="197"/>
      <c r="Q47" s="181"/>
    </row>
    <row r="48" spans="1:17" ht="18.75" customHeight="1" x14ac:dyDescent="0.3">
      <c r="A48" s="125" t="s">
        <v>186</v>
      </c>
      <c r="B48" s="161">
        <v>4662</v>
      </c>
      <c r="C48" s="161">
        <v>6250</v>
      </c>
      <c r="D48" s="194">
        <f t="shared" si="5"/>
        <v>10912</v>
      </c>
      <c r="E48" s="161">
        <v>4247</v>
      </c>
      <c r="F48" s="161">
        <v>6095</v>
      </c>
      <c r="G48" s="195">
        <f t="shared" si="6"/>
        <v>10342</v>
      </c>
      <c r="H48" s="161">
        <v>3240</v>
      </c>
      <c r="I48" s="161">
        <v>4392</v>
      </c>
      <c r="J48" s="196">
        <f t="shared" si="7"/>
        <v>7632</v>
      </c>
      <c r="K48" s="181"/>
      <c r="L48" s="181"/>
      <c r="M48" s="233"/>
      <c r="N48" s="197"/>
      <c r="O48" s="197"/>
      <c r="Q48" s="181"/>
    </row>
    <row r="49" spans="1:17" ht="18.75" customHeight="1" x14ac:dyDescent="0.3">
      <c r="A49" s="125" t="s">
        <v>187</v>
      </c>
      <c r="B49" s="161">
        <v>3084</v>
      </c>
      <c r="C49" s="161">
        <v>4556</v>
      </c>
      <c r="D49" s="194">
        <f t="shared" si="5"/>
        <v>7640</v>
      </c>
      <c r="E49" s="161">
        <v>3147</v>
      </c>
      <c r="F49" s="161">
        <v>4970</v>
      </c>
      <c r="G49" s="195">
        <f t="shared" si="6"/>
        <v>8117</v>
      </c>
      <c r="H49" s="161">
        <v>2424</v>
      </c>
      <c r="I49" s="161">
        <v>3352</v>
      </c>
      <c r="J49" s="196">
        <f t="shared" si="7"/>
        <v>5776</v>
      </c>
      <c r="K49" s="181"/>
      <c r="L49" s="181"/>
      <c r="M49" s="233"/>
      <c r="N49" s="197"/>
      <c r="O49" s="197"/>
      <c r="Q49" s="181"/>
    </row>
    <row r="50" spans="1:17" ht="18.75" customHeight="1" x14ac:dyDescent="0.3">
      <c r="A50" s="125" t="s">
        <v>188</v>
      </c>
      <c r="B50" s="161">
        <v>1754</v>
      </c>
      <c r="C50" s="161">
        <v>3071</v>
      </c>
      <c r="D50" s="194">
        <f t="shared" si="5"/>
        <v>4825</v>
      </c>
      <c r="E50" s="161">
        <v>1812</v>
      </c>
      <c r="F50" s="161">
        <v>3392</v>
      </c>
      <c r="G50" s="195">
        <f t="shared" si="6"/>
        <v>5204</v>
      </c>
      <c r="H50" s="161">
        <v>1431</v>
      </c>
      <c r="I50" s="161">
        <v>2250</v>
      </c>
      <c r="J50" s="196">
        <f t="shared" si="7"/>
        <v>3681</v>
      </c>
      <c r="K50" s="181"/>
      <c r="L50" s="181"/>
      <c r="M50" s="233"/>
      <c r="N50" s="197"/>
      <c r="O50" s="197"/>
      <c r="Q50" s="181"/>
    </row>
    <row r="51" spans="1:17" ht="18.75" customHeight="1" x14ac:dyDescent="0.3">
      <c r="A51" s="125" t="s">
        <v>189</v>
      </c>
      <c r="B51" s="161">
        <v>942</v>
      </c>
      <c r="C51" s="161">
        <v>1480</v>
      </c>
      <c r="D51" s="194">
        <f t="shared" si="5"/>
        <v>2422</v>
      </c>
      <c r="E51" s="161">
        <v>984</v>
      </c>
      <c r="F51" s="161">
        <v>1640</v>
      </c>
      <c r="G51" s="195">
        <f t="shared" si="6"/>
        <v>2624</v>
      </c>
      <c r="H51" s="161">
        <v>692</v>
      </c>
      <c r="I51" s="161">
        <v>1033</v>
      </c>
      <c r="J51" s="196">
        <f t="shared" si="7"/>
        <v>1725</v>
      </c>
      <c r="K51" s="181"/>
      <c r="L51" s="181"/>
      <c r="M51" s="233"/>
      <c r="N51" s="197"/>
      <c r="O51" s="197"/>
      <c r="Q51" s="181"/>
    </row>
    <row r="52" spans="1:17" ht="18.75" customHeight="1" x14ac:dyDescent="0.3">
      <c r="A52" s="125" t="s">
        <v>190</v>
      </c>
      <c r="B52" s="161">
        <v>514</v>
      </c>
      <c r="C52" s="161">
        <v>739</v>
      </c>
      <c r="D52" s="194">
        <f t="shared" si="5"/>
        <v>1253</v>
      </c>
      <c r="E52" s="161">
        <v>481</v>
      </c>
      <c r="F52" s="161">
        <v>797</v>
      </c>
      <c r="G52" s="195">
        <f t="shared" si="6"/>
        <v>1278</v>
      </c>
      <c r="H52" s="161">
        <v>380</v>
      </c>
      <c r="I52" s="161">
        <v>507</v>
      </c>
      <c r="J52" s="196">
        <f t="shared" si="7"/>
        <v>887</v>
      </c>
      <c r="K52" s="181"/>
      <c r="L52" s="181"/>
      <c r="M52" s="233"/>
      <c r="N52" s="197"/>
      <c r="O52" s="197"/>
      <c r="Q52" s="181"/>
    </row>
    <row r="53" spans="1:17" ht="18.75" customHeight="1" x14ac:dyDescent="0.3">
      <c r="A53" s="125" t="s">
        <v>191</v>
      </c>
      <c r="B53" s="161">
        <v>477</v>
      </c>
      <c r="C53" s="161">
        <v>614</v>
      </c>
      <c r="D53" s="194">
        <f t="shared" si="5"/>
        <v>1091</v>
      </c>
      <c r="E53" s="161">
        <v>407</v>
      </c>
      <c r="F53" s="161">
        <v>600</v>
      </c>
      <c r="G53" s="195">
        <f t="shared" si="6"/>
        <v>1007</v>
      </c>
      <c r="H53" s="161">
        <v>417</v>
      </c>
      <c r="I53" s="161">
        <v>504</v>
      </c>
      <c r="J53" s="196">
        <f t="shared" si="7"/>
        <v>921</v>
      </c>
      <c r="K53" s="181"/>
      <c r="L53" s="181"/>
      <c r="M53" s="233"/>
      <c r="N53" s="197"/>
      <c r="O53" s="197"/>
      <c r="Q53" s="181"/>
    </row>
    <row r="54" spans="1:17" ht="18.75" customHeight="1" x14ac:dyDescent="0.3">
      <c r="A54" s="125" t="s">
        <v>192</v>
      </c>
      <c r="B54" s="161">
        <f t="shared" ref="B54:J54" si="8">SUM(B32:B53)</f>
        <v>403270</v>
      </c>
      <c r="C54" s="161">
        <f t="shared" si="8"/>
        <v>412180</v>
      </c>
      <c r="D54" s="180">
        <f t="shared" si="8"/>
        <v>815450</v>
      </c>
      <c r="E54" s="161">
        <f t="shared" si="8"/>
        <v>362524</v>
      </c>
      <c r="F54" s="161">
        <f t="shared" si="8"/>
        <v>370960</v>
      </c>
      <c r="G54" s="195">
        <f t="shared" si="8"/>
        <v>733484</v>
      </c>
      <c r="H54" s="161">
        <f t="shared" si="8"/>
        <v>271592</v>
      </c>
      <c r="I54" s="161">
        <f t="shared" si="8"/>
        <v>274763</v>
      </c>
      <c r="J54" s="195">
        <f t="shared" si="8"/>
        <v>546355</v>
      </c>
      <c r="K54" s="181"/>
      <c r="L54" s="181"/>
    </row>
    <row r="55" spans="1:17" s="24" customFormat="1" ht="23.25" customHeight="1" x14ac:dyDescent="0.3">
      <c r="A55" s="97" t="s">
        <v>213</v>
      </c>
      <c r="B55" s="97"/>
      <c r="C55" s="97"/>
      <c r="D55" s="97"/>
      <c r="E55" s="97"/>
      <c r="F55" s="97"/>
      <c r="G55" s="97"/>
      <c r="H55" s="22"/>
      <c r="I55" s="22"/>
      <c r="J55" s="22"/>
    </row>
    <row r="56" spans="1:17" s="24" customFormat="1" ht="17.399999999999999" x14ac:dyDescent="0.3">
      <c r="A56" s="97" t="s">
        <v>222</v>
      </c>
      <c r="B56" s="97"/>
      <c r="C56" s="97"/>
      <c r="D56" s="97"/>
      <c r="E56" s="97"/>
      <c r="F56" s="97"/>
      <c r="G56" s="97"/>
      <c r="H56" s="25"/>
      <c r="I56" s="25"/>
      <c r="J56" s="25"/>
    </row>
    <row r="57" spans="1:17" s="27" customFormat="1" ht="22.5" customHeight="1" x14ac:dyDescent="0.4">
      <c r="A57" s="27" t="s">
        <v>252</v>
      </c>
    </row>
    <row r="58" spans="1:17" ht="18.75" customHeight="1" x14ac:dyDescent="0.45">
      <c r="B58" s="198"/>
      <c r="C58" s="289" t="s">
        <v>19</v>
      </c>
      <c r="D58" s="200"/>
      <c r="E58" s="201"/>
      <c r="F58" s="290" t="s">
        <v>39</v>
      </c>
      <c r="G58" s="203"/>
    </row>
    <row r="59" spans="1:17" ht="18.75" customHeight="1" x14ac:dyDescent="0.3">
      <c r="A59" s="125" t="s">
        <v>170</v>
      </c>
      <c r="B59" s="207" t="s">
        <v>74</v>
      </c>
      <c r="C59" s="207" t="s">
        <v>80</v>
      </c>
      <c r="D59" s="207" t="s">
        <v>78</v>
      </c>
      <c r="E59" s="208" t="s">
        <v>74</v>
      </c>
      <c r="F59" s="208" t="s">
        <v>80</v>
      </c>
      <c r="G59" s="208" t="s">
        <v>78</v>
      </c>
      <c r="H59" s="181"/>
      <c r="I59" s="181"/>
    </row>
    <row r="60" spans="1:17" ht="18.75" customHeight="1" x14ac:dyDescent="0.3">
      <c r="A60" s="125">
        <v>0</v>
      </c>
      <c r="B60" s="161">
        <v>6424</v>
      </c>
      <c r="C60" s="161">
        <v>6134</v>
      </c>
      <c r="D60" s="178">
        <f>B60+C60</f>
        <v>12558</v>
      </c>
      <c r="E60" s="161">
        <v>1672</v>
      </c>
      <c r="F60" s="161">
        <v>1540</v>
      </c>
      <c r="G60" s="210">
        <f>E60+F60</f>
        <v>3212</v>
      </c>
      <c r="H60" s="181"/>
      <c r="I60" s="181"/>
      <c r="J60" s="233"/>
      <c r="K60" s="197"/>
      <c r="L60" s="197"/>
      <c r="N60" s="181"/>
    </row>
    <row r="61" spans="1:17" ht="18.75" customHeight="1" x14ac:dyDescent="0.3">
      <c r="A61" s="138" t="s">
        <v>171</v>
      </c>
      <c r="B61" s="161">
        <v>30023</v>
      </c>
      <c r="C61" s="161">
        <v>28100</v>
      </c>
      <c r="D61" s="178">
        <f t="shared" ref="D61:D81" si="9">B61+C61</f>
        <v>58123</v>
      </c>
      <c r="E61" s="161">
        <v>7995</v>
      </c>
      <c r="F61" s="161">
        <v>7348</v>
      </c>
      <c r="G61" s="210">
        <f t="shared" ref="G61:G81" si="10">E61+F61</f>
        <v>15343</v>
      </c>
      <c r="H61" s="181"/>
      <c r="I61" s="181"/>
      <c r="J61" s="233"/>
      <c r="K61" s="197"/>
      <c r="L61" s="197"/>
      <c r="N61" s="181"/>
    </row>
    <row r="62" spans="1:17" ht="18.75" customHeight="1" x14ac:dyDescent="0.3">
      <c r="A62" s="140" t="s">
        <v>172</v>
      </c>
      <c r="B62" s="161">
        <v>45571</v>
      </c>
      <c r="C62" s="161">
        <v>42866</v>
      </c>
      <c r="D62" s="178">
        <f t="shared" si="9"/>
        <v>88437</v>
      </c>
      <c r="E62" s="161">
        <v>12321</v>
      </c>
      <c r="F62" s="161">
        <v>11489</v>
      </c>
      <c r="G62" s="210">
        <f t="shared" si="10"/>
        <v>23810</v>
      </c>
      <c r="H62" s="181"/>
      <c r="I62" s="181"/>
      <c r="J62" s="233"/>
      <c r="K62" s="197"/>
      <c r="L62" s="197"/>
      <c r="N62" s="181"/>
    </row>
    <row r="63" spans="1:17" ht="18.75" customHeight="1" x14ac:dyDescent="0.3">
      <c r="A63" s="125" t="s">
        <v>173</v>
      </c>
      <c r="B63" s="161">
        <v>49903</v>
      </c>
      <c r="C63" s="161">
        <v>46866</v>
      </c>
      <c r="D63" s="178">
        <f t="shared" si="9"/>
        <v>96769</v>
      </c>
      <c r="E63" s="161">
        <v>13223</v>
      </c>
      <c r="F63" s="161">
        <v>12414</v>
      </c>
      <c r="G63" s="210">
        <f t="shared" si="10"/>
        <v>25637</v>
      </c>
      <c r="H63" s="181"/>
      <c r="I63" s="181"/>
      <c r="J63" s="233"/>
      <c r="K63" s="197"/>
      <c r="L63" s="197"/>
      <c r="N63" s="181"/>
    </row>
    <row r="64" spans="1:17" ht="18.75" customHeight="1" x14ac:dyDescent="0.3">
      <c r="A64" s="125" t="s">
        <v>174</v>
      </c>
      <c r="B64" s="161">
        <v>50228</v>
      </c>
      <c r="C64" s="161">
        <v>47732</v>
      </c>
      <c r="D64" s="178">
        <f t="shared" si="9"/>
        <v>97960</v>
      </c>
      <c r="E64" s="161">
        <v>12609</v>
      </c>
      <c r="F64" s="161">
        <v>12020</v>
      </c>
      <c r="G64" s="210">
        <f t="shared" si="10"/>
        <v>24629</v>
      </c>
      <c r="H64" s="181"/>
      <c r="I64" s="181"/>
      <c r="J64" s="233"/>
      <c r="K64" s="197"/>
      <c r="L64" s="197"/>
      <c r="N64" s="181"/>
    </row>
    <row r="65" spans="1:14" ht="18.75" customHeight="1" x14ac:dyDescent="0.3">
      <c r="A65" s="125" t="s">
        <v>175</v>
      </c>
      <c r="B65" s="161">
        <v>50715</v>
      </c>
      <c r="C65" s="161">
        <v>47822</v>
      </c>
      <c r="D65" s="178">
        <f t="shared" si="9"/>
        <v>98537</v>
      </c>
      <c r="E65" s="161">
        <v>11814</v>
      </c>
      <c r="F65" s="161">
        <v>11306</v>
      </c>
      <c r="G65" s="210">
        <f t="shared" si="10"/>
        <v>23120</v>
      </c>
      <c r="H65" s="181"/>
      <c r="I65" s="181"/>
      <c r="J65" s="233"/>
      <c r="K65" s="197"/>
      <c r="L65" s="197"/>
      <c r="N65" s="181"/>
    </row>
    <row r="66" spans="1:14" ht="18.75" customHeight="1" x14ac:dyDescent="0.3">
      <c r="A66" s="125" t="s">
        <v>176</v>
      </c>
      <c r="B66" s="161">
        <v>54500</v>
      </c>
      <c r="C66" s="161">
        <v>52366</v>
      </c>
      <c r="D66" s="178">
        <f t="shared" si="9"/>
        <v>106866</v>
      </c>
      <c r="E66" s="161">
        <v>12581</v>
      </c>
      <c r="F66" s="161">
        <v>11918</v>
      </c>
      <c r="G66" s="210">
        <f t="shared" si="10"/>
        <v>24499</v>
      </c>
      <c r="H66" s="181"/>
      <c r="I66" s="181"/>
      <c r="J66" s="233"/>
      <c r="K66" s="197"/>
      <c r="L66" s="197"/>
      <c r="N66" s="181"/>
    </row>
    <row r="67" spans="1:14" ht="18.75" customHeight="1" x14ac:dyDescent="0.3">
      <c r="A67" s="125" t="s">
        <v>177</v>
      </c>
      <c r="B67" s="161">
        <v>52033</v>
      </c>
      <c r="C67" s="161">
        <v>51176</v>
      </c>
      <c r="D67" s="178">
        <f t="shared" si="9"/>
        <v>103209</v>
      </c>
      <c r="E67" s="161">
        <v>12555</v>
      </c>
      <c r="F67" s="161">
        <v>12155</v>
      </c>
      <c r="G67" s="210">
        <f t="shared" si="10"/>
        <v>24710</v>
      </c>
      <c r="H67" s="181"/>
      <c r="I67" s="181"/>
      <c r="J67" s="233"/>
      <c r="K67" s="197"/>
      <c r="L67" s="197"/>
      <c r="N67" s="181"/>
    </row>
    <row r="68" spans="1:14" ht="18.75" customHeight="1" x14ac:dyDescent="0.3">
      <c r="A68" s="125" t="s">
        <v>178</v>
      </c>
      <c r="B68" s="161">
        <v>51747</v>
      </c>
      <c r="C68" s="161">
        <v>51999</v>
      </c>
      <c r="D68" s="178">
        <f>B68+C68</f>
        <v>103746</v>
      </c>
      <c r="E68" s="161">
        <v>12515</v>
      </c>
      <c r="F68" s="161">
        <v>12253</v>
      </c>
      <c r="G68" s="210">
        <f t="shared" si="10"/>
        <v>24768</v>
      </c>
      <c r="H68" s="181"/>
      <c r="I68" s="181"/>
      <c r="J68" s="233"/>
      <c r="K68" s="197"/>
      <c r="L68" s="197"/>
      <c r="N68" s="181"/>
    </row>
    <row r="69" spans="1:14" ht="18.75" customHeight="1" x14ac:dyDescent="0.3">
      <c r="A69" s="125" t="s">
        <v>179</v>
      </c>
      <c r="B69" s="161">
        <v>52256</v>
      </c>
      <c r="C69" s="161">
        <v>54351</v>
      </c>
      <c r="D69" s="178">
        <f t="shared" si="9"/>
        <v>106607</v>
      </c>
      <c r="E69" s="161">
        <v>12081</v>
      </c>
      <c r="F69" s="161">
        <v>11793</v>
      </c>
      <c r="G69" s="210">
        <f t="shared" si="10"/>
        <v>23874</v>
      </c>
      <c r="H69" s="181"/>
      <c r="I69" s="181"/>
      <c r="J69" s="233"/>
      <c r="K69" s="197"/>
      <c r="L69" s="197"/>
      <c r="N69" s="181"/>
    </row>
    <row r="70" spans="1:14" ht="18.75" customHeight="1" x14ac:dyDescent="0.3">
      <c r="A70" s="125" t="s">
        <v>180</v>
      </c>
      <c r="B70" s="161">
        <v>49829</v>
      </c>
      <c r="C70" s="161">
        <v>54732</v>
      </c>
      <c r="D70" s="178">
        <f t="shared" si="9"/>
        <v>104561</v>
      </c>
      <c r="E70" s="161">
        <v>11200</v>
      </c>
      <c r="F70" s="161">
        <v>11693</v>
      </c>
      <c r="G70" s="210">
        <f t="shared" si="10"/>
        <v>22893</v>
      </c>
      <c r="H70" s="181"/>
      <c r="I70" s="181"/>
      <c r="J70" s="233"/>
      <c r="K70" s="197"/>
      <c r="L70" s="197"/>
      <c r="N70" s="181"/>
    </row>
    <row r="71" spans="1:14" ht="18.75" customHeight="1" x14ac:dyDescent="0.3">
      <c r="A71" s="125" t="s">
        <v>181</v>
      </c>
      <c r="B71" s="161">
        <v>47193</v>
      </c>
      <c r="C71" s="161">
        <v>53618</v>
      </c>
      <c r="D71" s="178">
        <f>B71+C71</f>
        <v>100811</v>
      </c>
      <c r="E71" s="161">
        <v>10502</v>
      </c>
      <c r="F71" s="161">
        <v>11317</v>
      </c>
      <c r="G71" s="210">
        <f t="shared" si="10"/>
        <v>21819</v>
      </c>
      <c r="H71" s="181"/>
      <c r="I71" s="181"/>
      <c r="J71" s="233"/>
      <c r="K71" s="197"/>
      <c r="L71" s="197"/>
      <c r="N71" s="181"/>
    </row>
    <row r="72" spans="1:14" ht="18.75" customHeight="1" x14ac:dyDescent="0.3">
      <c r="A72" s="125" t="s">
        <v>182</v>
      </c>
      <c r="B72" s="161">
        <v>41829</v>
      </c>
      <c r="C72" s="161">
        <v>49467</v>
      </c>
      <c r="D72" s="178">
        <f t="shared" si="9"/>
        <v>91296</v>
      </c>
      <c r="E72" s="161">
        <v>9079</v>
      </c>
      <c r="F72" s="161">
        <v>9959</v>
      </c>
      <c r="G72" s="210">
        <f t="shared" si="10"/>
        <v>19038</v>
      </c>
      <c r="H72" s="181"/>
      <c r="I72" s="181"/>
      <c r="J72" s="233"/>
      <c r="K72" s="197"/>
      <c r="L72" s="197"/>
      <c r="N72" s="181"/>
    </row>
    <row r="73" spans="1:14" ht="18.75" customHeight="1" x14ac:dyDescent="0.3">
      <c r="A73" s="125" t="s">
        <v>183</v>
      </c>
      <c r="B73" s="161">
        <v>35934</v>
      </c>
      <c r="C73" s="161">
        <v>43056</v>
      </c>
      <c r="D73" s="178">
        <f t="shared" si="9"/>
        <v>78990</v>
      </c>
      <c r="E73" s="161">
        <v>7415</v>
      </c>
      <c r="F73" s="161">
        <v>8314</v>
      </c>
      <c r="G73" s="210">
        <f t="shared" si="10"/>
        <v>15729</v>
      </c>
      <c r="H73" s="181"/>
      <c r="I73" s="181"/>
      <c r="J73" s="233"/>
      <c r="K73" s="197"/>
      <c r="L73" s="197"/>
      <c r="N73" s="181"/>
    </row>
    <row r="74" spans="1:14" ht="18.75" customHeight="1" x14ac:dyDescent="0.3">
      <c r="A74" s="125" t="s">
        <v>184</v>
      </c>
      <c r="B74" s="161">
        <v>25320</v>
      </c>
      <c r="C74" s="161">
        <v>32152</v>
      </c>
      <c r="D74" s="178">
        <f t="shared" si="9"/>
        <v>57472</v>
      </c>
      <c r="E74" s="161">
        <v>5031</v>
      </c>
      <c r="F74" s="161">
        <v>5976</v>
      </c>
      <c r="G74" s="210">
        <f t="shared" si="10"/>
        <v>11007</v>
      </c>
      <c r="H74" s="181"/>
      <c r="I74" s="181"/>
      <c r="J74" s="233"/>
      <c r="K74" s="197"/>
      <c r="L74" s="197"/>
      <c r="N74" s="181"/>
    </row>
    <row r="75" spans="1:14" ht="18.75" customHeight="1" x14ac:dyDescent="0.3">
      <c r="A75" s="125" t="s">
        <v>185</v>
      </c>
      <c r="B75" s="161">
        <v>19990</v>
      </c>
      <c r="C75" s="161">
        <v>26082</v>
      </c>
      <c r="D75" s="178">
        <f t="shared" si="9"/>
        <v>46072</v>
      </c>
      <c r="E75" s="161">
        <v>3974</v>
      </c>
      <c r="F75" s="161">
        <v>4721</v>
      </c>
      <c r="G75" s="210">
        <f t="shared" si="10"/>
        <v>8695</v>
      </c>
      <c r="H75" s="181"/>
      <c r="I75" s="181"/>
      <c r="J75" s="233"/>
      <c r="K75" s="197"/>
      <c r="L75" s="197"/>
      <c r="N75" s="181"/>
    </row>
    <row r="76" spans="1:14" ht="18.75" customHeight="1" x14ac:dyDescent="0.3">
      <c r="A76" s="125" t="s">
        <v>186</v>
      </c>
      <c r="B76" s="161">
        <v>11775</v>
      </c>
      <c r="C76" s="161">
        <v>16554</v>
      </c>
      <c r="D76" s="178">
        <f t="shared" si="9"/>
        <v>28329</v>
      </c>
      <c r="E76" s="161">
        <v>2234</v>
      </c>
      <c r="F76" s="161">
        <v>2673</v>
      </c>
      <c r="G76" s="210">
        <f t="shared" si="10"/>
        <v>4907</v>
      </c>
      <c r="H76" s="181"/>
      <c r="I76" s="181"/>
      <c r="J76" s="233"/>
      <c r="K76" s="197"/>
      <c r="L76" s="197"/>
      <c r="N76" s="181"/>
    </row>
    <row r="77" spans="1:14" ht="18.75" customHeight="1" x14ac:dyDescent="0.3">
      <c r="A77" s="125" t="s">
        <v>187</v>
      </c>
      <c r="B77" s="161">
        <v>8296</v>
      </c>
      <c r="C77" s="161">
        <v>12301</v>
      </c>
      <c r="D77" s="178">
        <f t="shared" si="9"/>
        <v>20597</v>
      </c>
      <c r="E77" s="161">
        <v>1524</v>
      </c>
      <c r="F77" s="161">
        <v>2144</v>
      </c>
      <c r="G77" s="210">
        <f t="shared" si="10"/>
        <v>3668</v>
      </c>
      <c r="H77" s="181"/>
      <c r="I77" s="181"/>
      <c r="J77" s="233"/>
      <c r="K77" s="197"/>
      <c r="L77" s="197"/>
      <c r="N77" s="181"/>
    </row>
    <row r="78" spans="1:14" ht="18.75" customHeight="1" x14ac:dyDescent="0.3">
      <c r="A78" s="125" t="s">
        <v>188</v>
      </c>
      <c r="B78" s="161">
        <v>4731</v>
      </c>
      <c r="C78" s="161">
        <v>8018</v>
      </c>
      <c r="D78" s="178">
        <f t="shared" si="9"/>
        <v>12749</v>
      </c>
      <c r="E78" s="161">
        <v>885</v>
      </c>
      <c r="F78" s="161">
        <v>1384</v>
      </c>
      <c r="G78" s="210">
        <f t="shared" si="10"/>
        <v>2269</v>
      </c>
      <c r="H78" s="181"/>
      <c r="I78" s="181"/>
      <c r="J78" s="233"/>
      <c r="K78" s="197"/>
      <c r="L78" s="197"/>
      <c r="N78" s="181"/>
    </row>
    <row r="79" spans="1:14" ht="18.75" customHeight="1" x14ac:dyDescent="0.3">
      <c r="A79" s="125" t="s">
        <v>189</v>
      </c>
      <c r="B79" s="161">
        <v>1980</v>
      </c>
      <c r="C79" s="161">
        <v>3754</v>
      </c>
      <c r="D79" s="178">
        <f t="shared" si="9"/>
        <v>5734</v>
      </c>
      <c r="E79" s="161">
        <v>317</v>
      </c>
      <c r="F79" s="161">
        <v>536</v>
      </c>
      <c r="G79" s="210">
        <f t="shared" si="10"/>
        <v>853</v>
      </c>
      <c r="H79" s="181"/>
      <c r="I79" s="181"/>
      <c r="J79" s="233"/>
      <c r="K79" s="197"/>
      <c r="L79" s="197"/>
      <c r="N79" s="181"/>
    </row>
    <row r="80" spans="1:14" ht="18.75" customHeight="1" x14ac:dyDescent="0.3">
      <c r="A80" s="125" t="s">
        <v>190</v>
      </c>
      <c r="B80" s="161">
        <v>704</v>
      </c>
      <c r="C80" s="161">
        <v>1161</v>
      </c>
      <c r="D80" s="178">
        <f t="shared" si="9"/>
        <v>1865</v>
      </c>
      <c r="E80" s="161">
        <v>91</v>
      </c>
      <c r="F80" s="161">
        <v>171</v>
      </c>
      <c r="G80" s="210">
        <f t="shared" si="10"/>
        <v>262</v>
      </c>
      <c r="H80" s="181"/>
      <c r="I80" s="181"/>
      <c r="J80" s="233"/>
      <c r="K80" s="197"/>
      <c r="L80" s="197"/>
      <c r="N80" s="181"/>
    </row>
    <row r="81" spans="1:14" ht="18.75" customHeight="1" x14ac:dyDescent="0.3">
      <c r="A81" s="125" t="s">
        <v>191</v>
      </c>
      <c r="B81" s="161">
        <v>408</v>
      </c>
      <c r="C81" s="161">
        <v>472</v>
      </c>
      <c r="D81" s="178">
        <f t="shared" si="9"/>
        <v>880</v>
      </c>
      <c r="E81" s="161">
        <v>43</v>
      </c>
      <c r="F81" s="161">
        <v>71</v>
      </c>
      <c r="G81" s="210">
        <f t="shared" si="10"/>
        <v>114</v>
      </c>
      <c r="H81" s="181"/>
      <c r="I81" s="181"/>
      <c r="J81" s="233"/>
      <c r="K81" s="197"/>
      <c r="L81" s="197"/>
      <c r="N81" s="181"/>
    </row>
    <row r="82" spans="1:14" ht="18.75" customHeight="1" x14ac:dyDescent="0.3">
      <c r="A82" s="125" t="s">
        <v>192</v>
      </c>
      <c r="B82" s="161">
        <f t="shared" ref="B82:G82" si="11">SUM(B60:B81)</f>
        <v>691389</v>
      </c>
      <c r="C82" s="161">
        <f t="shared" si="11"/>
        <v>730779</v>
      </c>
      <c r="D82" s="195">
        <f t="shared" si="11"/>
        <v>1422168</v>
      </c>
      <c r="E82" s="161">
        <f t="shared" si="11"/>
        <v>161661</v>
      </c>
      <c r="F82" s="161">
        <f t="shared" si="11"/>
        <v>163195</v>
      </c>
      <c r="G82" s="210">
        <f t="shared" si="11"/>
        <v>324856</v>
      </c>
      <c r="H82" s="181"/>
      <c r="I82" s="181"/>
    </row>
    <row r="83" spans="1:14" s="24" customFormat="1" ht="23.25" customHeight="1" x14ac:dyDescent="0.3">
      <c r="A83" s="97" t="s">
        <v>213</v>
      </c>
      <c r="B83" s="97"/>
      <c r="C83" s="97"/>
      <c r="D83" s="97"/>
      <c r="E83" s="97"/>
      <c r="F83" s="97"/>
      <c r="G83" s="97"/>
      <c r="H83" s="22"/>
      <c r="I83" s="22"/>
      <c r="J83" s="22"/>
    </row>
    <row r="84" spans="1:14" s="24" customFormat="1" ht="17.399999999999999" x14ac:dyDescent="0.3">
      <c r="A84" s="97" t="s">
        <v>222</v>
      </c>
      <c r="B84" s="97"/>
      <c r="C84" s="97"/>
      <c r="D84" s="97"/>
      <c r="E84" s="97"/>
      <c r="F84" s="97"/>
      <c r="G84" s="97"/>
      <c r="H84" s="25"/>
      <c r="I84" s="25"/>
      <c r="J84" s="25"/>
    </row>
  </sheetData>
  <pageMargins left="0.70866141732283472" right="0.70866141732283472" top="0.56999999999999995" bottom="0.5" header="0.31496062992125984" footer="0.31496062992125984"/>
  <pageSetup paperSize="9" scale="96" orientation="landscape" r:id="rId1"/>
  <rowBreaks count="2" manualBreakCount="2">
    <brk id="28" max="16383" man="1"/>
    <brk id="5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30"/>
  <sheetViews>
    <sheetView tabSelected="1" topLeftCell="A10" zoomScaleNormal="100" workbookViewId="0">
      <selection activeCell="G10" sqref="G10"/>
    </sheetView>
  </sheetViews>
  <sheetFormatPr defaultRowHeight="13.8" x14ac:dyDescent="0.25"/>
  <cols>
    <col min="1" max="2" width="12.296875" style="24" customWidth="1"/>
    <col min="3" max="3" width="12.3984375" style="24" customWidth="1"/>
    <col min="4" max="4" width="13.296875" style="24" customWidth="1"/>
    <col min="5" max="5" width="12.296875" style="24" bestFit="1" customWidth="1"/>
    <col min="6" max="6" width="12" style="24" bestFit="1" customWidth="1"/>
    <col min="7" max="7" width="18.296875" style="24" customWidth="1"/>
    <col min="8" max="10" width="9.09765625" style="24"/>
    <col min="11" max="11" width="12" style="24" customWidth="1"/>
    <col min="12" max="256" width="9.09765625" style="24"/>
    <col min="257" max="258" width="12.296875" style="24" customWidth="1"/>
    <col min="259" max="259" width="12.3984375" style="24" customWidth="1"/>
    <col min="260" max="260" width="13.296875" style="24" customWidth="1"/>
    <col min="261" max="261" width="12.296875" style="24" bestFit="1" customWidth="1"/>
    <col min="262" max="262" width="12" style="24" bestFit="1" customWidth="1"/>
    <col min="263" max="263" width="18.296875" style="24" customWidth="1"/>
    <col min="264" max="266" width="9.09765625" style="24"/>
    <col min="267" max="267" width="12" style="24" customWidth="1"/>
    <col min="268" max="512" width="9.09765625" style="24"/>
    <col min="513" max="514" width="12.296875" style="24" customWidth="1"/>
    <col min="515" max="515" width="12.3984375" style="24" customWidth="1"/>
    <col min="516" max="516" width="13.296875" style="24" customWidth="1"/>
    <col min="517" max="517" width="12.296875" style="24" bestFit="1" customWidth="1"/>
    <col min="518" max="518" width="12" style="24" bestFit="1" customWidth="1"/>
    <col min="519" max="519" width="18.296875" style="24" customWidth="1"/>
    <col min="520" max="522" width="9.09765625" style="24"/>
    <col min="523" max="523" width="12" style="24" customWidth="1"/>
    <col min="524" max="768" width="9.09765625" style="24"/>
    <col min="769" max="770" width="12.296875" style="24" customWidth="1"/>
    <col min="771" max="771" width="12.3984375" style="24" customWidth="1"/>
    <col min="772" max="772" width="13.296875" style="24" customWidth="1"/>
    <col min="773" max="773" width="12.296875" style="24" bestFit="1" customWidth="1"/>
    <col min="774" max="774" width="12" style="24" bestFit="1" customWidth="1"/>
    <col min="775" max="775" width="18.296875" style="24" customWidth="1"/>
    <col min="776" max="778" width="9.09765625" style="24"/>
    <col min="779" max="779" width="12" style="24" customWidth="1"/>
    <col min="780" max="1024" width="9.09765625" style="24"/>
    <col min="1025" max="1026" width="12.296875" style="24" customWidth="1"/>
    <col min="1027" max="1027" width="12.3984375" style="24" customWidth="1"/>
    <col min="1028" max="1028" width="13.296875" style="24" customWidth="1"/>
    <col min="1029" max="1029" width="12.296875" style="24" bestFit="1" customWidth="1"/>
    <col min="1030" max="1030" width="12" style="24" bestFit="1" customWidth="1"/>
    <col min="1031" max="1031" width="18.296875" style="24" customWidth="1"/>
    <col min="1032" max="1034" width="9.09765625" style="24"/>
    <col min="1035" max="1035" width="12" style="24" customWidth="1"/>
    <col min="1036" max="1280" width="9.09765625" style="24"/>
    <col min="1281" max="1282" width="12.296875" style="24" customWidth="1"/>
    <col min="1283" max="1283" width="12.3984375" style="24" customWidth="1"/>
    <col min="1284" max="1284" width="13.296875" style="24" customWidth="1"/>
    <col min="1285" max="1285" width="12.296875" style="24" bestFit="1" customWidth="1"/>
    <col min="1286" max="1286" width="12" style="24" bestFit="1" customWidth="1"/>
    <col min="1287" max="1287" width="18.296875" style="24" customWidth="1"/>
    <col min="1288" max="1290" width="9.09765625" style="24"/>
    <col min="1291" max="1291" width="12" style="24" customWidth="1"/>
    <col min="1292" max="1536" width="9.09765625" style="24"/>
    <col min="1537" max="1538" width="12.296875" style="24" customWidth="1"/>
    <col min="1539" max="1539" width="12.3984375" style="24" customWidth="1"/>
    <col min="1540" max="1540" width="13.296875" style="24" customWidth="1"/>
    <col min="1541" max="1541" width="12.296875" style="24" bestFit="1" customWidth="1"/>
    <col min="1542" max="1542" width="12" style="24" bestFit="1" customWidth="1"/>
    <col min="1543" max="1543" width="18.296875" style="24" customWidth="1"/>
    <col min="1544" max="1546" width="9.09765625" style="24"/>
    <col min="1547" max="1547" width="12" style="24" customWidth="1"/>
    <col min="1548" max="1792" width="9.09765625" style="24"/>
    <col min="1793" max="1794" width="12.296875" style="24" customWidth="1"/>
    <col min="1795" max="1795" width="12.3984375" style="24" customWidth="1"/>
    <col min="1796" max="1796" width="13.296875" style="24" customWidth="1"/>
    <col min="1797" max="1797" width="12.296875" style="24" bestFit="1" customWidth="1"/>
    <col min="1798" max="1798" width="12" style="24" bestFit="1" customWidth="1"/>
    <col min="1799" max="1799" width="18.296875" style="24" customWidth="1"/>
    <col min="1800" max="1802" width="9.09765625" style="24"/>
    <col min="1803" max="1803" width="12" style="24" customWidth="1"/>
    <col min="1804" max="2048" width="9.09765625" style="24"/>
    <col min="2049" max="2050" width="12.296875" style="24" customWidth="1"/>
    <col min="2051" max="2051" width="12.3984375" style="24" customWidth="1"/>
    <col min="2052" max="2052" width="13.296875" style="24" customWidth="1"/>
    <col min="2053" max="2053" width="12.296875" style="24" bestFit="1" customWidth="1"/>
    <col min="2054" max="2054" width="12" style="24" bestFit="1" customWidth="1"/>
    <col min="2055" max="2055" width="18.296875" style="24" customWidth="1"/>
    <col min="2056" max="2058" width="9.09765625" style="24"/>
    <col min="2059" max="2059" width="12" style="24" customWidth="1"/>
    <col min="2060" max="2304" width="9.09765625" style="24"/>
    <col min="2305" max="2306" width="12.296875" style="24" customWidth="1"/>
    <col min="2307" max="2307" width="12.3984375" style="24" customWidth="1"/>
    <col min="2308" max="2308" width="13.296875" style="24" customWidth="1"/>
    <col min="2309" max="2309" width="12.296875" style="24" bestFit="1" customWidth="1"/>
    <col min="2310" max="2310" width="12" style="24" bestFit="1" customWidth="1"/>
    <col min="2311" max="2311" width="18.296875" style="24" customWidth="1"/>
    <col min="2312" max="2314" width="9.09765625" style="24"/>
    <col min="2315" max="2315" width="12" style="24" customWidth="1"/>
    <col min="2316" max="2560" width="9.09765625" style="24"/>
    <col min="2561" max="2562" width="12.296875" style="24" customWidth="1"/>
    <col min="2563" max="2563" width="12.3984375" style="24" customWidth="1"/>
    <col min="2564" max="2564" width="13.296875" style="24" customWidth="1"/>
    <col min="2565" max="2565" width="12.296875" style="24" bestFit="1" customWidth="1"/>
    <col min="2566" max="2566" width="12" style="24" bestFit="1" customWidth="1"/>
    <col min="2567" max="2567" width="18.296875" style="24" customWidth="1"/>
    <col min="2568" max="2570" width="9.09765625" style="24"/>
    <col min="2571" max="2571" width="12" style="24" customWidth="1"/>
    <col min="2572" max="2816" width="9.09765625" style="24"/>
    <col min="2817" max="2818" width="12.296875" style="24" customWidth="1"/>
    <col min="2819" max="2819" width="12.3984375" style="24" customWidth="1"/>
    <col min="2820" max="2820" width="13.296875" style="24" customWidth="1"/>
    <col min="2821" max="2821" width="12.296875" style="24" bestFit="1" customWidth="1"/>
    <col min="2822" max="2822" width="12" style="24" bestFit="1" customWidth="1"/>
    <col min="2823" max="2823" width="18.296875" style="24" customWidth="1"/>
    <col min="2824" max="2826" width="9.09765625" style="24"/>
    <col min="2827" max="2827" width="12" style="24" customWidth="1"/>
    <col min="2828" max="3072" width="9.09765625" style="24"/>
    <col min="3073" max="3074" width="12.296875" style="24" customWidth="1"/>
    <col min="3075" max="3075" width="12.3984375" style="24" customWidth="1"/>
    <col min="3076" max="3076" width="13.296875" style="24" customWidth="1"/>
    <col min="3077" max="3077" width="12.296875" style="24" bestFit="1" customWidth="1"/>
    <col min="3078" max="3078" width="12" style="24" bestFit="1" customWidth="1"/>
    <col min="3079" max="3079" width="18.296875" style="24" customWidth="1"/>
    <col min="3080" max="3082" width="9.09765625" style="24"/>
    <col min="3083" max="3083" width="12" style="24" customWidth="1"/>
    <col min="3084" max="3328" width="9.09765625" style="24"/>
    <col min="3329" max="3330" width="12.296875" style="24" customWidth="1"/>
    <col min="3331" max="3331" width="12.3984375" style="24" customWidth="1"/>
    <col min="3332" max="3332" width="13.296875" style="24" customWidth="1"/>
    <col min="3333" max="3333" width="12.296875" style="24" bestFit="1" customWidth="1"/>
    <col min="3334" max="3334" width="12" style="24" bestFit="1" customWidth="1"/>
    <col min="3335" max="3335" width="18.296875" style="24" customWidth="1"/>
    <col min="3336" max="3338" width="9.09765625" style="24"/>
    <col min="3339" max="3339" width="12" style="24" customWidth="1"/>
    <col min="3340" max="3584" width="9.09765625" style="24"/>
    <col min="3585" max="3586" width="12.296875" style="24" customWidth="1"/>
    <col min="3587" max="3587" width="12.3984375" style="24" customWidth="1"/>
    <col min="3588" max="3588" width="13.296875" style="24" customWidth="1"/>
    <col min="3589" max="3589" width="12.296875" style="24" bestFit="1" customWidth="1"/>
    <col min="3590" max="3590" width="12" style="24" bestFit="1" customWidth="1"/>
    <col min="3591" max="3591" width="18.296875" style="24" customWidth="1"/>
    <col min="3592" max="3594" width="9.09765625" style="24"/>
    <col min="3595" max="3595" width="12" style="24" customWidth="1"/>
    <col min="3596" max="3840" width="9.09765625" style="24"/>
    <col min="3841" max="3842" width="12.296875" style="24" customWidth="1"/>
    <col min="3843" max="3843" width="12.3984375" style="24" customWidth="1"/>
    <col min="3844" max="3844" width="13.296875" style="24" customWidth="1"/>
    <col min="3845" max="3845" width="12.296875" style="24" bestFit="1" customWidth="1"/>
    <col min="3846" max="3846" width="12" style="24" bestFit="1" customWidth="1"/>
    <col min="3847" max="3847" width="18.296875" style="24" customWidth="1"/>
    <col min="3848" max="3850" width="9.09765625" style="24"/>
    <col min="3851" max="3851" width="12" style="24" customWidth="1"/>
    <col min="3852" max="4096" width="9.09765625" style="24"/>
    <col min="4097" max="4098" width="12.296875" style="24" customWidth="1"/>
    <col min="4099" max="4099" width="12.3984375" style="24" customWidth="1"/>
    <col min="4100" max="4100" width="13.296875" style="24" customWidth="1"/>
    <col min="4101" max="4101" width="12.296875" style="24" bestFit="1" customWidth="1"/>
    <col min="4102" max="4102" width="12" style="24" bestFit="1" customWidth="1"/>
    <col min="4103" max="4103" width="18.296875" style="24" customWidth="1"/>
    <col min="4104" max="4106" width="9.09765625" style="24"/>
    <col min="4107" max="4107" width="12" style="24" customWidth="1"/>
    <col min="4108" max="4352" width="9.09765625" style="24"/>
    <col min="4353" max="4354" width="12.296875" style="24" customWidth="1"/>
    <col min="4355" max="4355" width="12.3984375" style="24" customWidth="1"/>
    <col min="4356" max="4356" width="13.296875" style="24" customWidth="1"/>
    <col min="4357" max="4357" width="12.296875" style="24" bestFit="1" customWidth="1"/>
    <col min="4358" max="4358" width="12" style="24" bestFit="1" customWidth="1"/>
    <col min="4359" max="4359" width="18.296875" style="24" customWidth="1"/>
    <col min="4360" max="4362" width="9.09765625" style="24"/>
    <col min="4363" max="4363" width="12" style="24" customWidth="1"/>
    <col min="4364" max="4608" width="9.09765625" style="24"/>
    <col min="4609" max="4610" width="12.296875" style="24" customWidth="1"/>
    <col min="4611" max="4611" width="12.3984375" style="24" customWidth="1"/>
    <col min="4612" max="4612" width="13.296875" style="24" customWidth="1"/>
    <col min="4613" max="4613" width="12.296875" style="24" bestFit="1" customWidth="1"/>
    <col min="4614" max="4614" width="12" style="24" bestFit="1" customWidth="1"/>
    <col min="4615" max="4615" width="18.296875" style="24" customWidth="1"/>
    <col min="4616" max="4618" width="9.09765625" style="24"/>
    <col min="4619" max="4619" width="12" style="24" customWidth="1"/>
    <col min="4620" max="4864" width="9.09765625" style="24"/>
    <col min="4865" max="4866" width="12.296875" style="24" customWidth="1"/>
    <col min="4867" max="4867" width="12.3984375" style="24" customWidth="1"/>
    <col min="4868" max="4868" width="13.296875" style="24" customWidth="1"/>
    <col min="4869" max="4869" width="12.296875" style="24" bestFit="1" customWidth="1"/>
    <col min="4870" max="4870" width="12" style="24" bestFit="1" customWidth="1"/>
    <col min="4871" max="4871" width="18.296875" style="24" customWidth="1"/>
    <col min="4872" max="4874" width="9.09765625" style="24"/>
    <col min="4875" max="4875" width="12" style="24" customWidth="1"/>
    <col min="4876" max="5120" width="9.09765625" style="24"/>
    <col min="5121" max="5122" width="12.296875" style="24" customWidth="1"/>
    <col min="5123" max="5123" width="12.3984375" style="24" customWidth="1"/>
    <col min="5124" max="5124" width="13.296875" style="24" customWidth="1"/>
    <col min="5125" max="5125" width="12.296875" style="24" bestFit="1" customWidth="1"/>
    <col min="5126" max="5126" width="12" style="24" bestFit="1" customWidth="1"/>
    <col min="5127" max="5127" width="18.296875" style="24" customWidth="1"/>
    <col min="5128" max="5130" width="9.09765625" style="24"/>
    <col min="5131" max="5131" width="12" style="24" customWidth="1"/>
    <col min="5132" max="5376" width="9.09765625" style="24"/>
    <col min="5377" max="5378" width="12.296875" style="24" customWidth="1"/>
    <col min="5379" max="5379" width="12.3984375" style="24" customWidth="1"/>
    <col min="5380" max="5380" width="13.296875" style="24" customWidth="1"/>
    <col min="5381" max="5381" width="12.296875" style="24" bestFit="1" customWidth="1"/>
    <col min="5382" max="5382" width="12" style="24" bestFit="1" customWidth="1"/>
    <col min="5383" max="5383" width="18.296875" style="24" customWidth="1"/>
    <col min="5384" max="5386" width="9.09765625" style="24"/>
    <col min="5387" max="5387" width="12" style="24" customWidth="1"/>
    <col min="5388" max="5632" width="9.09765625" style="24"/>
    <col min="5633" max="5634" width="12.296875" style="24" customWidth="1"/>
    <col min="5635" max="5635" width="12.3984375" style="24" customWidth="1"/>
    <col min="5636" max="5636" width="13.296875" style="24" customWidth="1"/>
    <col min="5637" max="5637" width="12.296875" style="24" bestFit="1" customWidth="1"/>
    <col min="5638" max="5638" width="12" style="24" bestFit="1" customWidth="1"/>
    <col min="5639" max="5639" width="18.296875" style="24" customWidth="1"/>
    <col min="5640" max="5642" width="9.09765625" style="24"/>
    <col min="5643" max="5643" width="12" style="24" customWidth="1"/>
    <col min="5644" max="5888" width="9.09765625" style="24"/>
    <col min="5889" max="5890" width="12.296875" style="24" customWidth="1"/>
    <col min="5891" max="5891" width="12.3984375" style="24" customWidth="1"/>
    <col min="5892" max="5892" width="13.296875" style="24" customWidth="1"/>
    <col min="5893" max="5893" width="12.296875" style="24" bestFit="1" customWidth="1"/>
    <col min="5894" max="5894" width="12" style="24" bestFit="1" customWidth="1"/>
    <col min="5895" max="5895" width="18.296875" style="24" customWidth="1"/>
    <col min="5896" max="5898" width="9.09765625" style="24"/>
    <col min="5899" max="5899" width="12" style="24" customWidth="1"/>
    <col min="5900" max="6144" width="9.09765625" style="24"/>
    <col min="6145" max="6146" width="12.296875" style="24" customWidth="1"/>
    <col min="6147" max="6147" width="12.3984375" style="24" customWidth="1"/>
    <col min="6148" max="6148" width="13.296875" style="24" customWidth="1"/>
    <col min="6149" max="6149" width="12.296875" style="24" bestFit="1" customWidth="1"/>
    <col min="6150" max="6150" width="12" style="24" bestFit="1" customWidth="1"/>
    <col min="6151" max="6151" width="18.296875" style="24" customWidth="1"/>
    <col min="6152" max="6154" width="9.09765625" style="24"/>
    <col min="6155" max="6155" width="12" style="24" customWidth="1"/>
    <col min="6156" max="6400" width="9.09765625" style="24"/>
    <col min="6401" max="6402" width="12.296875" style="24" customWidth="1"/>
    <col min="6403" max="6403" width="12.3984375" style="24" customWidth="1"/>
    <col min="6404" max="6404" width="13.296875" style="24" customWidth="1"/>
    <col min="6405" max="6405" width="12.296875" style="24" bestFit="1" customWidth="1"/>
    <col min="6406" max="6406" width="12" style="24" bestFit="1" customWidth="1"/>
    <col min="6407" max="6407" width="18.296875" style="24" customWidth="1"/>
    <col min="6408" max="6410" width="9.09765625" style="24"/>
    <col min="6411" max="6411" width="12" style="24" customWidth="1"/>
    <col min="6412" max="6656" width="9.09765625" style="24"/>
    <col min="6657" max="6658" width="12.296875" style="24" customWidth="1"/>
    <col min="6659" max="6659" width="12.3984375" style="24" customWidth="1"/>
    <col min="6660" max="6660" width="13.296875" style="24" customWidth="1"/>
    <col min="6661" max="6661" width="12.296875" style="24" bestFit="1" customWidth="1"/>
    <col min="6662" max="6662" width="12" style="24" bestFit="1" customWidth="1"/>
    <col min="6663" max="6663" width="18.296875" style="24" customWidth="1"/>
    <col min="6664" max="6666" width="9.09765625" style="24"/>
    <col min="6667" max="6667" width="12" style="24" customWidth="1"/>
    <col min="6668" max="6912" width="9.09765625" style="24"/>
    <col min="6913" max="6914" width="12.296875" style="24" customWidth="1"/>
    <col min="6915" max="6915" width="12.3984375" style="24" customWidth="1"/>
    <col min="6916" max="6916" width="13.296875" style="24" customWidth="1"/>
    <col min="6917" max="6917" width="12.296875" style="24" bestFit="1" customWidth="1"/>
    <col min="6918" max="6918" width="12" style="24" bestFit="1" customWidth="1"/>
    <col min="6919" max="6919" width="18.296875" style="24" customWidth="1"/>
    <col min="6920" max="6922" width="9.09765625" style="24"/>
    <col min="6923" max="6923" width="12" style="24" customWidth="1"/>
    <col min="6924" max="7168" width="9.09765625" style="24"/>
    <col min="7169" max="7170" width="12.296875" style="24" customWidth="1"/>
    <col min="7171" max="7171" width="12.3984375" style="24" customWidth="1"/>
    <col min="7172" max="7172" width="13.296875" style="24" customWidth="1"/>
    <col min="7173" max="7173" width="12.296875" style="24" bestFit="1" customWidth="1"/>
    <col min="7174" max="7174" width="12" style="24" bestFit="1" customWidth="1"/>
    <col min="7175" max="7175" width="18.296875" style="24" customWidth="1"/>
    <col min="7176" max="7178" width="9.09765625" style="24"/>
    <col min="7179" max="7179" width="12" style="24" customWidth="1"/>
    <col min="7180" max="7424" width="9.09765625" style="24"/>
    <col min="7425" max="7426" width="12.296875" style="24" customWidth="1"/>
    <col min="7427" max="7427" width="12.3984375" style="24" customWidth="1"/>
    <col min="7428" max="7428" width="13.296875" style="24" customWidth="1"/>
    <col min="7429" max="7429" width="12.296875" style="24" bestFit="1" customWidth="1"/>
    <col min="7430" max="7430" width="12" style="24" bestFit="1" customWidth="1"/>
    <col min="7431" max="7431" width="18.296875" style="24" customWidth="1"/>
    <col min="7432" max="7434" width="9.09765625" style="24"/>
    <col min="7435" max="7435" width="12" style="24" customWidth="1"/>
    <col min="7436" max="7680" width="9.09765625" style="24"/>
    <col min="7681" max="7682" width="12.296875" style="24" customWidth="1"/>
    <col min="7683" max="7683" width="12.3984375" style="24" customWidth="1"/>
    <col min="7684" max="7684" width="13.296875" style="24" customWidth="1"/>
    <col min="7685" max="7685" width="12.296875" style="24" bestFit="1" customWidth="1"/>
    <col min="7686" max="7686" width="12" style="24" bestFit="1" customWidth="1"/>
    <col min="7687" max="7687" width="18.296875" style="24" customWidth="1"/>
    <col min="7688" max="7690" width="9.09765625" style="24"/>
    <col min="7691" max="7691" width="12" style="24" customWidth="1"/>
    <col min="7692" max="7936" width="9.09765625" style="24"/>
    <col min="7937" max="7938" width="12.296875" style="24" customWidth="1"/>
    <col min="7939" max="7939" width="12.3984375" style="24" customWidth="1"/>
    <col min="7940" max="7940" width="13.296875" style="24" customWidth="1"/>
    <col min="7941" max="7941" width="12.296875" style="24" bestFit="1" customWidth="1"/>
    <col min="7942" max="7942" width="12" style="24" bestFit="1" customWidth="1"/>
    <col min="7943" max="7943" width="18.296875" style="24" customWidth="1"/>
    <col min="7944" max="7946" width="9.09765625" style="24"/>
    <col min="7947" max="7947" width="12" style="24" customWidth="1"/>
    <col min="7948" max="8192" width="9.09765625" style="24"/>
    <col min="8193" max="8194" width="12.296875" style="24" customWidth="1"/>
    <col min="8195" max="8195" width="12.3984375" style="24" customWidth="1"/>
    <col min="8196" max="8196" width="13.296875" style="24" customWidth="1"/>
    <col min="8197" max="8197" width="12.296875" style="24" bestFit="1" customWidth="1"/>
    <col min="8198" max="8198" width="12" style="24" bestFit="1" customWidth="1"/>
    <col min="8199" max="8199" width="18.296875" style="24" customWidth="1"/>
    <col min="8200" max="8202" width="9.09765625" style="24"/>
    <col min="8203" max="8203" width="12" style="24" customWidth="1"/>
    <col min="8204" max="8448" width="9.09765625" style="24"/>
    <col min="8449" max="8450" width="12.296875" style="24" customWidth="1"/>
    <col min="8451" max="8451" width="12.3984375" style="24" customWidth="1"/>
    <col min="8452" max="8452" width="13.296875" style="24" customWidth="1"/>
    <col min="8453" max="8453" width="12.296875" style="24" bestFit="1" customWidth="1"/>
    <col min="8454" max="8454" width="12" style="24" bestFit="1" customWidth="1"/>
    <col min="8455" max="8455" width="18.296875" style="24" customWidth="1"/>
    <col min="8456" max="8458" width="9.09765625" style="24"/>
    <col min="8459" max="8459" width="12" style="24" customWidth="1"/>
    <col min="8460" max="8704" width="9.09765625" style="24"/>
    <col min="8705" max="8706" width="12.296875" style="24" customWidth="1"/>
    <col min="8707" max="8707" width="12.3984375" style="24" customWidth="1"/>
    <col min="8708" max="8708" width="13.296875" style="24" customWidth="1"/>
    <col min="8709" max="8709" width="12.296875" style="24" bestFit="1" customWidth="1"/>
    <col min="8710" max="8710" width="12" style="24" bestFit="1" customWidth="1"/>
    <col min="8711" max="8711" width="18.296875" style="24" customWidth="1"/>
    <col min="8712" max="8714" width="9.09765625" style="24"/>
    <col min="8715" max="8715" width="12" style="24" customWidth="1"/>
    <col min="8716" max="8960" width="9.09765625" style="24"/>
    <col min="8961" max="8962" width="12.296875" style="24" customWidth="1"/>
    <col min="8963" max="8963" width="12.3984375" style="24" customWidth="1"/>
    <col min="8964" max="8964" width="13.296875" style="24" customWidth="1"/>
    <col min="8965" max="8965" width="12.296875" style="24" bestFit="1" customWidth="1"/>
    <col min="8966" max="8966" width="12" style="24" bestFit="1" customWidth="1"/>
    <col min="8967" max="8967" width="18.296875" style="24" customWidth="1"/>
    <col min="8968" max="8970" width="9.09765625" style="24"/>
    <col min="8971" max="8971" width="12" style="24" customWidth="1"/>
    <col min="8972" max="9216" width="9.09765625" style="24"/>
    <col min="9217" max="9218" width="12.296875" style="24" customWidth="1"/>
    <col min="9219" max="9219" width="12.3984375" style="24" customWidth="1"/>
    <col min="9220" max="9220" width="13.296875" style="24" customWidth="1"/>
    <col min="9221" max="9221" width="12.296875" style="24" bestFit="1" customWidth="1"/>
    <col min="9222" max="9222" width="12" style="24" bestFit="1" customWidth="1"/>
    <col min="9223" max="9223" width="18.296875" style="24" customWidth="1"/>
    <col min="9224" max="9226" width="9.09765625" style="24"/>
    <col min="9227" max="9227" width="12" style="24" customWidth="1"/>
    <col min="9228" max="9472" width="9.09765625" style="24"/>
    <col min="9473" max="9474" width="12.296875" style="24" customWidth="1"/>
    <col min="9475" max="9475" width="12.3984375" style="24" customWidth="1"/>
    <col min="9476" max="9476" width="13.296875" style="24" customWidth="1"/>
    <col min="9477" max="9477" width="12.296875" style="24" bestFit="1" customWidth="1"/>
    <col min="9478" max="9478" width="12" style="24" bestFit="1" customWidth="1"/>
    <col min="9479" max="9479" width="18.296875" style="24" customWidth="1"/>
    <col min="9480" max="9482" width="9.09765625" style="24"/>
    <col min="9483" max="9483" width="12" style="24" customWidth="1"/>
    <col min="9484" max="9728" width="9.09765625" style="24"/>
    <col min="9729" max="9730" width="12.296875" style="24" customWidth="1"/>
    <col min="9731" max="9731" width="12.3984375" style="24" customWidth="1"/>
    <col min="9732" max="9732" width="13.296875" style="24" customWidth="1"/>
    <col min="9733" max="9733" width="12.296875" style="24" bestFit="1" customWidth="1"/>
    <col min="9734" max="9734" width="12" style="24" bestFit="1" customWidth="1"/>
    <col min="9735" max="9735" width="18.296875" style="24" customWidth="1"/>
    <col min="9736" max="9738" width="9.09765625" style="24"/>
    <col min="9739" max="9739" width="12" style="24" customWidth="1"/>
    <col min="9740" max="9984" width="9.09765625" style="24"/>
    <col min="9985" max="9986" width="12.296875" style="24" customWidth="1"/>
    <col min="9987" max="9987" width="12.3984375" style="24" customWidth="1"/>
    <col min="9988" max="9988" width="13.296875" style="24" customWidth="1"/>
    <col min="9989" max="9989" width="12.296875" style="24" bestFit="1" customWidth="1"/>
    <col min="9990" max="9990" width="12" style="24" bestFit="1" customWidth="1"/>
    <col min="9991" max="9991" width="18.296875" style="24" customWidth="1"/>
    <col min="9992" max="9994" width="9.09765625" style="24"/>
    <col min="9995" max="9995" width="12" style="24" customWidth="1"/>
    <col min="9996" max="10240" width="9.09765625" style="24"/>
    <col min="10241" max="10242" width="12.296875" style="24" customWidth="1"/>
    <col min="10243" max="10243" width="12.3984375" style="24" customWidth="1"/>
    <col min="10244" max="10244" width="13.296875" style="24" customWidth="1"/>
    <col min="10245" max="10245" width="12.296875" style="24" bestFit="1" customWidth="1"/>
    <col min="10246" max="10246" width="12" style="24" bestFit="1" customWidth="1"/>
    <col min="10247" max="10247" width="18.296875" style="24" customWidth="1"/>
    <col min="10248" max="10250" width="9.09765625" style="24"/>
    <col min="10251" max="10251" width="12" style="24" customWidth="1"/>
    <col min="10252" max="10496" width="9.09765625" style="24"/>
    <col min="10497" max="10498" width="12.296875" style="24" customWidth="1"/>
    <col min="10499" max="10499" width="12.3984375" style="24" customWidth="1"/>
    <col min="10500" max="10500" width="13.296875" style="24" customWidth="1"/>
    <col min="10501" max="10501" width="12.296875" style="24" bestFit="1" customWidth="1"/>
    <col min="10502" max="10502" width="12" style="24" bestFit="1" customWidth="1"/>
    <col min="10503" max="10503" width="18.296875" style="24" customWidth="1"/>
    <col min="10504" max="10506" width="9.09765625" style="24"/>
    <col min="10507" max="10507" width="12" style="24" customWidth="1"/>
    <col min="10508" max="10752" width="9.09765625" style="24"/>
    <col min="10753" max="10754" width="12.296875" style="24" customWidth="1"/>
    <col min="10755" max="10755" width="12.3984375" style="24" customWidth="1"/>
    <col min="10756" max="10756" width="13.296875" style="24" customWidth="1"/>
    <col min="10757" max="10757" width="12.296875" style="24" bestFit="1" customWidth="1"/>
    <col min="10758" max="10758" width="12" style="24" bestFit="1" customWidth="1"/>
    <col min="10759" max="10759" width="18.296875" style="24" customWidth="1"/>
    <col min="10760" max="10762" width="9.09765625" style="24"/>
    <col min="10763" max="10763" width="12" style="24" customWidth="1"/>
    <col min="10764" max="11008" width="9.09765625" style="24"/>
    <col min="11009" max="11010" width="12.296875" style="24" customWidth="1"/>
    <col min="11011" max="11011" width="12.3984375" style="24" customWidth="1"/>
    <col min="11012" max="11012" width="13.296875" style="24" customWidth="1"/>
    <col min="11013" max="11013" width="12.296875" style="24" bestFit="1" customWidth="1"/>
    <col min="11014" max="11014" width="12" style="24" bestFit="1" customWidth="1"/>
    <col min="11015" max="11015" width="18.296875" style="24" customWidth="1"/>
    <col min="11016" max="11018" width="9.09765625" style="24"/>
    <col min="11019" max="11019" width="12" style="24" customWidth="1"/>
    <col min="11020" max="11264" width="9.09765625" style="24"/>
    <col min="11265" max="11266" width="12.296875" style="24" customWidth="1"/>
    <col min="11267" max="11267" width="12.3984375" style="24" customWidth="1"/>
    <col min="11268" max="11268" width="13.296875" style="24" customWidth="1"/>
    <col min="11269" max="11269" width="12.296875" style="24" bestFit="1" customWidth="1"/>
    <col min="11270" max="11270" width="12" style="24" bestFit="1" customWidth="1"/>
    <col min="11271" max="11271" width="18.296875" style="24" customWidth="1"/>
    <col min="11272" max="11274" width="9.09765625" style="24"/>
    <col min="11275" max="11275" width="12" style="24" customWidth="1"/>
    <col min="11276" max="11520" width="9.09765625" style="24"/>
    <col min="11521" max="11522" width="12.296875" style="24" customWidth="1"/>
    <col min="11523" max="11523" width="12.3984375" style="24" customWidth="1"/>
    <col min="11524" max="11524" width="13.296875" style="24" customWidth="1"/>
    <col min="11525" max="11525" width="12.296875" style="24" bestFit="1" customWidth="1"/>
    <col min="11526" max="11526" width="12" style="24" bestFit="1" customWidth="1"/>
    <col min="11527" max="11527" width="18.296875" style="24" customWidth="1"/>
    <col min="11528" max="11530" width="9.09765625" style="24"/>
    <col min="11531" max="11531" width="12" style="24" customWidth="1"/>
    <col min="11532" max="11776" width="9.09765625" style="24"/>
    <col min="11777" max="11778" width="12.296875" style="24" customWidth="1"/>
    <col min="11779" max="11779" width="12.3984375" style="24" customWidth="1"/>
    <col min="11780" max="11780" width="13.296875" style="24" customWidth="1"/>
    <col min="11781" max="11781" width="12.296875" style="24" bestFit="1" customWidth="1"/>
    <col min="11782" max="11782" width="12" style="24" bestFit="1" customWidth="1"/>
    <col min="11783" max="11783" width="18.296875" style="24" customWidth="1"/>
    <col min="11784" max="11786" width="9.09765625" style="24"/>
    <col min="11787" max="11787" width="12" style="24" customWidth="1"/>
    <col min="11788" max="12032" width="9.09765625" style="24"/>
    <col min="12033" max="12034" width="12.296875" style="24" customWidth="1"/>
    <col min="12035" max="12035" width="12.3984375" style="24" customWidth="1"/>
    <col min="12036" max="12036" width="13.296875" style="24" customWidth="1"/>
    <col min="12037" max="12037" width="12.296875" style="24" bestFit="1" customWidth="1"/>
    <col min="12038" max="12038" width="12" style="24" bestFit="1" customWidth="1"/>
    <col min="12039" max="12039" width="18.296875" style="24" customWidth="1"/>
    <col min="12040" max="12042" width="9.09765625" style="24"/>
    <col min="12043" max="12043" width="12" style="24" customWidth="1"/>
    <col min="12044" max="12288" width="9.09765625" style="24"/>
    <col min="12289" max="12290" width="12.296875" style="24" customWidth="1"/>
    <col min="12291" max="12291" width="12.3984375" style="24" customWidth="1"/>
    <col min="12292" max="12292" width="13.296875" style="24" customWidth="1"/>
    <col min="12293" max="12293" width="12.296875" style="24" bestFit="1" customWidth="1"/>
    <col min="12294" max="12294" width="12" style="24" bestFit="1" customWidth="1"/>
    <col min="12295" max="12295" width="18.296875" style="24" customWidth="1"/>
    <col min="12296" max="12298" width="9.09765625" style="24"/>
    <col min="12299" max="12299" width="12" style="24" customWidth="1"/>
    <col min="12300" max="12544" width="9.09765625" style="24"/>
    <col min="12545" max="12546" width="12.296875" style="24" customWidth="1"/>
    <col min="12547" max="12547" width="12.3984375" style="24" customWidth="1"/>
    <col min="12548" max="12548" width="13.296875" style="24" customWidth="1"/>
    <col min="12549" max="12549" width="12.296875" style="24" bestFit="1" customWidth="1"/>
    <col min="12550" max="12550" width="12" style="24" bestFit="1" customWidth="1"/>
    <col min="12551" max="12551" width="18.296875" style="24" customWidth="1"/>
    <col min="12552" max="12554" width="9.09765625" style="24"/>
    <col min="12555" max="12555" width="12" style="24" customWidth="1"/>
    <col min="12556" max="12800" width="9.09765625" style="24"/>
    <col min="12801" max="12802" width="12.296875" style="24" customWidth="1"/>
    <col min="12803" max="12803" width="12.3984375" style="24" customWidth="1"/>
    <col min="12804" max="12804" width="13.296875" style="24" customWidth="1"/>
    <col min="12805" max="12805" width="12.296875" style="24" bestFit="1" customWidth="1"/>
    <col min="12806" max="12806" width="12" style="24" bestFit="1" customWidth="1"/>
    <col min="12807" max="12807" width="18.296875" style="24" customWidth="1"/>
    <col min="12808" max="12810" width="9.09765625" style="24"/>
    <col min="12811" max="12811" width="12" style="24" customWidth="1"/>
    <col min="12812" max="13056" width="9.09765625" style="24"/>
    <col min="13057" max="13058" width="12.296875" style="24" customWidth="1"/>
    <col min="13059" max="13059" width="12.3984375" style="24" customWidth="1"/>
    <col min="13060" max="13060" width="13.296875" style="24" customWidth="1"/>
    <col min="13061" max="13061" width="12.296875" style="24" bestFit="1" customWidth="1"/>
    <col min="13062" max="13062" width="12" style="24" bestFit="1" customWidth="1"/>
    <col min="13063" max="13063" width="18.296875" style="24" customWidth="1"/>
    <col min="13064" max="13066" width="9.09765625" style="24"/>
    <col min="13067" max="13067" width="12" style="24" customWidth="1"/>
    <col min="13068" max="13312" width="9.09765625" style="24"/>
    <col min="13313" max="13314" width="12.296875" style="24" customWidth="1"/>
    <col min="13315" max="13315" width="12.3984375" style="24" customWidth="1"/>
    <col min="13316" max="13316" width="13.296875" style="24" customWidth="1"/>
    <col min="13317" max="13317" width="12.296875" style="24" bestFit="1" customWidth="1"/>
    <col min="13318" max="13318" width="12" style="24" bestFit="1" customWidth="1"/>
    <col min="13319" max="13319" width="18.296875" style="24" customWidth="1"/>
    <col min="13320" max="13322" width="9.09765625" style="24"/>
    <col min="13323" max="13323" width="12" style="24" customWidth="1"/>
    <col min="13324" max="13568" width="9.09765625" style="24"/>
    <col min="13569" max="13570" width="12.296875" style="24" customWidth="1"/>
    <col min="13571" max="13571" width="12.3984375" style="24" customWidth="1"/>
    <col min="13572" max="13572" width="13.296875" style="24" customWidth="1"/>
    <col min="13573" max="13573" width="12.296875" style="24" bestFit="1" customWidth="1"/>
    <col min="13574" max="13574" width="12" style="24" bestFit="1" customWidth="1"/>
    <col min="13575" max="13575" width="18.296875" style="24" customWidth="1"/>
    <col min="13576" max="13578" width="9.09765625" style="24"/>
    <col min="13579" max="13579" width="12" style="24" customWidth="1"/>
    <col min="13580" max="13824" width="9.09765625" style="24"/>
    <col min="13825" max="13826" width="12.296875" style="24" customWidth="1"/>
    <col min="13827" max="13827" width="12.3984375" style="24" customWidth="1"/>
    <col min="13828" max="13828" width="13.296875" style="24" customWidth="1"/>
    <col min="13829" max="13829" width="12.296875" style="24" bestFit="1" customWidth="1"/>
    <col min="13830" max="13830" width="12" style="24" bestFit="1" customWidth="1"/>
    <col min="13831" max="13831" width="18.296875" style="24" customWidth="1"/>
    <col min="13832" max="13834" width="9.09765625" style="24"/>
    <col min="13835" max="13835" width="12" style="24" customWidth="1"/>
    <col min="13836" max="14080" width="9.09765625" style="24"/>
    <col min="14081" max="14082" width="12.296875" style="24" customWidth="1"/>
    <col min="14083" max="14083" width="12.3984375" style="24" customWidth="1"/>
    <col min="14084" max="14084" width="13.296875" style="24" customWidth="1"/>
    <col min="14085" max="14085" width="12.296875" style="24" bestFit="1" customWidth="1"/>
    <col min="14086" max="14086" width="12" style="24" bestFit="1" customWidth="1"/>
    <col min="14087" max="14087" width="18.296875" style="24" customWidth="1"/>
    <col min="14088" max="14090" width="9.09765625" style="24"/>
    <col min="14091" max="14091" width="12" style="24" customWidth="1"/>
    <col min="14092" max="14336" width="9.09765625" style="24"/>
    <col min="14337" max="14338" width="12.296875" style="24" customWidth="1"/>
    <col min="14339" max="14339" width="12.3984375" style="24" customWidth="1"/>
    <col min="14340" max="14340" width="13.296875" style="24" customWidth="1"/>
    <col min="14341" max="14341" width="12.296875" style="24" bestFit="1" customWidth="1"/>
    <col min="14342" max="14342" width="12" style="24" bestFit="1" customWidth="1"/>
    <col min="14343" max="14343" width="18.296875" style="24" customWidth="1"/>
    <col min="14344" max="14346" width="9.09765625" style="24"/>
    <col min="14347" max="14347" width="12" style="24" customWidth="1"/>
    <col min="14348" max="14592" width="9.09765625" style="24"/>
    <col min="14593" max="14594" width="12.296875" style="24" customWidth="1"/>
    <col min="14595" max="14595" width="12.3984375" style="24" customWidth="1"/>
    <col min="14596" max="14596" width="13.296875" style="24" customWidth="1"/>
    <col min="14597" max="14597" width="12.296875" style="24" bestFit="1" customWidth="1"/>
    <col min="14598" max="14598" width="12" style="24" bestFit="1" customWidth="1"/>
    <col min="14599" max="14599" width="18.296875" style="24" customWidth="1"/>
    <col min="14600" max="14602" width="9.09765625" style="24"/>
    <col min="14603" max="14603" width="12" style="24" customWidth="1"/>
    <col min="14604" max="14848" width="9.09765625" style="24"/>
    <col min="14849" max="14850" width="12.296875" style="24" customWidth="1"/>
    <col min="14851" max="14851" width="12.3984375" style="24" customWidth="1"/>
    <col min="14852" max="14852" width="13.296875" style="24" customWidth="1"/>
    <col min="14853" max="14853" width="12.296875" style="24" bestFit="1" customWidth="1"/>
    <col min="14854" max="14854" width="12" style="24" bestFit="1" customWidth="1"/>
    <col min="14855" max="14855" width="18.296875" style="24" customWidth="1"/>
    <col min="14856" max="14858" width="9.09765625" style="24"/>
    <col min="14859" max="14859" width="12" style="24" customWidth="1"/>
    <col min="14860" max="15104" width="9.09765625" style="24"/>
    <col min="15105" max="15106" width="12.296875" style="24" customWidth="1"/>
    <col min="15107" max="15107" width="12.3984375" style="24" customWidth="1"/>
    <col min="15108" max="15108" width="13.296875" style="24" customWidth="1"/>
    <col min="15109" max="15109" width="12.296875" style="24" bestFit="1" customWidth="1"/>
    <col min="15110" max="15110" width="12" style="24" bestFit="1" customWidth="1"/>
    <col min="15111" max="15111" width="18.296875" style="24" customWidth="1"/>
    <col min="15112" max="15114" width="9.09765625" style="24"/>
    <col min="15115" max="15115" width="12" style="24" customWidth="1"/>
    <col min="15116" max="15360" width="9.09765625" style="24"/>
    <col min="15361" max="15362" width="12.296875" style="24" customWidth="1"/>
    <col min="15363" max="15363" width="12.3984375" style="24" customWidth="1"/>
    <col min="15364" max="15364" width="13.296875" style="24" customWidth="1"/>
    <col min="15365" max="15365" width="12.296875" style="24" bestFit="1" customWidth="1"/>
    <col min="15366" max="15366" width="12" style="24" bestFit="1" customWidth="1"/>
    <col min="15367" max="15367" width="18.296875" style="24" customWidth="1"/>
    <col min="15368" max="15370" width="9.09765625" style="24"/>
    <col min="15371" max="15371" width="12" style="24" customWidth="1"/>
    <col min="15372" max="15616" width="9.09765625" style="24"/>
    <col min="15617" max="15618" width="12.296875" style="24" customWidth="1"/>
    <col min="15619" max="15619" width="12.3984375" style="24" customWidth="1"/>
    <col min="15620" max="15620" width="13.296875" style="24" customWidth="1"/>
    <col min="15621" max="15621" width="12.296875" style="24" bestFit="1" customWidth="1"/>
    <col min="15622" max="15622" width="12" style="24" bestFit="1" customWidth="1"/>
    <col min="15623" max="15623" width="18.296875" style="24" customWidth="1"/>
    <col min="15624" max="15626" width="9.09765625" style="24"/>
    <col min="15627" max="15627" width="12" style="24" customWidth="1"/>
    <col min="15628" max="15872" width="9.09765625" style="24"/>
    <col min="15873" max="15874" width="12.296875" style="24" customWidth="1"/>
    <col min="15875" max="15875" width="12.3984375" style="24" customWidth="1"/>
    <col min="15876" max="15876" width="13.296875" style="24" customWidth="1"/>
    <col min="15877" max="15877" width="12.296875" style="24" bestFit="1" customWidth="1"/>
    <col min="15878" max="15878" width="12" style="24" bestFit="1" customWidth="1"/>
    <col min="15879" max="15879" width="18.296875" style="24" customWidth="1"/>
    <col min="15880" max="15882" width="9.09765625" style="24"/>
    <col min="15883" max="15883" width="12" style="24" customWidth="1"/>
    <col min="15884" max="16128" width="9.09765625" style="24"/>
    <col min="16129" max="16130" width="12.296875" style="24" customWidth="1"/>
    <col min="16131" max="16131" width="12.3984375" style="24" customWidth="1"/>
    <col min="16132" max="16132" width="13.296875" style="24" customWidth="1"/>
    <col min="16133" max="16133" width="12.296875" style="24" bestFit="1" customWidth="1"/>
    <col min="16134" max="16134" width="12" style="24" bestFit="1" customWidth="1"/>
    <col min="16135" max="16135" width="18.296875" style="24" customWidth="1"/>
    <col min="16136" max="16138" width="9.09765625" style="24"/>
    <col min="16139" max="16139" width="12" style="24" customWidth="1"/>
    <col min="16140" max="16384" width="9.09765625" style="24"/>
  </cols>
  <sheetData>
    <row r="1" spans="1:11" s="27" customFormat="1" ht="22.5" customHeight="1" x14ac:dyDescent="0.4">
      <c r="A1" s="27" t="s">
        <v>253</v>
      </c>
    </row>
    <row r="2" spans="1:11" s="27" customFormat="1" ht="14.25" customHeight="1" x14ac:dyDescent="0.4"/>
    <row r="3" spans="1:11" ht="17.399999999999999" x14ac:dyDescent="0.3">
      <c r="A3" s="291"/>
      <c r="B3" s="292"/>
      <c r="C3" s="293" t="s">
        <v>212</v>
      </c>
      <c r="D3" s="294"/>
    </row>
    <row r="4" spans="1:11" ht="17.399999999999999" x14ac:dyDescent="0.3">
      <c r="A4" s="295" t="s">
        <v>170</v>
      </c>
      <c r="B4" s="296" t="s">
        <v>74</v>
      </c>
      <c r="C4" s="296" t="s">
        <v>80</v>
      </c>
      <c r="D4" s="296" t="s">
        <v>78</v>
      </c>
    </row>
    <row r="5" spans="1:11" ht="24.6" x14ac:dyDescent="0.55000000000000004">
      <c r="A5" s="295">
        <v>0</v>
      </c>
      <c r="B5" s="161">
        <v>16976</v>
      </c>
      <c r="C5" s="161">
        <v>15716</v>
      </c>
      <c r="D5" s="297">
        <f>B5+C5</f>
        <v>32692</v>
      </c>
      <c r="E5" s="277"/>
      <c r="F5" s="242"/>
      <c r="G5" s="298"/>
      <c r="H5" s="299"/>
      <c r="I5" s="299"/>
      <c r="K5" s="277"/>
    </row>
    <row r="6" spans="1:11" ht="24.6" x14ac:dyDescent="0.55000000000000004">
      <c r="A6" s="300" t="s">
        <v>171</v>
      </c>
      <c r="B6" s="161">
        <v>77266</v>
      </c>
      <c r="C6" s="161">
        <v>72565</v>
      </c>
      <c r="D6" s="297">
        <f t="shared" ref="D6:D26" si="0">B6+C6</f>
        <v>149831</v>
      </c>
      <c r="E6" s="277"/>
      <c r="F6" s="242"/>
      <c r="G6" s="298"/>
      <c r="H6" s="299"/>
      <c r="I6" s="299"/>
      <c r="K6" s="277"/>
    </row>
    <row r="7" spans="1:11" ht="24.6" x14ac:dyDescent="0.55000000000000004">
      <c r="A7" s="300" t="s">
        <v>172</v>
      </c>
      <c r="B7" s="161">
        <v>119665</v>
      </c>
      <c r="C7" s="161">
        <v>114393</v>
      </c>
      <c r="D7" s="297">
        <f t="shared" si="0"/>
        <v>234058</v>
      </c>
      <c r="E7" s="277"/>
      <c r="F7" s="242"/>
      <c r="G7" s="298"/>
      <c r="H7" s="299"/>
      <c r="I7" s="299"/>
      <c r="K7" s="277"/>
    </row>
    <row r="8" spans="1:11" ht="24.6" x14ac:dyDescent="0.55000000000000004">
      <c r="A8" s="301" t="s">
        <v>173</v>
      </c>
      <c r="B8" s="161">
        <v>138213</v>
      </c>
      <c r="C8" s="161">
        <v>132673</v>
      </c>
      <c r="D8" s="297">
        <f t="shared" si="0"/>
        <v>270886</v>
      </c>
      <c r="E8" s="277"/>
      <c r="F8" s="242"/>
      <c r="G8" s="298"/>
      <c r="H8" s="299"/>
      <c r="I8" s="299"/>
      <c r="K8" s="277"/>
    </row>
    <row r="9" spans="1:11" ht="24.6" x14ac:dyDescent="0.55000000000000004">
      <c r="A9" s="295" t="s">
        <v>174</v>
      </c>
      <c r="B9" s="161">
        <v>149268</v>
      </c>
      <c r="C9" s="161">
        <v>145023</v>
      </c>
      <c r="D9" s="297">
        <f t="shared" si="0"/>
        <v>294291</v>
      </c>
      <c r="E9" s="277"/>
      <c r="F9" s="242"/>
      <c r="G9" s="298"/>
      <c r="H9" s="299"/>
      <c r="I9" s="299"/>
      <c r="K9" s="277"/>
    </row>
    <row r="10" spans="1:11" ht="24.6" x14ac:dyDescent="0.55000000000000004">
      <c r="A10" s="295" t="s">
        <v>175</v>
      </c>
      <c r="B10" s="161">
        <v>165650</v>
      </c>
      <c r="C10" s="161">
        <v>156733</v>
      </c>
      <c r="D10" s="297">
        <f t="shared" si="0"/>
        <v>322383</v>
      </c>
      <c r="E10" s="277"/>
      <c r="F10" s="242"/>
      <c r="G10" s="298"/>
      <c r="H10" s="299"/>
      <c r="I10" s="299"/>
      <c r="K10" s="277"/>
    </row>
    <row r="11" spans="1:11" ht="24.6" x14ac:dyDescent="0.55000000000000004">
      <c r="A11" s="295" t="s">
        <v>176</v>
      </c>
      <c r="B11" s="161">
        <v>193748</v>
      </c>
      <c r="C11" s="161">
        <v>194765</v>
      </c>
      <c r="D11" s="297">
        <f t="shared" si="0"/>
        <v>388513</v>
      </c>
      <c r="E11" s="277"/>
      <c r="F11" s="242"/>
      <c r="G11" s="298"/>
      <c r="H11" s="299"/>
      <c r="I11" s="299"/>
      <c r="K11" s="277"/>
    </row>
    <row r="12" spans="1:11" ht="24.6" x14ac:dyDescent="0.55000000000000004">
      <c r="A12" s="295" t="s">
        <v>177</v>
      </c>
      <c r="B12" s="161">
        <v>187445</v>
      </c>
      <c r="C12" s="161">
        <v>197889</v>
      </c>
      <c r="D12" s="297">
        <f t="shared" si="0"/>
        <v>385334</v>
      </c>
      <c r="E12" s="277"/>
      <c r="F12" s="242"/>
      <c r="G12" s="298"/>
      <c r="H12" s="299"/>
      <c r="I12" s="299"/>
      <c r="K12" s="277"/>
    </row>
    <row r="13" spans="1:11" ht="24.6" x14ac:dyDescent="0.55000000000000004">
      <c r="A13" s="295" t="s">
        <v>178</v>
      </c>
      <c r="B13" s="161">
        <v>182404</v>
      </c>
      <c r="C13" s="161">
        <v>203357</v>
      </c>
      <c r="D13" s="297">
        <f t="shared" si="0"/>
        <v>385761</v>
      </c>
      <c r="E13" s="277"/>
      <c r="F13" s="242"/>
      <c r="G13" s="298"/>
      <c r="H13" s="299"/>
      <c r="I13" s="299"/>
      <c r="K13" s="277"/>
    </row>
    <row r="14" spans="1:11" ht="24.6" x14ac:dyDescent="0.55000000000000004">
      <c r="A14" s="295" t="s">
        <v>179</v>
      </c>
      <c r="B14" s="161">
        <v>204524</v>
      </c>
      <c r="C14" s="161">
        <v>236413</v>
      </c>
      <c r="D14" s="297">
        <f t="shared" si="0"/>
        <v>440937</v>
      </c>
      <c r="E14" s="277"/>
      <c r="F14" s="242"/>
      <c r="G14" s="298"/>
      <c r="H14" s="299"/>
      <c r="I14" s="299"/>
      <c r="K14" s="277"/>
    </row>
    <row r="15" spans="1:11" ht="24.6" x14ac:dyDescent="0.55000000000000004">
      <c r="A15" s="295" t="s">
        <v>180</v>
      </c>
      <c r="B15" s="161">
        <v>197219</v>
      </c>
      <c r="C15" s="161">
        <v>233357</v>
      </c>
      <c r="D15" s="297">
        <f t="shared" si="0"/>
        <v>430576</v>
      </c>
      <c r="E15" s="277"/>
      <c r="F15" s="242"/>
      <c r="G15" s="298"/>
      <c r="H15" s="299"/>
      <c r="I15" s="299"/>
      <c r="K15" s="277"/>
    </row>
    <row r="16" spans="1:11" ht="24.6" x14ac:dyDescent="0.55000000000000004">
      <c r="A16" s="295" t="s">
        <v>181</v>
      </c>
      <c r="B16" s="161">
        <v>192772</v>
      </c>
      <c r="C16" s="161">
        <v>232843</v>
      </c>
      <c r="D16" s="297">
        <f t="shared" si="0"/>
        <v>425615</v>
      </c>
      <c r="E16" s="277"/>
      <c r="F16" s="242"/>
      <c r="G16" s="298"/>
      <c r="H16" s="299"/>
      <c r="I16" s="299"/>
      <c r="K16" s="277"/>
    </row>
    <row r="17" spans="1:11" ht="24.6" x14ac:dyDescent="0.7">
      <c r="A17" s="295" t="s">
        <v>182</v>
      </c>
      <c r="B17" s="161">
        <v>183454</v>
      </c>
      <c r="C17" s="161">
        <v>226981</v>
      </c>
      <c r="D17" s="297">
        <f t="shared" si="0"/>
        <v>410435</v>
      </c>
      <c r="E17" s="277"/>
      <c r="F17" s="242"/>
      <c r="G17" s="298"/>
      <c r="H17" s="299"/>
      <c r="I17" s="299"/>
      <c r="K17" s="277"/>
    </row>
    <row r="18" spans="1:11" ht="24.6" x14ac:dyDescent="0.7">
      <c r="A18" s="295" t="s">
        <v>183</v>
      </c>
      <c r="B18" s="161">
        <v>157902</v>
      </c>
      <c r="C18" s="161">
        <v>207739</v>
      </c>
      <c r="D18" s="297">
        <f t="shared" si="0"/>
        <v>365641</v>
      </c>
      <c r="E18" s="277"/>
      <c r="F18" s="242"/>
      <c r="G18" s="298"/>
      <c r="H18" s="299"/>
      <c r="I18" s="299"/>
      <c r="K18" s="277"/>
    </row>
    <row r="19" spans="1:11" ht="24.6" x14ac:dyDescent="0.7">
      <c r="A19" s="295" t="s">
        <v>184</v>
      </c>
      <c r="B19" s="161">
        <v>124195</v>
      </c>
      <c r="C19" s="161">
        <v>170932</v>
      </c>
      <c r="D19" s="297">
        <f t="shared" si="0"/>
        <v>295127</v>
      </c>
      <c r="E19" s="277"/>
      <c r="F19" s="242"/>
      <c r="G19" s="298"/>
      <c r="H19" s="299"/>
      <c r="I19" s="299"/>
      <c r="K19" s="277"/>
    </row>
    <row r="20" spans="1:11" ht="24.6" x14ac:dyDescent="0.7">
      <c r="A20" s="295" t="s">
        <v>185</v>
      </c>
      <c r="B20" s="161">
        <v>92693</v>
      </c>
      <c r="C20" s="161">
        <v>133690</v>
      </c>
      <c r="D20" s="297">
        <f t="shared" si="0"/>
        <v>226383</v>
      </c>
      <c r="E20" s="277"/>
      <c r="F20" s="242"/>
      <c r="G20" s="298"/>
      <c r="H20" s="299"/>
      <c r="I20" s="299"/>
      <c r="K20" s="277"/>
    </row>
    <row r="21" spans="1:11" ht="24.6" x14ac:dyDescent="0.7">
      <c r="A21" s="302" t="s">
        <v>186</v>
      </c>
      <c r="B21" s="161">
        <v>55535</v>
      </c>
      <c r="C21" s="161">
        <v>83876</v>
      </c>
      <c r="D21" s="297">
        <f t="shared" si="0"/>
        <v>139411</v>
      </c>
      <c r="E21" s="277"/>
      <c r="F21" s="242"/>
      <c r="G21" s="298"/>
      <c r="H21" s="299"/>
      <c r="I21" s="299"/>
      <c r="K21" s="277"/>
    </row>
    <row r="22" spans="1:11" ht="24.6" x14ac:dyDescent="0.7">
      <c r="A22" s="302" t="s">
        <v>187</v>
      </c>
      <c r="B22" s="161">
        <v>35104</v>
      </c>
      <c r="C22" s="161">
        <v>56976</v>
      </c>
      <c r="D22" s="297">
        <f t="shared" si="0"/>
        <v>92080</v>
      </c>
      <c r="E22" s="277"/>
      <c r="F22" s="242"/>
      <c r="G22" s="298"/>
      <c r="H22" s="299"/>
      <c r="I22" s="299"/>
      <c r="K22" s="277"/>
    </row>
    <row r="23" spans="1:11" ht="24.6" x14ac:dyDescent="0.7">
      <c r="A23" s="302" t="s">
        <v>188</v>
      </c>
      <c r="B23" s="161">
        <v>20568</v>
      </c>
      <c r="C23" s="161">
        <v>35614</v>
      </c>
      <c r="D23" s="297">
        <f t="shared" si="0"/>
        <v>56182</v>
      </c>
      <c r="E23" s="277"/>
      <c r="F23" s="242"/>
      <c r="G23" s="298"/>
      <c r="H23" s="299"/>
      <c r="I23" s="299"/>
      <c r="K23" s="277"/>
    </row>
    <row r="24" spans="1:11" ht="24.6" x14ac:dyDescent="0.7">
      <c r="A24" s="302" t="s">
        <v>189</v>
      </c>
      <c r="B24" s="161">
        <v>8545</v>
      </c>
      <c r="C24" s="161">
        <v>15748</v>
      </c>
      <c r="D24" s="297">
        <f t="shared" si="0"/>
        <v>24293</v>
      </c>
      <c r="E24" s="277"/>
      <c r="F24" s="242"/>
      <c r="G24" s="298"/>
      <c r="H24" s="299"/>
      <c r="I24" s="299"/>
      <c r="K24" s="277"/>
    </row>
    <row r="25" spans="1:11" ht="24.6" x14ac:dyDescent="0.7">
      <c r="A25" s="302" t="s">
        <v>190</v>
      </c>
      <c r="B25" s="161">
        <v>3119</v>
      </c>
      <c r="C25" s="161">
        <v>5070</v>
      </c>
      <c r="D25" s="297">
        <f t="shared" si="0"/>
        <v>8189</v>
      </c>
      <c r="E25" s="277"/>
      <c r="F25" s="242"/>
      <c r="G25" s="298"/>
      <c r="H25" s="299"/>
      <c r="I25" s="299"/>
      <c r="K25" s="277"/>
    </row>
    <row r="26" spans="1:11" ht="24.6" x14ac:dyDescent="0.7">
      <c r="A26" s="302" t="s">
        <v>191</v>
      </c>
      <c r="B26" s="161">
        <v>2255</v>
      </c>
      <c r="C26" s="161">
        <v>2365</v>
      </c>
      <c r="D26" s="297">
        <f t="shared" si="0"/>
        <v>4620</v>
      </c>
      <c r="E26" s="277"/>
      <c r="F26" s="242"/>
      <c r="G26" s="298"/>
      <c r="H26" s="299"/>
      <c r="I26" s="299"/>
      <c r="K26" s="277"/>
    </row>
    <row r="27" spans="1:11" ht="21" x14ac:dyDescent="0.6">
      <c r="A27" s="302" t="s">
        <v>192</v>
      </c>
      <c r="B27" s="161">
        <v>2508520</v>
      </c>
      <c r="C27" s="161">
        <v>2874718</v>
      </c>
      <c r="D27" s="297">
        <f>SUM(D5:D26)</f>
        <v>5383238</v>
      </c>
      <c r="E27" s="277"/>
      <c r="F27" s="277"/>
    </row>
    <row r="28" spans="1:11" x14ac:dyDescent="0.25">
      <c r="I28" s="24" t="s">
        <v>151</v>
      </c>
    </row>
    <row r="29" spans="1:11" ht="17.399999999999999" x14ac:dyDescent="0.3">
      <c r="A29" s="97" t="s">
        <v>213</v>
      </c>
    </row>
    <row r="30" spans="1:11" ht="17.399999999999999" x14ac:dyDescent="0.3">
      <c r="A30" s="97" t="s">
        <v>222</v>
      </c>
    </row>
  </sheetData>
  <pageMargins left="0.71" right="0.5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78"/>
  <sheetViews>
    <sheetView topLeftCell="A103" zoomScale="80" zoomScaleNormal="80" workbookViewId="0">
      <selection activeCell="G19" sqref="G19"/>
    </sheetView>
  </sheetViews>
  <sheetFormatPr defaultRowHeight="24.6" x14ac:dyDescent="0.55000000000000004"/>
  <cols>
    <col min="1" max="1" width="9.09765625" style="3"/>
    <col min="2" max="2" width="16.3984375" style="3" customWidth="1"/>
    <col min="3" max="5" width="15.69921875" style="3" customWidth="1"/>
    <col min="6" max="6" width="12.69921875" style="3" bestFit="1" customWidth="1"/>
    <col min="7" max="8" width="14.3984375" style="5" bestFit="1" customWidth="1"/>
    <col min="9" max="9" width="15.69921875" style="5" bestFit="1" customWidth="1"/>
    <col min="10" max="10" width="14.3984375" style="5" bestFit="1" customWidth="1"/>
    <col min="11" max="11" width="15.296875" style="5" bestFit="1" customWidth="1"/>
    <col min="12" max="12" width="15.69921875" style="5" bestFit="1" customWidth="1"/>
    <col min="13" max="13" width="9.09765625" style="5"/>
    <col min="14" max="15" width="13" style="5" bestFit="1" customWidth="1"/>
    <col min="16" max="16" width="13.09765625" style="5" bestFit="1" customWidth="1"/>
    <col min="17" max="257" width="9.09765625" style="3"/>
    <col min="258" max="258" width="16.3984375" style="3" customWidth="1"/>
    <col min="259" max="261" width="15.69921875" style="3" customWidth="1"/>
    <col min="262" max="262" width="12.69921875" style="3" bestFit="1" customWidth="1"/>
    <col min="263" max="264" width="14.3984375" style="3" bestFit="1" customWidth="1"/>
    <col min="265" max="265" width="15.69921875" style="3" bestFit="1" customWidth="1"/>
    <col min="266" max="266" width="14.3984375" style="3" bestFit="1" customWidth="1"/>
    <col min="267" max="267" width="15.296875" style="3" bestFit="1" customWidth="1"/>
    <col min="268" max="268" width="15.69921875" style="3" bestFit="1" customWidth="1"/>
    <col min="269" max="269" width="9.09765625" style="3"/>
    <col min="270" max="271" width="13" style="3" bestFit="1" customWidth="1"/>
    <col min="272" max="272" width="13.09765625" style="3" bestFit="1" customWidth="1"/>
    <col min="273" max="513" width="9.09765625" style="3"/>
    <col min="514" max="514" width="16.3984375" style="3" customWidth="1"/>
    <col min="515" max="517" width="15.69921875" style="3" customWidth="1"/>
    <col min="518" max="518" width="12.69921875" style="3" bestFit="1" customWidth="1"/>
    <col min="519" max="520" width="14.3984375" style="3" bestFit="1" customWidth="1"/>
    <col min="521" max="521" width="15.69921875" style="3" bestFit="1" customWidth="1"/>
    <col min="522" max="522" width="14.3984375" style="3" bestFit="1" customWidth="1"/>
    <col min="523" max="523" width="15.296875" style="3" bestFit="1" customWidth="1"/>
    <col min="524" max="524" width="15.69921875" style="3" bestFit="1" customWidth="1"/>
    <col min="525" max="525" width="9.09765625" style="3"/>
    <col min="526" max="527" width="13" style="3" bestFit="1" customWidth="1"/>
    <col min="528" max="528" width="13.09765625" style="3" bestFit="1" customWidth="1"/>
    <col min="529" max="769" width="9.09765625" style="3"/>
    <col min="770" max="770" width="16.3984375" style="3" customWidth="1"/>
    <col min="771" max="773" width="15.69921875" style="3" customWidth="1"/>
    <col min="774" max="774" width="12.69921875" style="3" bestFit="1" customWidth="1"/>
    <col min="775" max="776" width="14.3984375" style="3" bestFit="1" customWidth="1"/>
    <col min="777" max="777" width="15.69921875" style="3" bestFit="1" customWidth="1"/>
    <col min="778" max="778" width="14.3984375" style="3" bestFit="1" customWidth="1"/>
    <col min="779" max="779" width="15.296875" style="3" bestFit="1" customWidth="1"/>
    <col min="780" max="780" width="15.69921875" style="3" bestFit="1" customWidth="1"/>
    <col min="781" max="781" width="9.09765625" style="3"/>
    <col min="782" max="783" width="13" style="3" bestFit="1" customWidth="1"/>
    <col min="784" max="784" width="13.09765625" style="3" bestFit="1" customWidth="1"/>
    <col min="785" max="1025" width="9.09765625" style="3"/>
    <col min="1026" max="1026" width="16.3984375" style="3" customWidth="1"/>
    <col min="1027" max="1029" width="15.69921875" style="3" customWidth="1"/>
    <col min="1030" max="1030" width="12.69921875" style="3" bestFit="1" customWidth="1"/>
    <col min="1031" max="1032" width="14.3984375" style="3" bestFit="1" customWidth="1"/>
    <col min="1033" max="1033" width="15.69921875" style="3" bestFit="1" customWidth="1"/>
    <col min="1034" max="1034" width="14.3984375" style="3" bestFit="1" customWidth="1"/>
    <col min="1035" max="1035" width="15.296875" style="3" bestFit="1" customWidth="1"/>
    <col min="1036" max="1036" width="15.69921875" style="3" bestFit="1" customWidth="1"/>
    <col min="1037" max="1037" width="9.09765625" style="3"/>
    <col min="1038" max="1039" width="13" style="3" bestFit="1" customWidth="1"/>
    <col min="1040" max="1040" width="13.09765625" style="3" bestFit="1" customWidth="1"/>
    <col min="1041" max="1281" width="9.09765625" style="3"/>
    <col min="1282" max="1282" width="16.3984375" style="3" customWidth="1"/>
    <col min="1283" max="1285" width="15.69921875" style="3" customWidth="1"/>
    <col min="1286" max="1286" width="12.69921875" style="3" bestFit="1" customWidth="1"/>
    <col min="1287" max="1288" width="14.3984375" style="3" bestFit="1" customWidth="1"/>
    <col min="1289" max="1289" width="15.69921875" style="3" bestFit="1" customWidth="1"/>
    <col min="1290" max="1290" width="14.3984375" style="3" bestFit="1" customWidth="1"/>
    <col min="1291" max="1291" width="15.296875" style="3" bestFit="1" customWidth="1"/>
    <col min="1292" max="1292" width="15.69921875" style="3" bestFit="1" customWidth="1"/>
    <col min="1293" max="1293" width="9.09765625" style="3"/>
    <col min="1294" max="1295" width="13" style="3" bestFit="1" customWidth="1"/>
    <col min="1296" max="1296" width="13.09765625" style="3" bestFit="1" customWidth="1"/>
    <col min="1297" max="1537" width="9.09765625" style="3"/>
    <col min="1538" max="1538" width="16.3984375" style="3" customWidth="1"/>
    <col min="1539" max="1541" width="15.69921875" style="3" customWidth="1"/>
    <col min="1542" max="1542" width="12.69921875" style="3" bestFit="1" customWidth="1"/>
    <col min="1543" max="1544" width="14.3984375" style="3" bestFit="1" customWidth="1"/>
    <col min="1545" max="1545" width="15.69921875" style="3" bestFit="1" customWidth="1"/>
    <col min="1546" max="1546" width="14.3984375" style="3" bestFit="1" customWidth="1"/>
    <col min="1547" max="1547" width="15.296875" style="3" bestFit="1" customWidth="1"/>
    <col min="1548" max="1548" width="15.69921875" style="3" bestFit="1" customWidth="1"/>
    <col min="1549" max="1549" width="9.09765625" style="3"/>
    <col min="1550" max="1551" width="13" style="3" bestFit="1" customWidth="1"/>
    <col min="1552" max="1552" width="13.09765625" style="3" bestFit="1" customWidth="1"/>
    <col min="1553" max="1793" width="9.09765625" style="3"/>
    <col min="1794" max="1794" width="16.3984375" style="3" customWidth="1"/>
    <col min="1795" max="1797" width="15.69921875" style="3" customWidth="1"/>
    <col min="1798" max="1798" width="12.69921875" style="3" bestFit="1" customWidth="1"/>
    <col min="1799" max="1800" width="14.3984375" style="3" bestFit="1" customWidth="1"/>
    <col min="1801" max="1801" width="15.69921875" style="3" bestFit="1" customWidth="1"/>
    <col min="1802" max="1802" width="14.3984375" style="3" bestFit="1" customWidth="1"/>
    <col min="1803" max="1803" width="15.296875" style="3" bestFit="1" customWidth="1"/>
    <col min="1804" max="1804" width="15.69921875" style="3" bestFit="1" customWidth="1"/>
    <col min="1805" max="1805" width="9.09765625" style="3"/>
    <col min="1806" max="1807" width="13" style="3" bestFit="1" customWidth="1"/>
    <col min="1808" max="1808" width="13.09765625" style="3" bestFit="1" customWidth="1"/>
    <col min="1809" max="2049" width="9.09765625" style="3"/>
    <col min="2050" max="2050" width="16.3984375" style="3" customWidth="1"/>
    <col min="2051" max="2053" width="15.69921875" style="3" customWidth="1"/>
    <col min="2054" max="2054" width="12.69921875" style="3" bestFit="1" customWidth="1"/>
    <col min="2055" max="2056" width="14.3984375" style="3" bestFit="1" customWidth="1"/>
    <col min="2057" max="2057" width="15.69921875" style="3" bestFit="1" customWidth="1"/>
    <col min="2058" max="2058" width="14.3984375" style="3" bestFit="1" customWidth="1"/>
    <col min="2059" max="2059" width="15.296875" style="3" bestFit="1" customWidth="1"/>
    <col min="2060" max="2060" width="15.69921875" style="3" bestFit="1" customWidth="1"/>
    <col min="2061" max="2061" width="9.09765625" style="3"/>
    <col min="2062" max="2063" width="13" style="3" bestFit="1" customWidth="1"/>
    <col min="2064" max="2064" width="13.09765625" style="3" bestFit="1" customWidth="1"/>
    <col min="2065" max="2305" width="9.09765625" style="3"/>
    <col min="2306" max="2306" width="16.3984375" style="3" customWidth="1"/>
    <col min="2307" max="2309" width="15.69921875" style="3" customWidth="1"/>
    <col min="2310" max="2310" width="12.69921875" style="3" bestFit="1" customWidth="1"/>
    <col min="2311" max="2312" width="14.3984375" style="3" bestFit="1" customWidth="1"/>
    <col min="2313" max="2313" width="15.69921875" style="3" bestFit="1" customWidth="1"/>
    <col min="2314" max="2314" width="14.3984375" style="3" bestFit="1" customWidth="1"/>
    <col min="2315" max="2315" width="15.296875" style="3" bestFit="1" customWidth="1"/>
    <col min="2316" max="2316" width="15.69921875" style="3" bestFit="1" customWidth="1"/>
    <col min="2317" max="2317" width="9.09765625" style="3"/>
    <col min="2318" max="2319" width="13" style="3" bestFit="1" customWidth="1"/>
    <col min="2320" max="2320" width="13.09765625" style="3" bestFit="1" customWidth="1"/>
    <col min="2321" max="2561" width="9.09765625" style="3"/>
    <col min="2562" max="2562" width="16.3984375" style="3" customWidth="1"/>
    <col min="2563" max="2565" width="15.69921875" style="3" customWidth="1"/>
    <col min="2566" max="2566" width="12.69921875" style="3" bestFit="1" customWidth="1"/>
    <col min="2567" max="2568" width="14.3984375" style="3" bestFit="1" customWidth="1"/>
    <col min="2569" max="2569" width="15.69921875" style="3" bestFit="1" customWidth="1"/>
    <col min="2570" max="2570" width="14.3984375" style="3" bestFit="1" customWidth="1"/>
    <col min="2571" max="2571" width="15.296875" style="3" bestFit="1" customWidth="1"/>
    <col min="2572" max="2572" width="15.69921875" style="3" bestFit="1" customWidth="1"/>
    <col min="2573" max="2573" width="9.09765625" style="3"/>
    <col min="2574" max="2575" width="13" style="3" bestFit="1" customWidth="1"/>
    <col min="2576" max="2576" width="13.09765625" style="3" bestFit="1" customWidth="1"/>
    <col min="2577" max="2817" width="9.09765625" style="3"/>
    <col min="2818" max="2818" width="16.3984375" style="3" customWidth="1"/>
    <col min="2819" max="2821" width="15.69921875" style="3" customWidth="1"/>
    <col min="2822" max="2822" width="12.69921875" style="3" bestFit="1" customWidth="1"/>
    <col min="2823" max="2824" width="14.3984375" style="3" bestFit="1" customWidth="1"/>
    <col min="2825" max="2825" width="15.69921875" style="3" bestFit="1" customWidth="1"/>
    <col min="2826" max="2826" width="14.3984375" style="3" bestFit="1" customWidth="1"/>
    <col min="2827" max="2827" width="15.296875" style="3" bestFit="1" customWidth="1"/>
    <col min="2828" max="2828" width="15.69921875" style="3" bestFit="1" customWidth="1"/>
    <col min="2829" max="2829" width="9.09765625" style="3"/>
    <col min="2830" max="2831" width="13" style="3" bestFit="1" customWidth="1"/>
    <col min="2832" max="2832" width="13.09765625" style="3" bestFit="1" customWidth="1"/>
    <col min="2833" max="3073" width="9.09765625" style="3"/>
    <col min="3074" max="3074" width="16.3984375" style="3" customWidth="1"/>
    <col min="3075" max="3077" width="15.69921875" style="3" customWidth="1"/>
    <col min="3078" max="3078" width="12.69921875" style="3" bestFit="1" customWidth="1"/>
    <col min="3079" max="3080" width="14.3984375" style="3" bestFit="1" customWidth="1"/>
    <col min="3081" max="3081" width="15.69921875" style="3" bestFit="1" customWidth="1"/>
    <col min="3082" max="3082" width="14.3984375" style="3" bestFit="1" customWidth="1"/>
    <col min="3083" max="3083" width="15.296875" style="3" bestFit="1" customWidth="1"/>
    <col min="3084" max="3084" width="15.69921875" style="3" bestFit="1" customWidth="1"/>
    <col min="3085" max="3085" width="9.09765625" style="3"/>
    <col min="3086" max="3087" width="13" style="3" bestFit="1" customWidth="1"/>
    <col min="3088" max="3088" width="13.09765625" style="3" bestFit="1" customWidth="1"/>
    <col min="3089" max="3329" width="9.09765625" style="3"/>
    <col min="3330" max="3330" width="16.3984375" style="3" customWidth="1"/>
    <col min="3331" max="3333" width="15.69921875" style="3" customWidth="1"/>
    <col min="3334" max="3334" width="12.69921875" style="3" bestFit="1" customWidth="1"/>
    <col min="3335" max="3336" width="14.3984375" style="3" bestFit="1" customWidth="1"/>
    <col min="3337" max="3337" width="15.69921875" style="3" bestFit="1" customWidth="1"/>
    <col min="3338" max="3338" width="14.3984375" style="3" bestFit="1" customWidth="1"/>
    <col min="3339" max="3339" width="15.296875" style="3" bestFit="1" customWidth="1"/>
    <col min="3340" max="3340" width="15.69921875" style="3" bestFit="1" customWidth="1"/>
    <col min="3341" max="3341" width="9.09765625" style="3"/>
    <col min="3342" max="3343" width="13" style="3" bestFit="1" customWidth="1"/>
    <col min="3344" max="3344" width="13.09765625" style="3" bestFit="1" customWidth="1"/>
    <col min="3345" max="3585" width="9.09765625" style="3"/>
    <col min="3586" max="3586" width="16.3984375" style="3" customWidth="1"/>
    <col min="3587" max="3589" width="15.69921875" style="3" customWidth="1"/>
    <col min="3590" max="3590" width="12.69921875" style="3" bestFit="1" customWidth="1"/>
    <col min="3591" max="3592" width="14.3984375" style="3" bestFit="1" customWidth="1"/>
    <col min="3593" max="3593" width="15.69921875" style="3" bestFit="1" customWidth="1"/>
    <col min="3594" max="3594" width="14.3984375" style="3" bestFit="1" customWidth="1"/>
    <col min="3595" max="3595" width="15.296875" style="3" bestFit="1" customWidth="1"/>
    <col min="3596" max="3596" width="15.69921875" style="3" bestFit="1" customWidth="1"/>
    <col min="3597" max="3597" width="9.09765625" style="3"/>
    <col min="3598" max="3599" width="13" style="3" bestFit="1" customWidth="1"/>
    <col min="3600" max="3600" width="13.09765625" style="3" bestFit="1" customWidth="1"/>
    <col min="3601" max="3841" width="9.09765625" style="3"/>
    <col min="3842" max="3842" width="16.3984375" style="3" customWidth="1"/>
    <col min="3843" max="3845" width="15.69921875" style="3" customWidth="1"/>
    <col min="3846" max="3846" width="12.69921875" style="3" bestFit="1" customWidth="1"/>
    <col min="3847" max="3848" width="14.3984375" style="3" bestFit="1" customWidth="1"/>
    <col min="3849" max="3849" width="15.69921875" style="3" bestFit="1" customWidth="1"/>
    <col min="3850" max="3850" width="14.3984375" style="3" bestFit="1" customWidth="1"/>
    <col min="3851" max="3851" width="15.296875" style="3" bestFit="1" customWidth="1"/>
    <col min="3852" max="3852" width="15.69921875" style="3" bestFit="1" customWidth="1"/>
    <col min="3853" max="3853" width="9.09765625" style="3"/>
    <col min="3854" max="3855" width="13" style="3" bestFit="1" customWidth="1"/>
    <col min="3856" max="3856" width="13.09765625" style="3" bestFit="1" customWidth="1"/>
    <col min="3857" max="4097" width="9.09765625" style="3"/>
    <col min="4098" max="4098" width="16.3984375" style="3" customWidth="1"/>
    <col min="4099" max="4101" width="15.69921875" style="3" customWidth="1"/>
    <col min="4102" max="4102" width="12.69921875" style="3" bestFit="1" customWidth="1"/>
    <col min="4103" max="4104" width="14.3984375" style="3" bestFit="1" customWidth="1"/>
    <col min="4105" max="4105" width="15.69921875" style="3" bestFit="1" customWidth="1"/>
    <col min="4106" max="4106" width="14.3984375" style="3" bestFit="1" customWidth="1"/>
    <col min="4107" max="4107" width="15.296875" style="3" bestFit="1" customWidth="1"/>
    <col min="4108" max="4108" width="15.69921875" style="3" bestFit="1" customWidth="1"/>
    <col min="4109" max="4109" width="9.09765625" style="3"/>
    <col min="4110" max="4111" width="13" style="3" bestFit="1" customWidth="1"/>
    <col min="4112" max="4112" width="13.09765625" style="3" bestFit="1" customWidth="1"/>
    <col min="4113" max="4353" width="9.09765625" style="3"/>
    <col min="4354" max="4354" width="16.3984375" style="3" customWidth="1"/>
    <col min="4355" max="4357" width="15.69921875" style="3" customWidth="1"/>
    <col min="4358" max="4358" width="12.69921875" style="3" bestFit="1" customWidth="1"/>
    <col min="4359" max="4360" width="14.3984375" style="3" bestFit="1" customWidth="1"/>
    <col min="4361" max="4361" width="15.69921875" style="3" bestFit="1" customWidth="1"/>
    <col min="4362" max="4362" width="14.3984375" style="3" bestFit="1" customWidth="1"/>
    <col min="4363" max="4363" width="15.296875" style="3" bestFit="1" customWidth="1"/>
    <col min="4364" max="4364" width="15.69921875" style="3" bestFit="1" customWidth="1"/>
    <col min="4365" max="4365" width="9.09765625" style="3"/>
    <col min="4366" max="4367" width="13" style="3" bestFit="1" customWidth="1"/>
    <col min="4368" max="4368" width="13.09765625" style="3" bestFit="1" customWidth="1"/>
    <col min="4369" max="4609" width="9.09765625" style="3"/>
    <col min="4610" max="4610" width="16.3984375" style="3" customWidth="1"/>
    <col min="4611" max="4613" width="15.69921875" style="3" customWidth="1"/>
    <col min="4614" max="4614" width="12.69921875" style="3" bestFit="1" customWidth="1"/>
    <col min="4615" max="4616" width="14.3984375" style="3" bestFit="1" customWidth="1"/>
    <col min="4617" max="4617" width="15.69921875" style="3" bestFit="1" customWidth="1"/>
    <col min="4618" max="4618" width="14.3984375" style="3" bestFit="1" customWidth="1"/>
    <col min="4619" max="4619" width="15.296875" style="3" bestFit="1" customWidth="1"/>
    <col min="4620" max="4620" width="15.69921875" style="3" bestFit="1" customWidth="1"/>
    <col min="4621" max="4621" width="9.09765625" style="3"/>
    <col min="4622" max="4623" width="13" style="3" bestFit="1" customWidth="1"/>
    <col min="4624" max="4624" width="13.09765625" style="3" bestFit="1" customWidth="1"/>
    <col min="4625" max="4865" width="9.09765625" style="3"/>
    <col min="4866" max="4866" width="16.3984375" style="3" customWidth="1"/>
    <col min="4867" max="4869" width="15.69921875" style="3" customWidth="1"/>
    <col min="4870" max="4870" width="12.69921875" style="3" bestFit="1" customWidth="1"/>
    <col min="4871" max="4872" width="14.3984375" style="3" bestFit="1" customWidth="1"/>
    <col min="4873" max="4873" width="15.69921875" style="3" bestFit="1" customWidth="1"/>
    <col min="4874" max="4874" width="14.3984375" style="3" bestFit="1" customWidth="1"/>
    <col min="4875" max="4875" width="15.296875" style="3" bestFit="1" customWidth="1"/>
    <col min="4876" max="4876" width="15.69921875" style="3" bestFit="1" customWidth="1"/>
    <col min="4877" max="4877" width="9.09765625" style="3"/>
    <col min="4878" max="4879" width="13" style="3" bestFit="1" customWidth="1"/>
    <col min="4880" max="4880" width="13.09765625" style="3" bestFit="1" customWidth="1"/>
    <col min="4881" max="5121" width="9.09765625" style="3"/>
    <col min="5122" max="5122" width="16.3984375" style="3" customWidth="1"/>
    <col min="5123" max="5125" width="15.69921875" style="3" customWidth="1"/>
    <col min="5126" max="5126" width="12.69921875" style="3" bestFit="1" customWidth="1"/>
    <col min="5127" max="5128" width="14.3984375" style="3" bestFit="1" customWidth="1"/>
    <col min="5129" max="5129" width="15.69921875" style="3" bestFit="1" customWidth="1"/>
    <col min="5130" max="5130" width="14.3984375" style="3" bestFit="1" customWidth="1"/>
    <col min="5131" max="5131" width="15.296875" style="3" bestFit="1" customWidth="1"/>
    <col min="5132" max="5132" width="15.69921875" style="3" bestFit="1" customWidth="1"/>
    <col min="5133" max="5133" width="9.09765625" style="3"/>
    <col min="5134" max="5135" width="13" style="3" bestFit="1" customWidth="1"/>
    <col min="5136" max="5136" width="13.09765625" style="3" bestFit="1" customWidth="1"/>
    <col min="5137" max="5377" width="9.09765625" style="3"/>
    <col min="5378" max="5378" width="16.3984375" style="3" customWidth="1"/>
    <col min="5379" max="5381" width="15.69921875" style="3" customWidth="1"/>
    <col min="5382" max="5382" width="12.69921875" style="3" bestFit="1" customWidth="1"/>
    <col min="5383" max="5384" width="14.3984375" style="3" bestFit="1" customWidth="1"/>
    <col min="5385" max="5385" width="15.69921875" style="3" bestFit="1" customWidth="1"/>
    <col min="5386" max="5386" width="14.3984375" style="3" bestFit="1" customWidth="1"/>
    <col min="5387" max="5387" width="15.296875" style="3" bestFit="1" customWidth="1"/>
    <col min="5388" max="5388" width="15.69921875" style="3" bestFit="1" customWidth="1"/>
    <col min="5389" max="5389" width="9.09765625" style="3"/>
    <col min="5390" max="5391" width="13" style="3" bestFit="1" customWidth="1"/>
    <col min="5392" max="5392" width="13.09765625" style="3" bestFit="1" customWidth="1"/>
    <col min="5393" max="5633" width="9.09765625" style="3"/>
    <col min="5634" max="5634" width="16.3984375" style="3" customWidth="1"/>
    <col min="5635" max="5637" width="15.69921875" style="3" customWidth="1"/>
    <col min="5638" max="5638" width="12.69921875" style="3" bestFit="1" customWidth="1"/>
    <col min="5639" max="5640" width="14.3984375" style="3" bestFit="1" customWidth="1"/>
    <col min="5641" max="5641" width="15.69921875" style="3" bestFit="1" customWidth="1"/>
    <col min="5642" max="5642" width="14.3984375" style="3" bestFit="1" customWidth="1"/>
    <col min="5643" max="5643" width="15.296875" style="3" bestFit="1" customWidth="1"/>
    <col min="5644" max="5644" width="15.69921875" style="3" bestFit="1" customWidth="1"/>
    <col min="5645" max="5645" width="9.09765625" style="3"/>
    <col min="5646" max="5647" width="13" style="3" bestFit="1" customWidth="1"/>
    <col min="5648" max="5648" width="13.09765625" style="3" bestFit="1" customWidth="1"/>
    <col min="5649" max="5889" width="9.09765625" style="3"/>
    <col min="5890" max="5890" width="16.3984375" style="3" customWidth="1"/>
    <col min="5891" max="5893" width="15.69921875" style="3" customWidth="1"/>
    <col min="5894" max="5894" width="12.69921875" style="3" bestFit="1" customWidth="1"/>
    <col min="5895" max="5896" width="14.3984375" style="3" bestFit="1" customWidth="1"/>
    <col min="5897" max="5897" width="15.69921875" style="3" bestFit="1" customWidth="1"/>
    <col min="5898" max="5898" width="14.3984375" style="3" bestFit="1" customWidth="1"/>
    <col min="5899" max="5899" width="15.296875" style="3" bestFit="1" customWidth="1"/>
    <col min="5900" max="5900" width="15.69921875" style="3" bestFit="1" customWidth="1"/>
    <col min="5901" max="5901" width="9.09765625" style="3"/>
    <col min="5902" max="5903" width="13" style="3" bestFit="1" customWidth="1"/>
    <col min="5904" max="5904" width="13.09765625" style="3" bestFit="1" customWidth="1"/>
    <col min="5905" max="6145" width="9.09765625" style="3"/>
    <col min="6146" max="6146" width="16.3984375" style="3" customWidth="1"/>
    <col min="6147" max="6149" width="15.69921875" style="3" customWidth="1"/>
    <col min="6150" max="6150" width="12.69921875" style="3" bestFit="1" customWidth="1"/>
    <col min="6151" max="6152" width="14.3984375" style="3" bestFit="1" customWidth="1"/>
    <col min="6153" max="6153" width="15.69921875" style="3" bestFit="1" customWidth="1"/>
    <col min="6154" max="6154" width="14.3984375" style="3" bestFit="1" customWidth="1"/>
    <col min="6155" max="6155" width="15.296875" style="3" bestFit="1" customWidth="1"/>
    <col min="6156" max="6156" width="15.69921875" style="3" bestFit="1" customWidth="1"/>
    <col min="6157" max="6157" width="9.09765625" style="3"/>
    <col min="6158" max="6159" width="13" style="3" bestFit="1" customWidth="1"/>
    <col min="6160" max="6160" width="13.09765625" style="3" bestFit="1" customWidth="1"/>
    <col min="6161" max="6401" width="9.09765625" style="3"/>
    <col min="6402" max="6402" width="16.3984375" style="3" customWidth="1"/>
    <col min="6403" max="6405" width="15.69921875" style="3" customWidth="1"/>
    <col min="6406" max="6406" width="12.69921875" style="3" bestFit="1" customWidth="1"/>
    <col min="6407" max="6408" width="14.3984375" style="3" bestFit="1" customWidth="1"/>
    <col min="6409" max="6409" width="15.69921875" style="3" bestFit="1" customWidth="1"/>
    <col min="6410" max="6410" width="14.3984375" style="3" bestFit="1" customWidth="1"/>
    <col min="6411" max="6411" width="15.296875" style="3" bestFit="1" customWidth="1"/>
    <col min="6412" max="6412" width="15.69921875" style="3" bestFit="1" customWidth="1"/>
    <col min="6413" max="6413" width="9.09765625" style="3"/>
    <col min="6414" max="6415" width="13" style="3" bestFit="1" customWidth="1"/>
    <col min="6416" max="6416" width="13.09765625" style="3" bestFit="1" customWidth="1"/>
    <col min="6417" max="6657" width="9.09765625" style="3"/>
    <col min="6658" max="6658" width="16.3984375" style="3" customWidth="1"/>
    <col min="6659" max="6661" width="15.69921875" style="3" customWidth="1"/>
    <col min="6662" max="6662" width="12.69921875" style="3" bestFit="1" customWidth="1"/>
    <col min="6663" max="6664" width="14.3984375" style="3" bestFit="1" customWidth="1"/>
    <col min="6665" max="6665" width="15.69921875" style="3" bestFit="1" customWidth="1"/>
    <col min="6666" max="6666" width="14.3984375" style="3" bestFit="1" customWidth="1"/>
    <col min="6667" max="6667" width="15.296875" style="3" bestFit="1" customWidth="1"/>
    <col min="6668" max="6668" width="15.69921875" style="3" bestFit="1" customWidth="1"/>
    <col min="6669" max="6669" width="9.09765625" style="3"/>
    <col min="6670" max="6671" width="13" style="3" bestFit="1" customWidth="1"/>
    <col min="6672" max="6672" width="13.09765625" style="3" bestFit="1" customWidth="1"/>
    <col min="6673" max="6913" width="9.09765625" style="3"/>
    <col min="6914" max="6914" width="16.3984375" style="3" customWidth="1"/>
    <col min="6915" max="6917" width="15.69921875" style="3" customWidth="1"/>
    <col min="6918" max="6918" width="12.69921875" style="3" bestFit="1" customWidth="1"/>
    <col min="6919" max="6920" width="14.3984375" style="3" bestFit="1" customWidth="1"/>
    <col min="6921" max="6921" width="15.69921875" style="3" bestFit="1" customWidth="1"/>
    <col min="6922" max="6922" width="14.3984375" style="3" bestFit="1" customWidth="1"/>
    <col min="6923" max="6923" width="15.296875" style="3" bestFit="1" customWidth="1"/>
    <col min="6924" max="6924" width="15.69921875" style="3" bestFit="1" customWidth="1"/>
    <col min="6925" max="6925" width="9.09765625" style="3"/>
    <col min="6926" max="6927" width="13" style="3" bestFit="1" customWidth="1"/>
    <col min="6928" max="6928" width="13.09765625" style="3" bestFit="1" customWidth="1"/>
    <col min="6929" max="7169" width="9.09765625" style="3"/>
    <col min="7170" max="7170" width="16.3984375" style="3" customWidth="1"/>
    <col min="7171" max="7173" width="15.69921875" style="3" customWidth="1"/>
    <col min="7174" max="7174" width="12.69921875" style="3" bestFit="1" customWidth="1"/>
    <col min="7175" max="7176" width="14.3984375" style="3" bestFit="1" customWidth="1"/>
    <col min="7177" max="7177" width="15.69921875" style="3" bestFit="1" customWidth="1"/>
    <col min="7178" max="7178" width="14.3984375" style="3" bestFit="1" customWidth="1"/>
    <col min="7179" max="7179" width="15.296875" style="3" bestFit="1" customWidth="1"/>
    <col min="7180" max="7180" width="15.69921875" style="3" bestFit="1" customWidth="1"/>
    <col min="7181" max="7181" width="9.09765625" style="3"/>
    <col min="7182" max="7183" width="13" style="3" bestFit="1" customWidth="1"/>
    <col min="7184" max="7184" width="13.09765625" style="3" bestFit="1" customWidth="1"/>
    <col min="7185" max="7425" width="9.09765625" style="3"/>
    <col min="7426" max="7426" width="16.3984375" style="3" customWidth="1"/>
    <col min="7427" max="7429" width="15.69921875" style="3" customWidth="1"/>
    <col min="7430" max="7430" width="12.69921875" style="3" bestFit="1" customWidth="1"/>
    <col min="7431" max="7432" width="14.3984375" style="3" bestFit="1" customWidth="1"/>
    <col min="7433" max="7433" width="15.69921875" style="3" bestFit="1" customWidth="1"/>
    <col min="7434" max="7434" width="14.3984375" style="3" bestFit="1" customWidth="1"/>
    <col min="7435" max="7435" width="15.296875" style="3" bestFit="1" customWidth="1"/>
    <col min="7436" max="7436" width="15.69921875" style="3" bestFit="1" customWidth="1"/>
    <col min="7437" max="7437" width="9.09765625" style="3"/>
    <col min="7438" max="7439" width="13" style="3" bestFit="1" customWidth="1"/>
    <col min="7440" max="7440" width="13.09765625" style="3" bestFit="1" customWidth="1"/>
    <col min="7441" max="7681" width="9.09765625" style="3"/>
    <col min="7682" max="7682" width="16.3984375" style="3" customWidth="1"/>
    <col min="7683" max="7685" width="15.69921875" style="3" customWidth="1"/>
    <col min="7686" max="7686" width="12.69921875" style="3" bestFit="1" customWidth="1"/>
    <col min="7687" max="7688" width="14.3984375" style="3" bestFit="1" customWidth="1"/>
    <col min="7689" max="7689" width="15.69921875" style="3" bestFit="1" customWidth="1"/>
    <col min="7690" max="7690" width="14.3984375" style="3" bestFit="1" customWidth="1"/>
    <col min="7691" max="7691" width="15.296875" style="3" bestFit="1" customWidth="1"/>
    <col min="7692" max="7692" width="15.69921875" style="3" bestFit="1" customWidth="1"/>
    <col min="7693" max="7693" width="9.09765625" style="3"/>
    <col min="7694" max="7695" width="13" style="3" bestFit="1" customWidth="1"/>
    <col min="7696" max="7696" width="13.09765625" style="3" bestFit="1" customWidth="1"/>
    <col min="7697" max="7937" width="9.09765625" style="3"/>
    <col min="7938" max="7938" width="16.3984375" style="3" customWidth="1"/>
    <col min="7939" max="7941" width="15.69921875" style="3" customWidth="1"/>
    <col min="7942" max="7942" width="12.69921875" style="3" bestFit="1" customWidth="1"/>
    <col min="7943" max="7944" width="14.3984375" style="3" bestFit="1" customWidth="1"/>
    <col min="7945" max="7945" width="15.69921875" style="3" bestFit="1" customWidth="1"/>
    <col min="7946" max="7946" width="14.3984375" style="3" bestFit="1" customWidth="1"/>
    <col min="7947" max="7947" width="15.296875" style="3" bestFit="1" customWidth="1"/>
    <col min="7948" max="7948" width="15.69921875" style="3" bestFit="1" customWidth="1"/>
    <col min="7949" max="7949" width="9.09765625" style="3"/>
    <col min="7950" max="7951" width="13" style="3" bestFit="1" customWidth="1"/>
    <col min="7952" max="7952" width="13.09765625" style="3" bestFit="1" customWidth="1"/>
    <col min="7953" max="8193" width="9.09765625" style="3"/>
    <col min="8194" max="8194" width="16.3984375" style="3" customWidth="1"/>
    <col min="8195" max="8197" width="15.69921875" style="3" customWidth="1"/>
    <col min="8198" max="8198" width="12.69921875" style="3" bestFit="1" customWidth="1"/>
    <col min="8199" max="8200" width="14.3984375" style="3" bestFit="1" customWidth="1"/>
    <col min="8201" max="8201" width="15.69921875" style="3" bestFit="1" customWidth="1"/>
    <col min="8202" max="8202" width="14.3984375" style="3" bestFit="1" customWidth="1"/>
    <col min="8203" max="8203" width="15.296875" style="3" bestFit="1" customWidth="1"/>
    <col min="8204" max="8204" width="15.69921875" style="3" bestFit="1" customWidth="1"/>
    <col min="8205" max="8205" width="9.09765625" style="3"/>
    <col min="8206" max="8207" width="13" style="3" bestFit="1" customWidth="1"/>
    <col min="8208" max="8208" width="13.09765625" style="3" bestFit="1" customWidth="1"/>
    <col min="8209" max="8449" width="9.09765625" style="3"/>
    <col min="8450" max="8450" width="16.3984375" style="3" customWidth="1"/>
    <col min="8451" max="8453" width="15.69921875" style="3" customWidth="1"/>
    <col min="8454" max="8454" width="12.69921875" style="3" bestFit="1" customWidth="1"/>
    <col min="8455" max="8456" width="14.3984375" style="3" bestFit="1" customWidth="1"/>
    <col min="8457" max="8457" width="15.69921875" style="3" bestFit="1" customWidth="1"/>
    <col min="8458" max="8458" width="14.3984375" style="3" bestFit="1" customWidth="1"/>
    <col min="8459" max="8459" width="15.296875" style="3" bestFit="1" customWidth="1"/>
    <col min="8460" max="8460" width="15.69921875" style="3" bestFit="1" customWidth="1"/>
    <col min="8461" max="8461" width="9.09765625" style="3"/>
    <col min="8462" max="8463" width="13" style="3" bestFit="1" customWidth="1"/>
    <col min="8464" max="8464" width="13.09765625" style="3" bestFit="1" customWidth="1"/>
    <col min="8465" max="8705" width="9.09765625" style="3"/>
    <col min="8706" max="8706" width="16.3984375" style="3" customWidth="1"/>
    <col min="8707" max="8709" width="15.69921875" style="3" customWidth="1"/>
    <col min="8710" max="8710" width="12.69921875" style="3" bestFit="1" customWidth="1"/>
    <col min="8711" max="8712" width="14.3984375" style="3" bestFit="1" customWidth="1"/>
    <col min="8713" max="8713" width="15.69921875" style="3" bestFit="1" customWidth="1"/>
    <col min="8714" max="8714" width="14.3984375" style="3" bestFit="1" customWidth="1"/>
    <col min="8715" max="8715" width="15.296875" style="3" bestFit="1" customWidth="1"/>
    <col min="8716" max="8716" width="15.69921875" style="3" bestFit="1" customWidth="1"/>
    <col min="8717" max="8717" width="9.09765625" style="3"/>
    <col min="8718" max="8719" width="13" style="3" bestFit="1" customWidth="1"/>
    <col min="8720" max="8720" width="13.09765625" style="3" bestFit="1" customWidth="1"/>
    <col min="8721" max="8961" width="9.09765625" style="3"/>
    <col min="8962" max="8962" width="16.3984375" style="3" customWidth="1"/>
    <col min="8963" max="8965" width="15.69921875" style="3" customWidth="1"/>
    <col min="8966" max="8966" width="12.69921875" style="3" bestFit="1" customWidth="1"/>
    <col min="8967" max="8968" width="14.3984375" style="3" bestFit="1" customWidth="1"/>
    <col min="8969" max="8969" width="15.69921875" style="3" bestFit="1" customWidth="1"/>
    <col min="8970" max="8970" width="14.3984375" style="3" bestFit="1" customWidth="1"/>
    <col min="8971" max="8971" width="15.296875" style="3" bestFit="1" customWidth="1"/>
    <col min="8972" max="8972" width="15.69921875" style="3" bestFit="1" customWidth="1"/>
    <col min="8973" max="8973" width="9.09765625" style="3"/>
    <col min="8974" max="8975" width="13" style="3" bestFit="1" customWidth="1"/>
    <col min="8976" max="8976" width="13.09765625" style="3" bestFit="1" customWidth="1"/>
    <col min="8977" max="9217" width="9.09765625" style="3"/>
    <col min="9218" max="9218" width="16.3984375" style="3" customWidth="1"/>
    <col min="9219" max="9221" width="15.69921875" style="3" customWidth="1"/>
    <col min="9222" max="9222" width="12.69921875" style="3" bestFit="1" customWidth="1"/>
    <col min="9223" max="9224" width="14.3984375" style="3" bestFit="1" customWidth="1"/>
    <col min="9225" max="9225" width="15.69921875" style="3" bestFit="1" customWidth="1"/>
    <col min="9226" max="9226" width="14.3984375" style="3" bestFit="1" customWidth="1"/>
    <col min="9227" max="9227" width="15.296875" style="3" bestFit="1" customWidth="1"/>
    <col min="9228" max="9228" width="15.69921875" style="3" bestFit="1" customWidth="1"/>
    <col min="9229" max="9229" width="9.09765625" style="3"/>
    <col min="9230" max="9231" width="13" style="3" bestFit="1" customWidth="1"/>
    <col min="9232" max="9232" width="13.09765625" style="3" bestFit="1" customWidth="1"/>
    <col min="9233" max="9473" width="9.09765625" style="3"/>
    <col min="9474" max="9474" width="16.3984375" style="3" customWidth="1"/>
    <col min="9475" max="9477" width="15.69921875" style="3" customWidth="1"/>
    <col min="9478" max="9478" width="12.69921875" style="3" bestFit="1" customWidth="1"/>
    <col min="9479" max="9480" width="14.3984375" style="3" bestFit="1" customWidth="1"/>
    <col min="9481" max="9481" width="15.69921875" style="3" bestFit="1" customWidth="1"/>
    <col min="9482" max="9482" width="14.3984375" style="3" bestFit="1" customWidth="1"/>
    <col min="9483" max="9483" width="15.296875" style="3" bestFit="1" customWidth="1"/>
    <col min="9484" max="9484" width="15.69921875" style="3" bestFit="1" customWidth="1"/>
    <col min="9485" max="9485" width="9.09765625" style="3"/>
    <col min="9486" max="9487" width="13" style="3" bestFit="1" customWidth="1"/>
    <col min="9488" max="9488" width="13.09765625" style="3" bestFit="1" customWidth="1"/>
    <col min="9489" max="9729" width="9.09765625" style="3"/>
    <col min="9730" max="9730" width="16.3984375" style="3" customWidth="1"/>
    <col min="9731" max="9733" width="15.69921875" style="3" customWidth="1"/>
    <col min="9734" max="9734" width="12.69921875" style="3" bestFit="1" customWidth="1"/>
    <col min="9735" max="9736" width="14.3984375" style="3" bestFit="1" customWidth="1"/>
    <col min="9737" max="9737" width="15.69921875" style="3" bestFit="1" customWidth="1"/>
    <col min="9738" max="9738" width="14.3984375" style="3" bestFit="1" customWidth="1"/>
    <col min="9739" max="9739" width="15.296875" style="3" bestFit="1" customWidth="1"/>
    <col min="9740" max="9740" width="15.69921875" style="3" bestFit="1" customWidth="1"/>
    <col min="9741" max="9741" width="9.09765625" style="3"/>
    <col min="9742" max="9743" width="13" style="3" bestFit="1" customWidth="1"/>
    <col min="9744" max="9744" width="13.09765625" style="3" bestFit="1" customWidth="1"/>
    <col min="9745" max="9985" width="9.09765625" style="3"/>
    <col min="9986" max="9986" width="16.3984375" style="3" customWidth="1"/>
    <col min="9987" max="9989" width="15.69921875" style="3" customWidth="1"/>
    <col min="9990" max="9990" width="12.69921875" style="3" bestFit="1" customWidth="1"/>
    <col min="9991" max="9992" width="14.3984375" style="3" bestFit="1" customWidth="1"/>
    <col min="9993" max="9993" width="15.69921875" style="3" bestFit="1" customWidth="1"/>
    <col min="9994" max="9994" width="14.3984375" style="3" bestFit="1" customWidth="1"/>
    <col min="9995" max="9995" width="15.296875" style="3" bestFit="1" customWidth="1"/>
    <col min="9996" max="9996" width="15.69921875" style="3" bestFit="1" customWidth="1"/>
    <col min="9997" max="9997" width="9.09765625" style="3"/>
    <col min="9998" max="9999" width="13" style="3" bestFit="1" customWidth="1"/>
    <col min="10000" max="10000" width="13.09765625" style="3" bestFit="1" customWidth="1"/>
    <col min="10001" max="10241" width="9.09765625" style="3"/>
    <col min="10242" max="10242" width="16.3984375" style="3" customWidth="1"/>
    <col min="10243" max="10245" width="15.69921875" style="3" customWidth="1"/>
    <col min="10246" max="10246" width="12.69921875" style="3" bestFit="1" customWidth="1"/>
    <col min="10247" max="10248" width="14.3984375" style="3" bestFit="1" customWidth="1"/>
    <col min="10249" max="10249" width="15.69921875" style="3" bestFit="1" customWidth="1"/>
    <col min="10250" max="10250" width="14.3984375" style="3" bestFit="1" customWidth="1"/>
    <col min="10251" max="10251" width="15.296875" style="3" bestFit="1" customWidth="1"/>
    <col min="10252" max="10252" width="15.69921875" style="3" bestFit="1" customWidth="1"/>
    <col min="10253" max="10253" width="9.09765625" style="3"/>
    <col min="10254" max="10255" width="13" style="3" bestFit="1" customWidth="1"/>
    <col min="10256" max="10256" width="13.09765625" style="3" bestFit="1" customWidth="1"/>
    <col min="10257" max="10497" width="9.09765625" style="3"/>
    <col min="10498" max="10498" width="16.3984375" style="3" customWidth="1"/>
    <col min="10499" max="10501" width="15.69921875" style="3" customWidth="1"/>
    <col min="10502" max="10502" width="12.69921875" style="3" bestFit="1" customWidth="1"/>
    <col min="10503" max="10504" width="14.3984375" style="3" bestFit="1" customWidth="1"/>
    <col min="10505" max="10505" width="15.69921875" style="3" bestFit="1" customWidth="1"/>
    <col min="10506" max="10506" width="14.3984375" style="3" bestFit="1" customWidth="1"/>
    <col min="10507" max="10507" width="15.296875" style="3" bestFit="1" customWidth="1"/>
    <col min="10508" max="10508" width="15.69921875" style="3" bestFit="1" customWidth="1"/>
    <col min="10509" max="10509" width="9.09765625" style="3"/>
    <col min="10510" max="10511" width="13" style="3" bestFit="1" customWidth="1"/>
    <col min="10512" max="10512" width="13.09765625" style="3" bestFit="1" customWidth="1"/>
    <col min="10513" max="10753" width="9.09765625" style="3"/>
    <col min="10754" max="10754" width="16.3984375" style="3" customWidth="1"/>
    <col min="10755" max="10757" width="15.69921875" style="3" customWidth="1"/>
    <col min="10758" max="10758" width="12.69921875" style="3" bestFit="1" customWidth="1"/>
    <col min="10759" max="10760" width="14.3984375" style="3" bestFit="1" customWidth="1"/>
    <col min="10761" max="10761" width="15.69921875" style="3" bestFit="1" customWidth="1"/>
    <col min="10762" max="10762" width="14.3984375" style="3" bestFit="1" customWidth="1"/>
    <col min="10763" max="10763" width="15.296875" style="3" bestFit="1" customWidth="1"/>
    <col min="10764" max="10764" width="15.69921875" style="3" bestFit="1" customWidth="1"/>
    <col min="10765" max="10765" width="9.09765625" style="3"/>
    <col min="10766" max="10767" width="13" style="3" bestFit="1" customWidth="1"/>
    <col min="10768" max="10768" width="13.09765625" style="3" bestFit="1" customWidth="1"/>
    <col min="10769" max="11009" width="9.09765625" style="3"/>
    <col min="11010" max="11010" width="16.3984375" style="3" customWidth="1"/>
    <col min="11011" max="11013" width="15.69921875" style="3" customWidth="1"/>
    <col min="11014" max="11014" width="12.69921875" style="3" bestFit="1" customWidth="1"/>
    <col min="11015" max="11016" width="14.3984375" style="3" bestFit="1" customWidth="1"/>
    <col min="11017" max="11017" width="15.69921875" style="3" bestFit="1" customWidth="1"/>
    <col min="11018" max="11018" width="14.3984375" style="3" bestFit="1" customWidth="1"/>
    <col min="11019" max="11019" width="15.296875" style="3" bestFit="1" customWidth="1"/>
    <col min="11020" max="11020" width="15.69921875" style="3" bestFit="1" customWidth="1"/>
    <col min="11021" max="11021" width="9.09765625" style="3"/>
    <col min="11022" max="11023" width="13" style="3" bestFit="1" customWidth="1"/>
    <col min="11024" max="11024" width="13.09765625" style="3" bestFit="1" customWidth="1"/>
    <col min="11025" max="11265" width="9.09765625" style="3"/>
    <col min="11266" max="11266" width="16.3984375" style="3" customWidth="1"/>
    <col min="11267" max="11269" width="15.69921875" style="3" customWidth="1"/>
    <col min="11270" max="11270" width="12.69921875" style="3" bestFit="1" customWidth="1"/>
    <col min="11271" max="11272" width="14.3984375" style="3" bestFit="1" customWidth="1"/>
    <col min="11273" max="11273" width="15.69921875" style="3" bestFit="1" customWidth="1"/>
    <col min="11274" max="11274" width="14.3984375" style="3" bestFit="1" customWidth="1"/>
    <col min="11275" max="11275" width="15.296875" style="3" bestFit="1" customWidth="1"/>
    <col min="11276" max="11276" width="15.69921875" style="3" bestFit="1" customWidth="1"/>
    <col min="11277" max="11277" width="9.09765625" style="3"/>
    <col min="11278" max="11279" width="13" style="3" bestFit="1" customWidth="1"/>
    <col min="11280" max="11280" width="13.09765625" style="3" bestFit="1" customWidth="1"/>
    <col min="11281" max="11521" width="9.09765625" style="3"/>
    <col min="11522" max="11522" width="16.3984375" style="3" customWidth="1"/>
    <col min="11523" max="11525" width="15.69921875" style="3" customWidth="1"/>
    <col min="11526" max="11526" width="12.69921875" style="3" bestFit="1" customWidth="1"/>
    <col min="11527" max="11528" width="14.3984375" style="3" bestFit="1" customWidth="1"/>
    <col min="11529" max="11529" width="15.69921875" style="3" bestFit="1" customWidth="1"/>
    <col min="11530" max="11530" width="14.3984375" style="3" bestFit="1" customWidth="1"/>
    <col min="11531" max="11531" width="15.296875" style="3" bestFit="1" customWidth="1"/>
    <col min="11532" max="11532" width="15.69921875" style="3" bestFit="1" customWidth="1"/>
    <col min="11533" max="11533" width="9.09765625" style="3"/>
    <col min="11534" max="11535" width="13" style="3" bestFit="1" customWidth="1"/>
    <col min="11536" max="11536" width="13.09765625" style="3" bestFit="1" customWidth="1"/>
    <col min="11537" max="11777" width="9.09765625" style="3"/>
    <col min="11778" max="11778" width="16.3984375" style="3" customWidth="1"/>
    <col min="11779" max="11781" width="15.69921875" style="3" customWidth="1"/>
    <col min="11782" max="11782" width="12.69921875" style="3" bestFit="1" customWidth="1"/>
    <col min="11783" max="11784" width="14.3984375" style="3" bestFit="1" customWidth="1"/>
    <col min="11785" max="11785" width="15.69921875" style="3" bestFit="1" customWidth="1"/>
    <col min="11786" max="11786" width="14.3984375" style="3" bestFit="1" customWidth="1"/>
    <col min="11787" max="11787" width="15.296875" style="3" bestFit="1" customWidth="1"/>
    <col min="11788" max="11788" width="15.69921875" style="3" bestFit="1" customWidth="1"/>
    <col min="11789" max="11789" width="9.09765625" style="3"/>
    <col min="11790" max="11791" width="13" style="3" bestFit="1" customWidth="1"/>
    <col min="11792" max="11792" width="13.09765625" style="3" bestFit="1" customWidth="1"/>
    <col min="11793" max="12033" width="9.09765625" style="3"/>
    <col min="12034" max="12034" width="16.3984375" style="3" customWidth="1"/>
    <col min="12035" max="12037" width="15.69921875" style="3" customWidth="1"/>
    <col min="12038" max="12038" width="12.69921875" style="3" bestFit="1" customWidth="1"/>
    <col min="12039" max="12040" width="14.3984375" style="3" bestFit="1" customWidth="1"/>
    <col min="12041" max="12041" width="15.69921875" style="3" bestFit="1" customWidth="1"/>
    <col min="12042" max="12042" width="14.3984375" style="3" bestFit="1" customWidth="1"/>
    <col min="12043" max="12043" width="15.296875" style="3" bestFit="1" customWidth="1"/>
    <col min="12044" max="12044" width="15.69921875" style="3" bestFit="1" customWidth="1"/>
    <col min="12045" max="12045" width="9.09765625" style="3"/>
    <col min="12046" max="12047" width="13" style="3" bestFit="1" customWidth="1"/>
    <col min="12048" max="12048" width="13.09765625" style="3" bestFit="1" customWidth="1"/>
    <col min="12049" max="12289" width="9.09765625" style="3"/>
    <col min="12290" max="12290" width="16.3984375" style="3" customWidth="1"/>
    <col min="12291" max="12293" width="15.69921875" style="3" customWidth="1"/>
    <col min="12294" max="12294" width="12.69921875" style="3" bestFit="1" customWidth="1"/>
    <col min="12295" max="12296" width="14.3984375" style="3" bestFit="1" customWidth="1"/>
    <col min="12297" max="12297" width="15.69921875" style="3" bestFit="1" customWidth="1"/>
    <col min="12298" max="12298" width="14.3984375" style="3" bestFit="1" customWidth="1"/>
    <col min="12299" max="12299" width="15.296875" style="3" bestFit="1" customWidth="1"/>
    <col min="12300" max="12300" width="15.69921875" style="3" bestFit="1" customWidth="1"/>
    <col min="12301" max="12301" width="9.09765625" style="3"/>
    <col min="12302" max="12303" width="13" style="3" bestFit="1" customWidth="1"/>
    <col min="12304" max="12304" width="13.09765625" style="3" bestFit="1" customWidth="1"/>
    <col min="12305" max="12545" width="9.09765625" style="3"/>
    <col min="12546" max="12546" width="16.3984375" style="3" customWidth="1"/>
    <col min="12547" max="12549" width="15.69921875" style="3" customWidth="1"/>
    <col min="12550" max="12550" width="12.69921875" style="3" bestFit="1" customWidth="1"/>
    <col min="12551" max="12552" width="14.3984375" style="3" bestFit="1" customWidth="1"/>
    <col min="12553" max="12553" width="15.69921875" style="3" bestFit="1" customWidth="1"/>
    <col min="12554" max="12554" width="14.3984375" style="3" bestFit="1" customWidth="1"/>
    <col min="12555" max="12555" width="15.296875" style="3" bestFit="1" customWidth="1"/>
    <col min="12556" max="12556" width="15.69921875" style="3" bestFit="1" customWidth="1"/>
    <col min="12557" max="12557" width="9.09765625" style="3"/>
    <col min="12558" max="12559" width="13" style="3" bestFit="1" customWidth="1"/>
    <col min="12560" max="12560" width="13.09765625" style="3" bestFit="1" customWidth="1"/>
    <col min="12561" max="12801" width="9.09765625" style="3"/>
    <col min="12802" max="12802" width="16.3984375" style="3" customWidth="1"/>
    <col min="12803" max="12805" width="15.69921875" style="3" customWidth="1"/>
    <col min="12806" max="12806" width="12.69921875" style="3" bestFit="1" customWidth="1"/>
    <col min="12807" max="12808" width="14.3984375" style="3" bestFit="1" customWidth="1"/>
    <col min="12809" max="12809" width="15.69921875" style="3" bestFit="1" customWidth="1"/>
    <col min="12810" max="12810" width="14.3984375" style="3" bestFit="1" customWidth="1"/>
    <col min="12811" max="12811" width="15.296875" style="3" bestFit="1" customWidth="1"/>
    <col min="12812" max="12812" width="15.69921875" style="3" bestFit="1" customWidth="1"/>
    <col min="12813" max="12813" width="9.09765625" style="3"/>
    <col min="12814" max="12815" width="13" style="3" bestFit="1" customWidth="1"/>
    <col min="12816" max="12816" width="13.09765625" style="3" bestFit="1" customWidth="1"/>
    <col min="12817" max="13057" width="9.09765625" style="3"/>
    <col min="13058" max="13058" width="16.3984375" style="3" customWidth="1"/>
    <col min="13059" max="13061" width="15.69921875" style="3" customWidth="1"/>
    <col min="13062" max="13062" width="12.69921875" style="3" bestFit="1" customWidth="1"/>
    <col min="13063" max="13064" width="14.3984375" style="3" bestFit="1" customWidth="1"/>
    <col min="13065" max="13065" width="15.69921875" style="3" bestFit="1" customWidth="1"/>
    <col min="13066" max="13066" width="14.3984375" style="3" bestFit="1" customWidth="1"/>
    <col min="13067" max="13067" width="15.296875" style="3" bestFit="1" customWidth="1"/>
    <col min="13068" max="13068" width="15.69921875" style="3" bestFit="1" customWidth="1"/>
    <col min="13069" max="13069" width="9.09765625" style="3"/>
    <col min="13070" max="13071" width="13" style="3" bestFit="1" customWidth="1"/>
    <col min="13072" max="13072" width="13.09765625" style="3" bestFit="1" customWidth="1"/>
    <col min="13073" max="13313" width="9.09765625" style="3"/>
    <col min="13314" max="13314" width="16.3984375" style="3" customWidth="1"/>
    <col min="13315" max="13317" width="15.69921875" style="3" customWidth="1"/>
    <col min="13318" max="13318" width="12.69921875" style="3" bestFit="1" customWidth="1"/>
    <col min="13319" max="13320" width="14.3984375" style="3" bestFit="1" customWidth="1"/>
    <col min="13321" max="13321" width="15.69921875" style="3" bestFit="1" customWidth="1"/>
    <col min="13322" max="13322" width="14.3984375" style="3" bestFit="1" customWidth="1"/>
    <col min="13323" max="13323" width="15.296875" style="3" bestFit="1" customWidth="1"/>
    <col min="13324" max="13324" width="15.69921875" style="3" bestFit="1" customWidth="1"/>
    <col min="13325" max="13325" width="9.09765625" style="3"/>
    <col min="13326" max="13327" width="13" style="3" bestFit="1" customWidth="1"/>
    <col min="13328" max="13328" width="13.09765625" style="3" bestFit="1" customWidth="1"/>
    <col min="13329" max="13569" width="9.09765625" style="3"/>
    <col min="13570" max="13570" width="16.3984375" style="3" customWidth="1"/>
    <col min="13571" max="13573" width="15.69921875" style="3" customWidth="1"/>
    <col min="13574" max="13574" width="12.69921875" style="3" bestFit="1" customWidth="1"/>
    <col min="13575" max="13576" width="14.3984375" style="3" bestFit="1" customWidth="1"/>
    <col min="13577" max="13577" width="15.69921875" style="3" bestFit="1" customWidth="1"/>
    <col min="13578" max="13578" width="14.3984375" style="3" bestFit="1" customWidth="1"/>
    <col min="13579" max="13579" width="15.296875" style="3" bestFit="1" customWidth="1"/>
    <col min="13580" max="13580" width="15.69921875" style="3" bestFit="1" customWidth="1"/>
    <col min="13581" max="13581" width="9.09765625" style="3"/>
    <col min="13582" max="13583" width="13" style="3" bestFit="1" customWidth="1"/>
    <col min="13584" max="13584" width="13.09765625" style="3" bestFit="1" customWidth="1"/>
    <col min="13585" max="13825" width="9.09765625" style="3"/>
    <col min="13826" max="13826" width="16.3984375" style="3" customWidth="1"/>
    <col min="13827" max="13829" width="15.69921875" style="3" customWidth="1"/>
    <col min="13830" max="13830" width="12.69921875" style="3" bestFit="1" customWidth="1"/>
    <col min="13831" max="13832" width="14.3984375" style="3" bestFit="1" customWidth="1"/>
    <col min="13833" max="13833" width="15.69921875" style="3" bestFit="1" customWidth="1"/>
    <col min="13834" max="13834" width="14.3984375" style="3" bestFit="1" customWidth="1"/>
    <col min="13835" max="13835" width="15.296875" style="3" bestFit="1" customWidth="1"/>
    <col min="13836" max="13836" width="15.69921875" style="3" bestFit="1" customWidth="1"/>
    <col min="13837" max="13837" width="9.09765625" style="3"/>
    <col min="13838" max="13839" width="13" style="3" bestFit="1" customWidth="1"/>
    <col min="13840" max="13840" width="13.09765625" style="3" bestFit="1" customWidth="1"/>
    <col min="13841" max="14081" width="9.09765625" style="3"/>
    <col min="14082" max="14082" width="16.3984375" style="3" customWidth="1"/>
    <col min="14083" max="14085" width="15.69921875" style="3" customWidth="1"/>
    <col min="14086" max="14086" width="12.69921875" style="3" bestFit="1" customWidth="1"/>
    <col min="14087" max="14088" width="14.3984375" style="3" bestFit="1" customWidth="1"/>
    <col min="14089" max="14089" width="15.69921875" style="3" bestFit="1" customWidth="1"/>
    <col min="14090" max="14090" width="14.3984375" style="3" bestFit="1" customWidth="1"/>
    <col min="14091" max="14091" width="15.296875" style="3" bestFit="1" customWidth="1"/>
    <col min="14092" max="14092" width="15.69921875" style="3" bestFit="1" customWidth="1"/>
    <col min="14093" max="14093" width="9.09765625" style="3"/>
    <col min="14094" max="14095" width="13" style="3" bestFit="1" customWidth="1"/>
    <col min="14096" max="14096" width="13.09765625" style="3" bestFit="1" customWidth="1"/>
    <col min="14097" max="14337" width="9.09765625" style="3"/>
    <col min="14338" max="14338" width="16.3984375" style="3" customWidth="1"/>
    <col min="14339" max="14341" width="15.69921875" style="3" customWidth="1"/>
    <col min="14342" max="14342" width="12.69921875" style="3" bestFit="1" customWidth="1"/>
    <col min="14343" max="14344" width="14.3984375" style="3" bestFit="1" customWidth="1"/>
    <col min="14345" max="14345" width="15.69921875" style="3" bestFit="1" customWidth="1"/>
    <col min="14346" max="14346" width="14.3984375" style="3" bestFit="1" customWidth="1"/>
    <col min="14347" max="14347" width="15.296875" style="3" bestFit="1" customWidth="1"/>
    <col min="14348" max="14348" width="15.69921875" style="3" bestFit="1" customWidth="1"/>
    <col min="14349" max="14349" width="9.09765625" style="3"/>
    <col min="14350" max="14351" width="13" style="3" bestFit="1" customWidth="1"/>
    <col min="14352" max="14352" width="13.09765625" style="3" bestFit="1" customWidth="1"/>
    <col min="14353" max="14593" width="9.09765625" style="3"/>
    <col min="14594" max="14594" width="16.3984375" style="3" customWidth="1"/>
    <col min="14595" max="14597" width="15.69921875" style="3" customWidth="1"/>
    <col min="14598" max="14598" width="12.69921875" style="3" bestFit="1" customWidth="1"/>
    <col min="14599" max="14600" width="14.3984375" style="3" bestFit="1" customWidth="1"/>
    <col min="14601" max="14601" width="15.69921875" style="3" bestFit="1" customWidth="1"/>
    <col min="14602" max="14602" width="14.3984375" style="3" bestFit="1" customWidth="1"/>
    <col min="14603" max="14603" width="15.296875" style="3" bestFit="1" customWidth="1"/>
    <col min="14604" max="14604" width="15.69921875" style="3" bestFit="1" customWidth="1"/>
    <col min="14605" max="14605" width="9.09765625" style="3"/>
    <col min="14606" max="14607" width="13" style="3" bestFit="1" customWidth="1"/>
    <col min="14608" max="14608" width="13.09765625" style="3" bestFit="1" customWidth="1"/>
    <col min="14609" max="14849" width="9.09765625" style="3"/>
    <col min="14850" max="14850" width="16.3984375" style="3" customWidth="1"/>
    <col min="14851" max="14853" width="15.69921875" style="3" customWidth="1"/>
    <col min="14854" max="14854" width="12.69921875" style="3" bestFit="1" customWidth="1"/>
    <col min="14855" max="14856" width="14.3984375" style="3" bestFit="1" customWidth="1"/>
    <col min="14857" max="14857" width="15.69921875" style="3" bestFit="1" customWidth="1"/>
    <col min="14858" max="14858" width="14.3984375" style="3" bestFit="1" customWidth="1"/>
    <col min="14859" max="14859" width="15.296875" style="3" bestFit="1" customWidth="1"/>
    <col min="14860" max="14860" width="15.69921875" style="3" bestFit="1" customWidth="1"/>
    <col min="14861" max="14861" width="9.09765625" style="3"/>
    <col min="14862" max="14863" width="13" style="3" bestFit="1" customWidth="1"/>
    <col min="14864" max="14864" width="13.09765625" style="3" bestFit="1" customWidth="1"/>
    <col min="14865" max="15105" width="9.09765625" style="3"/>
    <col min="15106" max="15106" width="16.3984375" style="3" customWidth="1"/>
    <col min="15107" max="15109" width="15.69921875" style="3" customWidth="1"/>
    <col min="15110" max="15110" width="12.69921875" style="3" bestFit="1" customWidth="1"/>
    <col min="15111" max="15112" width="14.3984375" style="3" bestFit="1" customWidth="1"/>
    <col min="15113" max="15113" width="15.69921875" style="3" bestFit="1" customWidth="1"/>
    <col min="15114" max="15114" width="14.3984375" style="3" bestFit="1" customWidth="1"/>
    <col min="15115" max="15115" width="15.296875" style="3" bestFit="1" customWidth="1"/>
    <col min="15116" max="15116" width="15.69921875" style="3" bestFit="1" customWidth="1"/>
    <col min="15117" max="15117" width="9.09765625" style="3"/>
    <col min="15118" max="15119" width="13" style="3" bestFit="1" customWidth="1"/>
    <col min="15120" max="15120" width="13.09765625" style="3" bestFit="1" customWidth="1"/>
    <col min="15121" max="15361" width="9.09765625" style="3"/>
    <col min="15362" max="15362" width="16.3984375" style="3" customWidth="1"/>
    <col min="15363" max="15365" width="15.69921875" style="3" customWidth="1"/>
    <col min="15366" max="15366" width="12.69921875" style="3" bestFit="1" customWidth="1"/>
    <col min="15367" max="15368" width="14.3984375" style="3" bestFit="1" customWidth="1"/>
    <col min="15369" max="15369" width="15.69921875" style="3" bestFit="1" customWidth="1"/>
    <col min="15370" max="15370" width="14.3984375" style="3" bestFit="1" customWidth="1"/>
    <col min="15371" max="15371" width="15.296875" style="3" bestFit="1" customWidth="1"/>
    <col min="15372" max="15372" width="15.69921875" style="3" bestFit="1" customWidth="1"/>
    <col min="15373" max="15373" width="9.09765625" style="3"/>
    <col min="15374" max="15375" width="13" style="3" bestFit="1" customWidth="1"/>
    <col min="15376" max="15376" width="13.09765625" style="3" bestFit="1" customWidth="1"/>
    <col min="15377" max="15617" width="9.09765625" style="3"/>
    <col min="15618" max="15618" width="16.3984375" style="3" customWidth="1"/>
    <col min="15619" max="15621" width="15.69921875" style="3" customWidth="1"/>
    <col min="15622" max="15622" width="12.69921875" style="3" bestFit="1" customWidth="1"/>
    <col min="15623" max="15624" width="14.3984375" style="3" bestFit="1" customWidth="1"/>
    <col min="15625" max="15625" width="15.69921875" style="3" bestFit="1" customWidth="1"/>
    <col min="15626" max="15626" width="14.3984375" style="3" bestFit="1" customWidth="1"/>
    <col min="15627" max="15627" width="15.296875" style="3" bestFit="1" customWidth="1"/>
    <col min="15628" max="15628" width="15.69921875" style="3" bestFit="1" customWidth="1"/>
    <col min="15629" max="15629" width="9.09765625" style="3"/>
    <col min="15630" max="15631" width="13" style="3" bestFit="1" customWidth="1"/>
    <col min="15632" max="15632" width="13.09765625" style="3" bestFit="1" customWidth="1"/>
    <col min="15633" max="15873" width="9.09765625" style="3"/>
    <col min="15874" max="15874" width="16.3984375" style="3" customWidth="1"/>
    <col min="15875" max="15877" width="15.69921875" style="3" customWidth="1"/>
    <col min="15878" max="15878" width="12.69921875" style="3" bestFit="1" customWidth="1"/>
    <col min="15879" max="15880" width="14.3984375" style="3" bestFit="1" customWidth="1"/>
    <col min="15881" max="15881" width="15.69921875" style="3" bestFit="1" customWidth="1"/>
    <col min="15882" max="15882" width="14.3984375" style="3" bestFit="1" customWidth="1"/>
    <col min="15883" max="15883" width="15.296875" style="3" bestFit="1" customWidth="1"/>
    <col min="15884" max="15884" width="15.69921875" style="3" bestFit="1" customWidth="1"/>
    <col min="15885" max="15885" width="9.09765625" style="3"/>
    <col min="15886" max="15887" width="13" style="3" bestFit="1" customWidth="1"/>
    <col min="15888" max="15888" width="13.09765625" style="3" bestFit="1" customWidth="1"/>
    <col min="15889" max="16129" width="9.09765625" style="3"/>
    <col min="16130" max="16130" width="16.3984375" style="3" customWidth="1"/>
    <col min="16131" max="16133" width="15.69921875" style="3" customWidth="1"/>
    <col min="16134" max="16134" width="12.69921875" style="3" bestFit="1" customWidth="1"/>
    <col min="16135" max="16136" width="14.3984375" style="3" bestFit="1" customWidth="1"/>
    <col min="16137" max="16137" width="15.69921875" style="3" bestFit="1" customWidth="1"/>
    <col min="16138" max="16138" width="14.3984375" style="3" bestFit="1" customWidth="1"/>
    <col min="16139" max="16139" width="15.296875" style="3" bestFit="1" customWidth="1"/>
    <col min="16140" max="16140" width="15.69921875" style="3" bestFit="1" customWidth="1"/>
    <col min="16141" max="16141" width="9.09765625" style="3"/>
    <col min="16142" max="16143" width="13" style="3" bestFit="1" customWidth="1"/>
    <col min="16144" max="16144" width="13.09765625" style="3" bestFit="1" customWidth="1"/>
    <col min="16145" max="16384" width="9.09765625" style="3"/>
  </cols>
  <sheetData>
    <row r="1" spans="1:16" x14ac:dyDescent="0.55000000000000004">
      <c r="A1" s="27" t="s">
        <v>215</v>
      </c>
    </row>
    <row r="2" spans="1:16" x14ac:dyDescent="0.55000000000000004">
      <c r="C2" s="4"/>
    </row>
    <row r="3" spans="1:16" x14ac:dyDescent="0.55000000000000004">
      <c r="B3" s="6" t="s">
        <v>85</v>
      </c>
      <c r="C3" s="7" t="s">
        <v>74</v>
      </c>
      <c r="D3" s="7" t="s">
        <v>80</v>
      </c>
      <c r="E3" s="6" t="s">
        <v>78</v>
      </c>
    </row>
    <row r="4" spans="1:16" x14ac:dyDescent="0.7">
      <c r="B4" s="8" t="s">
        <v>48</v>
      </c>
      <c r="C4" s="28">
        <v>498131</v>
      </c>
      <c r="D4" s="28">
        <v>525234</v>
      </c>
      <c r="E4" s="29">
        <f>C4+D4</f>
        <v>1023365</v>
      </c>
      <c r="G4" s="30"/>
      <c r="H4" s="30"/>
      <c r="I4" s="30"/>
      <c r="J4" s="30"/>
      <c r="K4" s="30"/>
      <c r="L4" s="30"/>
      <c r="N4" s="31"/>
      <c r="O4" s="31"/>
      <c r="P4" s="31"/>
    </row>
    <row r="5" spans="1:16" x14ac:dyDescent="0.7">
      <c r="B5" s="11" t="s">
        <v>0</v>
      </c>
      <c r="C5" s="28">
        <v>157453</v>
      </c>
      <c r="D5" s="28">
        <v>165132</v>
      </c>
      <c r="E5" s="32">
        <f t="shared" ref="E5:E20" si="0">C5+D5</f>
        <v>322585</v>
      </c>
      <c r="G5" s="30"/>
      <c r="H5" s="30"/>
      <c r="I5" s="30"/>
      <c r="J5" s="30"/>
      <c r="K5" s="30"/>
      <c r="L5" s="30"/>
      <c r="N5" s="31"/>
      <c r="O5" s="31"/>
      <c r="P5" s="31"/>
    </row>
    <row r="6" spans="1:16" x14ac:dyDescent="0.7">
      <c r="B6" s="11" t="s">
        <v>34</v>
      </c>
      <c r="C6" s="28">
        <v>347772</v>
      </c>
      <c r="D6" s="28">
        <v>357485</v>
      </c>
      <c r="E6" s="32">
        <f t="shared" si="0"/>
        <v>705257</v>
      </c>
      <c r="G6" s="30"/>
      <c r="H6" s="30"/>
      <c r="I6" s="30"/>
      <c r="J6" s="30"/>
      <c r="K6" s="30"/>
      <c r="L6" s="30"/>
      <c r="N6" s="31"/>
      <c r="O6" s="31"/>
      <c r="P6" s="31"/>
    </row>
    <row r="7" spans="1:16" x14ac:dyDescent="0.7">
      <c r="B7" s="11" t="s">
        <v>18</v>
      </c>
      <c r="C7" s="28">
        <v>274014</v>
      </c>
      <c r="D7" s="28">
        <v>273630</v>
      </c>
      <c r="E7" s="32">
        <f t="shared" si="0"/>
        <v>547644</v>
      </c>
      <c r="G7" s="30"/>
      <c r="H7" s="30"/>
      <c r="I7" s="30"/>
      <c r="J7" s="30"/>
      <c r="K7" s="30"/>
      <c r="L7" s="30"/>
      <c r="N7" s="31"/>
      <c r="O7" s="31"/>
      <c r="P7" s="31"/>
    </row>
    <row r="8" spans="1:16" x14ac:dyDescent="0.7">
      <c r="B8" s="11" t="s">
        <v>67</v>
      </c>
      <c r="C8" s="28">
        <v>280042</v>
      </c>
      <c r="D8" s="28">
        <v>298959</v>
      </c>
      <c r="E8" s="32">
        <f t="shared" si="0"/>
        <v>579001</v>
      </c>
      <c r="G8" s="30"/>
      <c r="H8" s="30"/>
      <c r="I8" s="30"/>
      <c r="J8" s="30"/>
      <c r="K8" s="30"/>
      <c r="L8" s="30"/>
      <c r="N8" s="31"/>
      <c r="O8" s="31"/>
      <c r="P8" s="31"/>
    </row>
    <row r="9" spans="1:16" x14ac:dyDescent="0.7">
      <c r="B9" s="11" t="s">
        <v>66</v>
      </c>
      <c r="C9" s="28">
        <v>214298</v>
      </c>
      <c r="D9" s="28">
        <v>225856</v>
      </c>
      <c r="E9" s="32">
        <f t="shared" si="0"/>
        <v>440154</v>
      </c>
      <c r="G9" s="30"/>
      <c r="H9" s="30"/>
      <c r="I9" s="30"/>
      <c r="J9" s="30"/>
      <c r="K9" s="30"/>
      <c r="L9" s="30"/>
      <c r="N9" s="31"/>
      <c r="O9" s="31"/>
      <c r="P9" s="31"/>
    </row>
    <row r="10" spans="1:16" x14ac:dyDescent="0.7">
      <c r="B10" s="11" t="s">
        <v>25</v>
      </c>
      <c r="C10" s="28">
        <v>205601</v>
      </c>
      <c r="D10" s="28">
        <v>222227</v>
      </c>
      <c r="E10" s="32">
        <f t="shared" si="0"/>
        <v>427828</v>
      </c>
      <c r="G10" s="30"/>
      <c r="H10" s="30"/>
      <c r="I10" s="30"/>
      <c r="J10" s="30"/>
      <c r="K10" s="30"/>
      <c r="L10" s="30"/>
      <c r="N10" s="31"/>
      <c r="O10" s="31"/>
      <c r="P10" s="31"/>
    </row>
    <row r="11" spans="1:16" x14ac:dyDescent="0.7">
      <c r="B11" s="11" t="s">
        <v>52</v>
      </c>
      <c r="C11" s="33">
        <v>235681</v>
      </c>
      <c r="D11" s="33">
        <v>236153</v>
      </c>
      <c r="E11" s="32">
        <f t="shared" si="0"/>
        <v>471834</v>
      </c>
      <c r="G11" s="30"/>
      <c r="H11" s="30"/>
      <c r="I11" s="30"/>
      <c r="J11" s="30"/>
      <c r="K11" s="30"/>
      <c r="L11" s="30"/>
      <c r="N11" s="31"/>
      <c r="O11" s="31"/>
      <c r="P11" s="31"/>
    </row>
    <row r="12" spans="1:16" x14ac:dyDescent="0.7">
      <c r="B12" s="11" t="s">
        <v>64</v>
      </c>
      <c r="C12" s="28">
        <v>410822</v>
      </c>
      <c r="D12" s="28">
        <v>430501</v>
      </c>
      <c r="E12" s="32">
        <f t="shared" si="0"/>
        <v>841323</v>
      </c>
      <c r="G12" s="30"/>
      <c r="H12" s="30"/>
      <c r="I12" s="30"/>
      <c r="J12" s="30"/>
      <c r="K12" s="30"/>
      <c r="L12" s="30"/>
      <c r="N12" s="31"/>
      <c r="O12" s="31"/>
      <c r="P12" s="31"/>
    </row>
    <row r="13" spans="1:16" x14ac:dyDescent="0.7">
      <c r="B13" s="11" t="s">
        <v>40</v>
      </c>
      <c r="C13" s="28">
        <v>254952</v>
      </c>
      <c r="D13" s="28">
        <v>268342</v>
      </c>
      <c r="E13" s="32">
        <f t="shared" si="0"/>
        <v>523294</v>
      </c>
      <c r="G13" s="30"/>
      <c r="H13" s="30"/>
      <c r="I13" s="30"/>
      <c r="J13" s="30"/>
      <c r="K13" s="30"/>
      <c r="L13" s="30"/>
      <c r="N13" s="31"/>
      <c r="O13" s="31"/>
      <c r="P13" s="31"/>
    </row>
    <row r="14" spans="1:16" x14ac:dyDescent="0.7">
      <c r="B14" s="11" t="s">
        <v>27</v>
      </c>
      <c r="C14" s="28">
        <v>476233</v>
      </c>
      <c r="D14" s="28">
        <v>492153</v>
      </c>
      <c r="E14" s="32">
        <f t="shared" si="0"/>
        <v>968386</v>
      </c>
      <c r="G14" s="30"/>
      <c r="H14" s="30"/>
      <c r="I14" s="30"/>
      <c r="J14" s="30"/>
      <c r="K14" s="30"/>
      <c r="L14" s="30"/>
      <c r="N14" s="31"/>
      <c r="O14" s="31"/>
      <c r="P14" s="31"/>
    </row>
    <row r="15" spans="1:16" x14ac:dyDescent="0.7">
      <c r="B15" s="11" t="s">
        <v>14</v>
      </c>
      <c r="C15" s="28">
        <v>782220</v>
      </c>
      <c r="D15" s="28">
        <v>850729</v>
      </c>
      <c r="E15" s="32">
        <f t="shared" si="0"/>
        <v>1632949</v>
      </c>
      <c r="G15" s="30"/>
      <c r="H15" s="30"/>
      <c r="I15" s="30"/>
      <c r="J15" s="30"/>
      <c r="K15" s="30"/>
      <c r="L15" s="30"/>
      <c r="N15" s="31"/>
      <c r="O15" s="31"/>
      <c r="P15" s="31"/>
    </row>
    <row r="16" spans="1:16" x14ac:dyDescent="0.7">
      <c r="B16" s="11" t="s">
        <v>32</v>
      </c>
      <c r="C16" s="28">
        <v>189565</v>
      </c>
      <c r="D16" s="28">
        <v>206319</v>
      </c>
      <c r="E16" s="32">
        <f t="shared" si="0"/>
        <v>395884</v>
      </c>
      <c r="G16" s="30"/>
      <c r="H16" s="30"/>
      <c r="I16" s="30"/>
      <c r="J16" s="30"/>
      <c r="K16" s="30"/>
      <c r="L16" s="30"/>
      <c r="N16" s="31"/>
      <c r="O16" s="31"/>
      <c r="P16" s="31"/>
    </row>
    <row r="17" spans="1:16" x14ac:dyDescent="0.7">
      <c r="B17" s="11" t="s">
        <v>30</v>
      </c>
      <c r="C17" s="34">
        <v>346083</v>
      </c>
      <c r="D17" s="34">
        <v>366203</v>
      </c>
      <c r="E17" s="32">
        <f t="shared" si="0"/>
        <v>712286</v>
      </c>
      <c r="G17" s="30"/>
      <c r="H17" s="30"/>
      <c r="I17" s="30"/>
      <c r="J17" s="30"/>
      <c r="K17" s="30"/>
      <c r="L17" s="30"/>
      <c r="N17" s="31"/>
      <c r="O17" s="31"/>
      <c r="P17" s="31"/>
    </row>
    <row r="18" spans="1:16" x14ac:dyDescent="0.7">
      <c r="B18" s="11" t="s">
        <v>65</v>
      </c>
      <c r="C18" s="28">
        <v>222032</v>
      </c>
      <c r="D18" s="28">
        <v>235298</v>
      </c>
      <c r="E18" s="32">
        <f t="shared" si="0"/>
        <v>457330</v>
      </c>
      <c r="G18" s="30"/>
      <c r="H18" s="30"/>
      <c r="I18" s="30"/>
      <c r="J18" s="30"/>
      <c r="K18" s="30"/>
      <c r="L18" s="30"/>
      <c r="N18" s="31"/>
      <c r="O18" s="31"/>
      <c r="P18" s="31"/>
    </row>
    <row r="19" spans="1:16" x14ac:dyDescent="0.7">
      <c r="B19" s="11" t="s">
        <v>42</v>
      </c>
      <c r="C19" s="28">
        <v>568347</v>
      </c>
      <c r="D19" s="28">
        <v>597682</v>
      </c>
      <c r="E19" s="32">
        <f t="shared" si="0"/>
        <v>1166029</v>
      </c>
      <c r="G19" s="30"/>
      <c r="H19" s="30"/>
      <c r="I19" s="30"/>
      <c r="J19" s="30"/>
      <c r="K19" s="30"/>
      <c r="L19" s="30"/>
      <c r="N19" s="31"/>
      <c r="O19" s="31"/>
      <c r="P19" s="31"/>
    </row>
    <row r="20" spans="1:16" x14ac:dyDescent="0.7">
      <c r="B20" s="35" t="s">
        <v>63</v>
      </c>
      <c r="C20" s="28">
        <v>122436</v>
      </c>
      <c r="D20" s="28">
        <v>119881</v>
      </c>
      <c r="E20" s="32">
        <f t="shared" si="0"/>
        <v>242317</v>
      </c>
      <c r="F20" s="36"/>
      <c r="G20" s="30"/>
      <c r="H20" s="30"/>
      <c r="I20" s="30"/>
      <c r="J20" s="30"/>
      <c r="K20" s="30"/>
      <c r="L20" s="30"/>
      <c r="N20" s="31"/>
      <c r="O20" s="31"/>
      <c r="P20" s="31"/>
    </row>
    <row r="21" spans="1:16" x14ac:dyDescent="0.7">
      <c r="B21" s="6" t="s">
        <v>78</v>
      </c>
      <c r="C21" s="37">
        <f>SUM(C4:C20)</f>
        <v>5585682</v>
      </c>
      <c r="D21" s="37">
        <f t="shared" ref="D21:E21" si="1">SUM(D4:D20)</f>
        <v>5871784</v>
      </c>
      <c r="E21" s="37">
        <f t="shared" si="1"/>
        <v>11457466</v>
      </c>
      <c r="F21" s="38"/>
      <c r="G21" s="30"/>
      <c r="H21" s="30"/>
      <c r="I21" s="30"/>
      <c r="J21" s="30"/>
      <c r="K21" s="30"/>
      <c r="L21" s="30"/>
      <c r="N21" s="31"/>
      <c r="O21" s="31"/>
      <c r="P21" s="31"/>
    </row>
    <row r="22" spans="1:16" x14ac:dyDescent="0.55000000000000004">
      <c r="C22" s="39"/>
      <c r="D22" s="39"/>
      <c r="G22" s="30"/>
      <c r="H22" s="30"/>
      <c r="I22" s="30"/>
      <c r="J22" s="30"/>
      <c r="K22" s="30"/>
      <c r="L22" s="30"/>
    </row>
    <row r="23" spans="1:16" s="24" customFormat="1" ht="29.25" customHeight="1" x14ac:dyDescent="0.35">
      <c r="A23" s="21" t="s">
        <v>213</v>
      </c>
      <c r="B23" s="22"/>
      <c r="C23" s="40"/>
      <c r="D23" s="40"/>
      <c r="E23" s="23"/>
      <c r="F23" s="23"/>
      <c r="G23" s="30"/>
      <c r="H23" s="30"/>
      <c r="I23" s="30"/>
      <c r="J23" s="30"/>
      <c r="K23" s="41"/>
      <c r="L23" s="30"/>
      <c r="M23" s="42"/>
      <c r="N23" s="42"/>
      <c r="O23" s="42"/>
      <c r="P23" s="42"/>
    </row>
    <row r="24" spans="1:16" s="24" customFormat="1" ht="20.399999999999999" x14ac:dyDescent="0.35">
      <c r="A24" s="21" t="s">
        <v>214</v>
      </c>
      <c r="B24" s="25"/>
      <c r="C24" s="43"/>
      <c r="D24" s="43"/>
      <c r="E24" s="26"/>
      <c r="F24" s="26"/>
      <c r="G24" s="44"/>
      <c r="H24" s="44"/>
      <c r="I24" s="44"/>
      <c r="J24" s="44"/>
      <c r="K24" s="42"/>
      <c r="L24" s="42"/>
      <c r="M24" s="42"/>
      <c r="N24" s="42"/>
      <c r="O24" s="42"/>
      <c r="P24" s="42"/>
    </row>
    <row r="25" spans="1:16" x14ac:dyDescent="0.55000000000000004">
      <c r="C25" s="39"/>
      <c r="D25" s="39"/>
    </row>
    <row r="26" spans="1:16" x14ac:dyDescent="0.55000000000000004">
      <c r="C26" s="39"/>
      <c r="D26" s="39"/>
    </row>
    <row r="27" spans="1:16" x14ac:dyDescent="0.55000000000000004">
      <c r="C27" s="39"/>
      <c r="D27" s="39"/>
    </row>
    <row r="28" spans="1:16" x14ac:dyDescent="0.55000000000000004">
      <c r="C28" s="39"/>
      <c r="D28" s="39"/>
    </row>
    <row r="29" spans="1:16" x14ac:dyDescent="0.55000000000000004">
      <c r="C29" s="39"/>
      <c r="D29" s="39"/>
    </row>
    <row r="30" spans="1:16" x14ac:dyDescent="0.55000000000000004">
      <c r="C30" s="39"/>
      <c r="D30" s="39"/>
    </row>
    <row r="31" spans="1:16" x14ac:dyDescent="0.55000000000000004">
      <c r="C31" s="39"/>
      <c r="D31" s="39"/>
    </row>
    <row r="32" spans="1:16" x14ac:dyDescent="0.55000000000000004">
      <c r="C32" s="39"/>
      <c r="D32" s="39"/>
    </row>
    <row r="33" spans="1:16" x14ac:dyDescent="0.55000000000000004">
      <c r="C33" s="39"/>
      <c r="D33" s="39"/>
    </row>
    <row r="34" spans="1:16" x14ac:dyDescent="0.55000000000000004">
      <c r="C34" s="39"/>
      <c r="D34" s="39"/>
    </row>
    <row r="35" spans="1:16" x14ac:dyDescent="0.55000000000000004">
      <c r="A35" s="27" t="s">
        <v>216</v>
      </c>
      <c r="C35" s="39"/>
      <c r="D35" s="39"/>
    </row>
    <row r="36" spans="1:16" x14ac:dyDescent="0.55000000000000004">
      <c r="C36" s="45"/>
      <c r="D36" s="39"/>
    </row>
    <row r="37" spans="1:16" x14ac:dyDescent="0.55000000000000004">
      <c r="B37" s="6" t="s">
        <v>85</v>
      </c>
      <c r="C37" s="46" t="s">
        <v>74</v>
      </c>
      <c r="D37" s="46" t="s">
        <v>80</v>
      </c>
      <c r="E37" s="6" t="s">
        <v>78</v>
      </c>
    </row>
    <row r="38" spans="1:16" x14ac:dyDescent="0.7">
      <c r="B38" s="8" t="s">
        <v>13</v>
      </c>
      <c r="C38" s="47">
        <v>1285418</v>
      </c>
      <c r="D38" s="47">
        <v>1337523</v>
      </c>
      <c r="E38" s="48">
        <f t="shared" ref="E38:E57" si="2">C38+D38</f>
        <v>2622941</v>
      </c>
      <c r="G38" s="49"/>
      <c r="H38" s="49"/>
      <c r="I38" s="49"/>
      <c r="N38" s="10"/>
      <c r="O38" s="10"/>
      <c r="P38" s="10"/>
    </row>
    <row r="39" spans="1:16" x14ac:dyDescent="0.7">
      <c r="B39" s="11" t="s">
        <v>29</v>
      </c>
      <c r="C39" s="47">
        <v>778712</v>
      </c>
      <c r="D39" s="47">
        <v>794083</v>
      </c>
      <c r="E39" s="50">
        <f t="shared" si="2"/>
        <v>1572795</v>
      </c>
      <c r="G39" s="49"/>
      <c r="H39" s="51"/>
      <c r="I39" s="49"/>
      <c r="N39" s="10"/>
      <c r="O39" s="10"/>
      <c r="P39" s="10"/>
    </row>
    <row r="40" spans="1:16" x14ac:dyDescent="0.7">
      <c r="B40" s="11" t="s">
        <v>47</v>
      </c>
      <c r="C40" s="47">
        <v>679862</v>
      </c>
      <c r="D40" s="47">
        <v>688888</v>
      </c>
      <c r="E40" s="50">
        <f t="shared" si="2"/>
        <v>1368750</v>
      </c>
      <c r="G40" s="49"/>
      <c r="H40" s="49"/>
      <c r="I40" s="49"/>
      <c r="N40" s="10"/>
      <c r="O40" s="10"/>
      <c r="P40" s="10"/>
    </row>
    <row r="41" spans="1:16" x14ac:dyDescent="0.7">
      <c r="B41" s="11" t="s">
        <v>37</v>
      </c>
      <c r="C41" s="47">
        <v>549316</v>
      </c>
      <c r="D41" s="47">
        <v>565060</v>
      </c>
      <c r="E41" s="50">
        <f t="shared" si="2"/>
        <v>1114376</v>
      </c>
      <c r="G41" s="49"/>
      <c r="H41" s="49"/>
      <c r="I41" s="49"/>
      <c r="N41" s="10"/>
      <c r="O41" s="10"/>
      <c r="P41" s="10"/>
    </row>
    <row r="42" spans="1:16" x14ac:dyDescent="0.7">
      <c r="B42" s="11" t="s">
        <v>46</v>
      </c>
      <c r="C42" s="47">
        <v>460944</v>
      </c>
      <c r="D42" s="47">
        <v>479499</v>
      </c>
      <c r="E42" s="50">
        <f t="shared" si="2"/>
        <v>940443</v>
      </c>
      <c r="G42" s="49"/>
      <c r="H42" s="49"/>
      <c r="I42" s="49"/>
      <c r="N42" s="10"/>
      <c r="O42" s="10"/>
      <c r="P42" s="10"/>
    </row>
    <row r="43" spans="1:16" x14ac:dyDescent="0.7">
      <c r="B43" s="11" t="s">
        <v>71</v>
      </c>
      <c r="C43" s="47">
        <v>252346</v>
      </c>
      <c r="D43" s="47">
        <v>254554</v>
      </c>
      <c r="E43" s="50">
        <f t="shared" si="2"/>
        <v>506900</v>
      </c>
      <c r="G43" s="49"/>
      <c r="H43" s="51"/>
      <c r="I43" s="49"/>
      <c r="N43" s="10"/>
      <c r="O43" s="10"/>
      <c r="P43" s="10"/>
    </row>
    <row r="44" spans="1:16" x14ac:dyDescent="0.7">
      <c r="B44" s="11" t="s">
        <v>49</v>
      </c>
      <c r="C44" s="47">
        <v>871591</v>
      </c>
      <c r="D44" s="47">
        <v>906619</v>
      </c>
      <c r="E44" s="50">
        <f t="shared" si="2"/>
        <v>1778210</v>
      </c>
      <c r="G44" s="49"/>
      <c r="H44" s="49"/>
      <c r="I44" s="49"/>
      <c r="N44" s="10"/>
      <c r="O44" s="10"/>
      <c r="P44" s="10"/>
    </row>
    <row r="45" spans="1:16" x14ac:dyDescent="0.7">
      <c r="B45" s="11" t="s">
        <v>36</v>
      </c>
      <c r="C45" s="47">
        <v>765895</v>
      </c>
      <c r="D45" s="47">
        <v>787114</v>
      </c>
      <c r="E45" s="50">
        <f t="shared" si="2"/>
        <v>1553009</v>
      </c>
      <c r="G45" s="49"/>
      <c r="H45" s="49"/>
      <c r="I45" s="49"/>
      <c r="N45" s="10"/>
      <c r="O45" s="10"/>
      <c r="P45" s="10"/>
    </row>
    <row r="46" spans="1:16" x14ac:dyDescent="0.55000000000000004">
      <c r="B46" s="11" t="s">
        <v>41</v>
      </c>
      <c r="C46" s="47">
        <v>316699</v>
      </c>
      <c r="D46" s="47">
        <v>315485</v>
      </c>
      <c r="E46" s="50">
        <f t="shared" si="2"/>
        <v>632184</v>
      </c>
      <c r="G46" s="49"/>
      <c r="H46" s="49"/>
      <c r="I46" s="49"/>
      <c r="N46" s="10"/>
      <c r="O46" s="10"/>
      <c r="P46" s="10"/>
    </row>
    <row r="47" spans="1:16" x14ac:dyDescent="0.55000000000000004">
      <c r="B47" s="11" t="s">
        <v>58</v>
      </c>
      <c r="C47" s="47">
        <v>252640</v>
      </c>
      <c r="D47" s="47">
        <v>257378</v>
      </c>
      <c r="E47" s="50">
        <f t="shared" si="2"/>
        <v>510018</v>
      </c>
      <c r="G47" s="49"/>
      <c r="H47" s="49"/>
      <c r="I47" s="49"/>
      <c r="N47" s="10"/>
      <c r="O47" s="10"/>
      <c r="P47" s="10"/>
    </row>
    <row r="48" spans="1:16" x14ac:dyDescent="0.55000000000000004">
      <c r="B48" s="11" t="s">
        <v>68</v>
      </c>
      <c r="C48" s="47">
        <v>478166</v>
      </c>
      <c r="D48" s="47">
        <v>490930</v>
      </c>
      <c r="E48" s="50">
        <f t="shared" si="2"/>
        <v>969096</v>
      </c>
      <c r="G48" s="49"/>
      <c r="H48" s="49"/>
      <c r="I48" s="49"/>
      <c r="N48" s="10"/>
      <c r="O48" s="10"/>
      <c r="P48" s="10"/>
    </row>
    <row r="49" spans="1:16" x14ac:dyDescent="0.55000000000000004">
      <c r="B49" s="11" t="s">
        <v>44</v>
      </c>
      <c r="C49" s="47">
        <v>567183</v>
      </c>
      <c r="D49" s="47">
        <v>575557</v>
      </c>
      <c r="E49" s="50">
        <f t="shared" si="2"/>
        <v>1142740</v>
      </c>
      <c r="G49" s="49"/>
      <c r="H49" s="49"/>
      <c r="I49" s="49"/>
      <c r="N49" s="10"/>
      <c r="O49" s="10"/>
      <c r="P49" s="10"/>
    </row>
    <row r="50" spans="1:16" x14ac:dyDescent="0.55000000000000004">
      <c r="B50" s="11" t="s">
        <v>22</v>
      </c>
      <c r="C50" s="47">
        <v>721897</v>
      </c>
      <c r="D50" s="47">
        <v>729238</v>
      </c>
      <c r="E50" s="50">
        <f t="shared" si="2"/>
        <v>1451135</v>
      </c>
      <c r="G50" s="49"/>
      <c r="H50" s="49"/>
      <c r="I50" s="49"/>
      <c r="N50" s="10"/>
      <c r="O50" s="10"/>
      <c r="P50" s="10"/>
    </row>
    <row r="51" spans="1:16" x14ac:dyDescent="0.55000000000000004">
      <c r="B51" s="11" t="s">
        <v>61</v>
      </c>
      <c r="C51" s="52">
        <v>928108</v>
      </c>
      <c r="D51" s="52">
        <v>932544</v>
      </c>
      <c r="E51" s="50">
        <f t="shared" si="2"/>
        <v>1860652</v>
      </c>
      <c r="G51" s="49"/>
      <c r="H51" s="49"/>
      <c r="I51" s="49"/>
      <c r="N51" s="10"/>
      <c r="O51" s="10"/>
      <c r="P51" s="10"/>
    </row>
    <row r="52" spans="1:16" x14ac:dyDescent="0.55000000000000004">
      <c r="B52" s="11" t="s">
        <v>59</v>
      </c>
      <c r="C52" s="47">
        <v>263757</v>
      </c>
      <c r="D52" s="47">
        <v>266107</v>
      </c>
      <c r="E52" s="50">
        <f t="shared" si="2"/>
        <v>529864</v>
      </c>
      <c r="G52" s="49"/>
      <c r="H52" s="49"/>
      <c r="I52" s="49"/>
      <c r="N52" s="10"/>
      <c r="O52" s="10"/>
      <c r="P52" s="10"/>
    </row>
    <row r="53" spans="1:16" x14ac:dyDescent="0.55000000000000004">
      <c r="B53" s="11" t="s">
        <v>76</v>
      </c>
      <c r="C53" s="47">
        <v>185901</v>
      </c>
      <c r="D53" s="47">
        <v>188085</v>
      </c>
      <c r="E53" s="50">
        <f t="shared" si="2"/>
        <v>373986</v>
      </c>
      <c r="G53" s="49"/>
      <c r="H53" s="49"/>
      <c r="I53" s="49"/>
      <c r="N53" s="10"/>
      <c r="O53" s="10"/>
      <c r="P53" s="10"/>
    </row>
    <row r="54" spans="1:16" x14ac:dyDescent="0.55000000000000004">
      <c r="B54" s="11" t="s">
        <v>50</v>
      </c>
      <c r="C54" s="47">
        <v>210323</v>
      </c>
      <c r="D54" s="47">
        <v>209928</v>
      </c>
      <c r="E54" s="50">
        <f t="shared" si="2"/>
        <v>420251</v>
      </c>
      <c r="G54" s="49"/>
      <c r="H54" s="49"/>
      <c r="I54" s="49"/>
      <c r="N54" s="10"/>
      <c r="O54" s="10"/>
      <c r="P54" s="10"/>
    </row>
    <row r="55" spans="1:16" x14ac:dyDescent="0.55000000000000004">
      <c r="B55" s="11" t="s">
        <v>55</v>
      </c>
      <c r="C55" s="47">
        <v>636287</v>
      </c>
      <c r="D55" s="47">
        <v>650419</v>
      </c>
      <c r="E55" s="50">
        <f t="shared" si="2"/>
        <v>1286706</v>
      </c>
      <c r="G55" s="49"/>
      <c r="H55" s="49"/>
      <c r="I55" s="49"/>
      <c r="N55" s="10"/>
      <c r="O55" s="10"/>
      <c r="P55" s="10"/>
    </row>
    <row r="56" spans="1:16" x14ac:dyDescent="0.55000000000000004">
      <c r="B56" s="11" t="s">
        <v>56</v>
      </c>
      <c r="C56" s="47">
        <v>355358</v>
      </c>
      <c r="D56" s="47">
        <v>358382</v>
      </c>
      <c r="E56" s="50">
        <f t="shared" si="2"/>
        <v>713740</v>
      </c>
      <c r="G56" s="49"/>
      <c r="H56" s="49"/>
      <c r="I56" s="49"/>
      <c r="N56" s="10"/>
      <c r="O56" s="10"/>
      <c r="P56" s="10"/>
    </row>
    <row r="57" spans="1:16" x14ac:dyDescent="0.55000000000000004">
      <c r="B57" s="35" t="s">
        <v>77</v>
      </c>
      <c r="C57" s="47">
        <v>174096</v>
      </c>
      <c r="D57" s="47">
        <v>174320</v>
      </c>
      <c r="E57" s="50">
        <f t="shared" si="2"/>
        <v>348416</v>
      </c>
      <c r="G57" s="49"/>
      <c r="H57" s="49"/>
      <c r="I57" s="49"/>
      <c r="N57" s="10"/>
      <c r="O57" s="10"/>
      <c r="P57" s="10"/>
    </row>
    <row r="58" spans="1:16" x14ac:dyDescent="0.55000000000000004">
      <c r="B58" s="6" t="s">
        <v>78</v>
      </c>
      <c r="C58" s="37">
        <f>SUM(C38:C57)</f>
        <v>10734499</v>
      </c>
      <c r="D58" s="37">
        <f t="shared" ref="D58:E58" si="3">SUM(D38:D57)</f>
        <v>10961713</v>
      </c>
      <c r="E58" s="37">
        <f t="shared" si="3"/>
        <v>21696212</v>
      </c>
      <c r="G58" s="49"/>
      <c r="H58" s="49"/>
      <c r="I58" s="49"/>
      <c r="J58" s="49"/>
      <c r="K58" s="49"/>
    </row>
    <row r="59" spans="1:16" x14ac:dyDescent="0.55000000000000004">
      <c r="C59" s="39"/>
      <c r="D59" s="39"/>
      <c r="E59" s="38"/>
    </row>
    <row r="60" spans="1:16" s="24" customFormat="1" ht="29.25" customHeight="1" x14ac:dyDescent="0.35">
      <c r="A60" s="21" t="s">
        <v>213</v>
      </c>
      <c r="B60" s="22"/>
      <c r="C60" s="40"/>
      <c r="D60" s="40"/>
      <c r="E60" s="23"/>
      <c r="F60" s="23"/>
      <c r="G60" s="53"/>
      <c r="H60" s="40"/>
      <c r="I60" s="40"/>
      <c r="J60" s="40"/>
      <c r="K60" s="42"/>
      <c r="L60" s="42"/>
      <c r="M60" s="42"/>
      <c r="N60" s="42"/>
      <c r="O60" s="42"/>
      <c r="P60" s="42"/>
    </row>
    <row r="61" spans="1:16" s="24" customFormat="1" ht="20.399999999999999" x14ac:dyDescent="0.35">
      <c r="A61" s="21" t="s">
        <v>214</v>
      </c>
      <c r="B61" s="25"/>
      <c r="C61" s="43"/>
      <c r="D61" s="43"/>
      <c r="E61" s="26"/>
      <c r="F61" s="26"/>
      <c r="G61" s="44"/>
      <c r="H61" s="44"/>
      <c r="I61" s="44"/>
      <c r="J61" s="44"/>
      <c r="K61" s="42"/>
      <c r="L61" s="42"/>
      <c r="M61" s="42"/>
      <c r="N61" s="42"/>
      <c r="O61" s="42"/>
      <c r="P61" s="42"/>
    </row>
    <row r="62" spans="1:16" x14ac:dyDescent="0.55000000000000004">
      <c r="C62" s="39"/>
      <c r="D62" s="39"/>
    </row>
    <row r="63" spans="1:16" x14ac:dyDescent="0.55000000000000004">
      <c r="C63" s="39"/>
      <c r="D63" s="39"/>
    </row>
    <row r="64" spans="1:16" x14ac:dyDescent="0.55000000000000004">
      <c r="C64" s="39"/>
      <c r="D64" s="39"/>
    </row>
    <row r="65" spans="1:16" x14ac:dyDescent="0.55000000000000004">
      <c r="C65" s="39"/>
      <c r="D65" s="39"/>
    </row>
    <row r="66" spans="1:16" x14ac:dyDescent="0.55000000000000004">
      <c r="C66" s="39"/>
      <c r="D66" s="39"/>
    </row>
    <row r="67" spans="1:16" x14ac:dyDescent="0.55000000000000004">
      <c r="C67" s="39"/>
      <c r="D67" s="39"/>
    </row>
    <row r="68" spans="1:16" x14ac:dyDescent="0.55000000000000004">
      <c r="C68" s="39"/>
      <c r="D68" s="39"/>
    </row>
    <row r="69" spans="1:16" x14ac:dyDescent="0.55000000000000004">
      <c r="A69" s="27" t="s">
        <v>217</v>
      </c>
      <c r="C69" s="39"/>
      <c r="D69" s="39"/>
    </row>
    <row r="70" spans="1:16" x14ac:dyDescent="0.55000000000000004">
      <c r="C70" s="45"/>
      <c r="D70" s="39"/>
    </row>
    <row r="71" spans="1:16" x14ac:dyDescent="0.55000000000000004">
      <c r="B71" s="6" t="s">
        <v>85</v>
      </c>
      <c r="C71" s="46" t="s">
        <v>74</v>
      </c>
      <c r="D71" s="46" t="s">
        <v>80</v>
      </c>
      <c r="E71" s="6" t="s">
        <v>78</v>
      </c>
    </row>
    <row r="72" spans="1:16" x14ac:dyDescent="0.55000000000000004">
      <c r="B72" s="8" t="s">
        <v>11</v>
      </c>
      <c r="C72" s="54">
        <v>2508520</v>
      </c>
      <c r="D72" s="54">
        <v>2874718</v>
      </c>
      <c r="E72" s="55">
        <f t="shared" ref="E72:E97" si="4">C72+D72</f>
        <v>5383238</v>
      </c>
      <c r="G72" s="49"/>
      <c r="H72" s="49"/>
      <c r="I72" s="49"/>
      <c r="N72" s="10"/>
      <c r="O72" s="10"/>
      <c r="P72" s="10"/>
    </row>
    <row r="73" spans="1:16" x14ac:dyDescent="0.55000000000000004">
      <c r="B73" s="11" t="s">
        <v>12</v>
      </c>
      <c r="C73" s="56">
        <v>639664</v>
      </c>
      <c r="D73" s="56">
        <v>709064</v>
      </c>
      <c r="E73" s="57">
        <f t="shared" si="4"/>
        <v>1348728</v>
      </c>
      <c r="I73" s="49"/>
      <c r="N73" s="10"/>
      <c r="O73" s="10"/>
      <c r="P73" s="10"/>
    </row>
    <row r="74" spans="1:16" x14ac:dyDescent="0.55000000000000004">
      <c r="B74" s="11" t="s">
        <v>31</v>
      </c>
      <c r="C74" s="58">
        <v>598387</v>
      </c>
      <c r="D74" s="58">
        <v>693408</v>
      </c>
      <c r="E74" s="57">
        <f t="shared" si="4"/>
        <v>1291795</v>
      </c>
      <c r="G74" s="51"/>
      <c r="H74" s="51"/>
      <c r="I74" s="49"/>
      <c r="N74" s="10"/>
      <c r="O74" s="10"/>
      <c r="P74" s="10"/>
    </row>
    <row r="75" spans="1:16" x14ac:dyDescent="0.55000000000000004">
      <c r="B75" s="11" t="s">
        <v>17</v>
      </c>
      <c r="C75" s="58">
        <v>567154</v>
      </c>
      <c r="D75" s="58">
        <v>632788</v>
      </c>
      <c r="E75" s="57">
        <f t="shared" si="4"/>
        <v>1199942</v>
      </c>
      <c r="I75" s="49"/>
      <c r="N75" s="10"/>
      <c r="O75" s="10"/>
      <c r="P75" s="10"/>
    </row>
    <row r="76" spans="1:16" x14ac:dyDescent="0.55000000000000004">
      <c r="B76" s="11" t="s">
        <v>45</v>
      </c>
      <c r="C76" s="58">
        <v>392809</v>
      </c>
      <c r="D76" s="58">
        <v>426277</v>
      </c>
      <c r="E76" s="57">
        <f t="shared" si="4"/>
        <v>819086</v>
      </c>
      <c r="I76" s="49"/>
      <c r="N76" s="10"/>
      <c r="O76" s="10"/>
      <c r="P76" s="10"/>
    </row>
    <row r="77" spans="1:16" x14ac:dyDescent="0.55000000000000004">
      <c r="B77" s="11" t="s">
        <v>53</v>
      </c>
      <c r="C77" s="58">
        <v>129676</v>
      </c>
      <c r="D77" s="58">
        <v>141556</v>
      </c>
      <c r="E77" s="57">
        <f t="shared" si="4"/>
        <v>271232</v>
      </c>
      <c r="G77" s="49"/>
      <c r="H77" s="49"/>
      <c r="I77" s="49"/>
      <c r="N77" s="10"/>
      <c r="O77" s="10"/>
      <c r="P77" s="10"/>
    </row>
    <row r="78" spans="1:16" x14ac:dyDescent="0.55000000000000004">
      <c r="B78" s="11" t="s">
        <v>51</v>
      </c>
      <c r="C78" s="58">
        <v>363589</v>
      </c>
      <c r="D78" s="58">
        <v>367474</v>
      </c>
      <c r="E78" s="57">
        <f t="shared" si="4"/>
        <v>731063</v>
      </c>
      <c r="G78" s="49"/>
      <c r="H78" s="49"/>
      <c r="I78" s="49"/>
      <c r="N78" s="10"/>
      <c r="O78" s="10"/>
      <c r="P78" s="10"/>
    </row>
    <row r="79" spans="1:16" x14ac:dyDescent="0.55000000000000004">
      <c r="B79" s="11" t="s">
        <v>72</v>
      </c>
      <c r="C79" s="58">
        <v>95838</v>
      </c>
      <c r="D79" s="58">
        <v>105979</v>
      </c>
      <c r="E79" s="57">
        <f t="shared" si="4"/>
        <v>201817</v>
      </c>
      <c r="G79" s="49"/>
      <c r="H79" s="49"/>
      <c r="I79" s="49"/>
      <c r="N79" s="10"/>
      <c r="O79" s="10"/>
      <c r="P79" s="10"/>
    </row>
    <row r="80" spans="1:16" x14ac:dyDescent="0.55000000000000004">
      <c r="B80" s="11" t="s">
        <v>33</v>
      </c>
      <c r="C80" s="58">
        <v>152098</v>
      </c>
      <c r="D80" s="58">
        <v>164804</v>
      </c>
      <c r="E80" s="57">
        <f t="shared" si="4"/>
        <v>316902</v>
      </c>
      <c r="G80" s="49"/>
      <c r="H80" s="51"/>
      <c r="I80" s="49"/>
      <c r="N80" s="10"/>
      <c r="O80" s="10"/>
      <c r="P80" s="10"/>
    </row>
    <row r="81" spans="2:16" x14ac:dyDescent="0.55000000000000004">
      <c r="B81" s="11" t="s">
        <v>60</v>
      </c>
      <c r="C81" s="58">
        <v>312011</v>
      </c>
      <c r="D81" s="58">
        <v>324543</v>
      </c>
      <c r="E81" s="57">
        <f t="shared" si="4"/>
        <v>636554</v>
      </c>
      <c r="G81" s="49"/>
      <c r="H81" s="49"/>
      <c r="I81" s="49"/>
      <c r="N81" s="10"/>
      <c r="O81" s="10"/>
      <c r="P81" s="10"/>
    </row>
    <row r="82" spans="2:16" x14ac:dyDescent="0.55000000000000004">
      <c r="B82" s="11" t="s">
        <v>75</v>
      </c>
      <c r="C82" s="58">
        <v>127909</v>
      </c>
      <c r="D82" s="58">
        <v>130944</v>
      </c>
      <c r="E82" s="57">
        <f t="shared" si="4"/>
        <v>258853</v>
      </c>
      <c r="G82" s="49"/>
      <c r="H82" s="49"/>
      <c r="I82" s="49"/>
      <c r="N82" s="10"/>
      <c r="O82" s="10"/>
      <c r="P82" s="10"/>
    </row>
    <row r="83" spans="2:16" x14ac:dyDescent="0.55000000000000004">
      <c r="B83" s="11" t="s">
        <v>38</v>
      </c>
      <c r="C83" s="58">
        <v>397771</v>
      </c>
      <c r="D83" s="58">
        <v>428162</v>
      </c>
      <c r="E83" s="57">
        <f t="shared" si="4"/>
        <v>825933</v>
      </c>
      <c r="G83" s="49"/>
      <c r="H83" s="49"/>
      <c r="I83" s="49"/>
      <c r="N83" s="10"/>
      <c r="O83" s="10"/>
      <c r="P83" s="10"/>
    </row>
    <row r="84" spans="2:16" x14ac:dyDescent="0.55000000000000004">
      <c r="B84" s="11" t="s">
        <v>2</v>
      </c>
      <c r="C84" s="58">
        <v>768918</v>
      </c>
      <c r="D84" s="58">
        <v>814682</v>
      </c>
      <c r="E84" s="57">
        <f t="shared" si="4"/>
        <v>1583600</v>
      </c>
      <c r="G84" s="49"/>
      <c r="H84" s="49"/>
      <c r="I84" s="49"/>
      <c r="N84" s="10"/>
      <c r="O84" s="10"/>
      <c r="P84" s="10"/>
    </row>
    <row r="85" spans="2:16" x14ac:dyDescent="0.55000000000000004">
      <c r="B85" s="11" t="s">
        <v>23</v>
      </c>
      <c r="C85" s="58">
        <v>370992</v>
      </c>
      <c r="D85" s="58">
        <v>386578</v>
      </c>
      <c r="E85" s="57">
        <f t="shared" si="4"/>
        <v>757570</v>
      </c>
      <c r="G85" s="49"/>
      <c r="H85" s="51"/>
      <c r="I85" s="49"/>
      <c r="N85" s="10"/>
      <c r="O85" s="10"/>
      <c r="P85" s="10"/>
    </row>
    <row r="86" spans="2:16" x14ac:dyDescent="0.55000000000000004">
      <c r="B86" s="11" t="s">
        <v>73</v>
      </c>
      <c r="C86" s="58">
        <v>259638</v>
      </c>
      <c r="D86" s="58">
        <v>272364</v>
      </c>
      <c r="E86" s="57">
        <f t="shared" si="4"/>
        <v>532002</v>
      </c>
      <c r="G86" s="49"/>
      <c r="H86" s="49"/>
      <c r="I86" s="49"/>
      <c r="N86" s="10"/>
      <c r="O86" s="10"/>
      <c r="P86" s="10"/>
    </row>
    <row r="87" spans="2:16" x14ac:dyDescent="0.55000000000000004">
      <c r="B87" s="11" t="s">
        <v>15</v>
      </c>
      <c r="C87" s="58">
        <v>107546</v>
      </c>
      <c r="D87" s="58">
        <v>110234</v>
      </c>
      <c r="E87" s="57">
        <f t="shared" si="4"/>
        <v>217780</v>
      </c>
      <c r="G87" s="49"/>
      <c r="H87" s="49"/>
      <c r="I87" s="49"/>
      <c r="N87" s="10"/>
      <c r="O87" s="10"/>
      <c r="P87" s="10"/>
    </row>
    <row r="88" spans="2:16" x14ac:dyDescent="0.55000000000000004">
      <c r="B88" s="11" t="s">
        <v>16</v>
      </c>
      <c r="C88" s="58">
        <v>354498</v>
      </c>
      <c r="D88" s="58">
        <v>370056</v>
      </c>
      <c r="E88" s="57">
        <f t="shared" si="4"/>
        <v>724554</v>
      </c>
      <c r="G88" s="49"/>
      <c r="H88" s="49"/>
      <c r="I88" s="49"/>
      <c r="N88" s="10"/>
      <c r="O88" s="10"/>
      <c r="P88" s="10"/>
    </row>
    <row r="89" spans="2:16" x14ac:dyDescent="0.55000000000000004">
      <c r="B89" s="11" t="s">
        <v>35</v>
      </c>
      <c r="C89" s="58">
        <v>245505</v>
      </c>
      <c r="D89" s="58">
        <v>251980</v>
      </c>
      <c r="E89" s="57">
        <f t="shared" si="4"/>
        <v>497485</v>
      </c>
      <c r="G89" s="49"/>
      <c r="H89" s="49"/>
      <c r="I89" s="49"/>
      <c r="N89" s="10"/>
      <c r="O89" s="10"/>
      <c r="P89" s="10"/>
    </row>
    <row r="90" spans="2:16" x14ac:dyDescent="0.55000000000000004">
      <c r="B90" s="11" t="s">
        <v>57</v>
      </c>
      <c r="C90" s="58">
        <v>279021</v>
      </c>
      <c r="D90" s="58">
        <v>279053</v>
      </c>
      <c r="E90" s="57">
        <f t="shared" si="4"/>
        <v>558074</v>
      </c>
      <c r="G90" s="49"/>
      <c r="H90" s="49"/>
      <c r="I90" s="49"/>
      <c r="N90" s="10"/>
      <c r="O90" s="10"/>
      <c r="P90" s="10"/>
    </row>
    <row r="91" spans="2:16" x14ac:dyDescent="0.55000000000000004">
      <c r="B91" s="11" t="s">
        <v>8</v>
      </c>
      <c r="C91" s="58">
        <v>405408</v>
      </c>
      <c r="D91" s="58">
        <v>433030</v>
      </c>
      <c r="E91" s="57">
        <f t="shared" si="4"/>
        <v>838438</v>
      </c>
      <c r="G91" s="49"/>
      <c r="H91" s="49"/>
      <c r="I91" s="49"/>
      <c r="N91" s="10"/>
      <c r="O91" s="10"/>
      <c r="P91" s="10"/>
    </row>
    <row r="92" spans="2:16" x14ac:dyDescent="0.55000000000000004">
      <c r="B92" s="11" t="s">
        <v>6</v>
      </c>
      <c r="C92" s="58">
        <v>406591</v>
      </c>
      <c r="D92" s="58">
        <v>410059</v>
      </c>
      <c r="E92" s="57">
        <f t="shared" si="4"/>
        <v>816650</v>
      </c>
      <c r="G92" s="49"/>
      <c r="H92" s="49"/>
      <c r="I92" s="49"/>
      <c r="N92" s="10"/>
      <c r="O92" s="10"/>
      <c r="P92" s="10"/>
    </row>
    <row r="93" spans="2:16" x14ac:dyDescent="0.55000000000000004">
      <c r="B93" s="11" t="s">
        <v>10</v>
      </c>
      <c r="C93" s="58">
        <v>436759</v>
      </c>
      <c r="D93" s="58">
        <v>474847</v>
      </c>
      <c r="E93" s="57">
        <f t="shared" si="4"/>
        <v>911606</v>
      </c>
      <c r="G93" s="49"/>
      <c r="H93" s="51"/>
      <c r="I93" s="49"/>
      <c r="N93" s="10"/>
      <c r="O93" s="10"/>
      <c r="P93" s="10"/>
    </row>
    <row r="94" spans="2:16" x14ac:dyDescent="0.55000000000000004">
      <c r="B94" s="11" t="s">
        <v>3</v>
      </c>
      <c r="C94" s="58">
        <v>267804</v>
      </c>
      <c r="D94" s="58">
        <v>292084</v>
      </c>
      <c r="E94" s="57">
        <f t="shared" si="4"/>
        <v>559888</v>
      </c>
      <c r="G94" s="49"/>
      <c r="H94" s="49"/>
      <c r="I94" s="49"/>
      <c r="N94" s="10"/>
      <c r="O94" s="10"/>
      <c r="P94" s="10"/>
    </row>
    <row r="95" spans="2:16" x14ac:dyDescent="0.55000000000000004">
      <c r="B95" s="11" t="s">
        <v>54</v>
      </c>
      <c r="C95" s="58">
        <v>89170</v>
      </c>
      <c r="D95" s="58">
        <v>97870</v>
      </c>
      <c r="E95" s="57">
        <f t="shared" si="4"/>
        <v>187040</v>
      </c>
      <c r="G95" s="49"/>
      <c r="H95" s="49"/>
      <c r="I95" s="49"/>
      <c r="N95" s="10"/>
      <c r="O95" s="10"/>
      <c r="P95" s="10"/>
    </row>
    <row r="96" spans="2:16" x14ac:dyDescent="0.55000000000000004">
      <c r="B96" s="11" t="s">
        <v>28</v>
      </c>
      <c r="C96" s="58">
        <v>230158</v>
      </c>
      <c r="D96" s="58">
        <v>248809</v>
      </c>
      <c r="E96" s="57">
        <f t="shared" si="4"/>
        <v>478967</v>
      </c>
      <c r="G96" s="49"/>
      <c r="H96" s="49"/>
      <c r="I96" s="49"/>
      <c r="N96" s="10"/>
      <c r="O96" s="10"/>
      <c r="P96" s="10"/>
    </row>
    <row r="97" spans="1:16" x14ac:dyDescent="0.55000000000000004">
      <c r="B97" s="35" t="s">
        <v>4</v>
      </c>
      <c r="C97" s="59">
        <v>263832</v>
      </c>
      <c r="D97" s="59">
        <v>275387</v>
      </c>
      <c r="E97" s="57">
        <f t="shared" si="4"/>
        <v>539219</v>
      </c>
      <c r="G97" s="49"/>
      <c r="H97" s="49"/>
      <c r="I97" s="49"/>
      <c r="N97" s="10"/>
      <c r="O97" s="10"/>
      <c r="P97" s="10"/>
    </row>
    <row r="98" spans="1:16" x14ac:dyDescent="0.55000000000000004">
      <c r="B98" s="6" t="s">
        <v>78</v>
      </c>
      <c r="C98" s="37">
        <f>SUM(C72:C97)</f>
        <v>10771266</v>
      </c>
      <c r="D98" s="37">
        <f t="shared" ref="D98:E98" si="5">SUM(D72:D97)</f>
        <v>11716750</v>
      </c>
      <c r="E98" s="37">
        <f t="shared" si="5"/>
        <v>22488016</v>
      </c>
      <c r="G98" s="49"/>
      <c r="H98" s="49"/>
      <c r="I98" s="49"/>
    </row>
    <row r="99" spans="1:16" x14ac:dyDescent="0.55000000000000004">
      <c r="B99" s="60"/>
      <c r="C99" s="61"/>
      <c r="D99" s="61"/>
      <c r="E99" s="62"/>
    </row>
    <row r="100" spans="1:16" s="24" customFormat="1" ht="29.25" customHeight="1" x14ac:dyDescent="0.35">
      <c r="A100" s="21" t="s">
        <v>213</v>
      </c>
      <c r="B100" s="22"/>
      <c r="C100" s="40"/>
      <c r="D100" s="40"/>
      <c r="E100" s="23"/>
      <c r="F100" s="23"/>
      <c r="G100" s="53"/>
      <c r="H100" s="40"/>
      <c r="I100" s="63"/>
      <c r="J100" s="63"/>
      <c r="K100" s="64"/>
      <c r="L100" s="42"/>
      <c r="M100" s="42"/>
      <c r="N100" s="42"/>
      <c r="O100" s="42"/>
      <c r="P100" s="42"/>
    </row>
    <row r="101" spans="1:16" s="24" customFormat="1" ht="20.399999999999999" x14ac:dyDescent="0.35">
      <c r="A101" s="21" t="s">
        <v>214</v>
      </c>
      <c r="B101" s="25"/>
      <c r="C101" s="43"/>
      <c r="D101" s="43"/>
      <c r="E101" s="26"/>
      <c r="F101" s="26"/>
      <c r="G101" s="44"/>
      <c r="H101" s="44"/>
      <c r="I101" s="44"/>
      <c r="J101" s="44"/>
      <c r="K101" s="42"/>
      <c r="L101" s="42"/>
      <c r="M101" s="42"/>
      <c r="N101" s="42"/>
      <c r="O101" s="42"/>
      <c r="P101" s="42"/>
    </row>
    <row r="102" spans="1:16" s="24" customFormat="1" ht="20.399999999999999" x14ac:dyDescent="0.35">
      <c r="A102" s="21"/>
      <c r="B102" s="25"/>
      <c r="C102" s="43"/>
      <c r="D102" s="43"/>
      <c r="E102" s="26"/>
      <c r="F102" s="26"/>
      <c r="G102" s="44"/>
      <c r="H102" s="44"/>
      <c r="I102" s="44"/>
      <c r="J102" s="44"/>
      <c r="K102" s="42"/>
      <c r="L102" s="42"/>
      <c r="M102" s="42"/>
      <c r="N102" s="42"/>
      <c r="O102" s="42"/>
      <c r="P102" s="42"/>
    </row>
    <row r="103" spans="1:16" x14ac:dyDescent="0.55000000000000004">
      <c r="A103" s="27" t="s">
        <v>218</v>
      </c>
      <c r="C103" s="39"/>
      <c r="D103" s="39"/>
    </row>
    <row r="104" spans="1:16" x14ac:dyDescent="0.55000000000000004">
      <c r="C104" s="45"/>
      <c r="D104" s="39"/>
    </row>
    <row r="105" spans="1:16" x14ac:dyDescent="0.55000000000000004">
      <c r="B105" s="6" t="s">
        <v>85</v>
      </c>
      <c r="C105" s="46" t="s">
        <v>74</v>
      </c>
      <c r="D105" s="46" t="s">
        <v>80</v>
      </c>
      <c r="E105" s="6" t="s">
        <v>78</v>
      </c>
    </row>
    <row r="106" spans="1:16" x14ac:dyDescent="0.55000000000000004">
      <c r="B106" s="8" t="s">
        <v>69</v>
      </c>
      <c r="C106" s="65">
        <v>760124</v>
      </c>
      <c r="D106" s="65">
        <v>779917</v>
      </c>
      <c r="E106" s="48">
        <f t="shared" ref="E106:E119" si="6">C106+D106</f>
        <v>1540041</v>
      </c>
      <c r="G106" s="49"/>
      <c r="H106" s="49"/>
      <c r="I106" s="49"/>
      <c r="N106" s="10"/>
      <c r="O106" s="10"/>
      <c r="P106" s="10"/>
    </row>
    <row r="107" spans="1:16" x14ac:dyDescent="0.55000000000000004">
      <c r="B107" s="11" t="s">
        <v>9</v>
      </c>
      <c r="C107" s="14">
        <v>237685</v>
      </c>
      <c r="D107" s="14">
        <v>241157</v>
      </c>
      <c r="E107" s="50">
        <f t="shared" si="6"/>
        <v>478842</v>
      </c>
      <c r="G107" s="49"/>
      <c r="H107" s="49"/>
      <c r="I107" s="49"/>
      <c r="N107" s="10"/>
      <c r="O107" s="10"/>
      <c r="P107" s="10"/>
    </row>
    <row r="108" spans="1:16" x14ac:dyDescent="0.55000000000000004">
      <c r="B108" s="11" t="s">
        <v>20</v>
      </c>
      <c r="C108" s="14">
        <v>131359</v>
      </c>
      <c r="D108" s="14">
        <v>132017</v>
      </c>
      <c r="E108" s="50">
        <f t="shared" si="6"/>
        <v>263376</v>
      </c>
      <c r="G108" s="49"/>
      <c r="H108" s="51"/>
      <c r="I108" s="49"/>
      <c r="N108" s="10"/>
      <c r="O108" s="10"/>
      <c r="P108" s="10"/>
    </row>
    <row r="109" spans="1:16" x14ac:dyDescent="0.55000000000000004">
      <c r="B109" s="11" t="s">
        <v>5</v>
      </c>
      <c r="C109" s="14">
        <v>192144</v>
      </c>
      <c r="D109" s="14">
        <v>217954</v>
      </c>
      <c r="E109" s="50">
        <f t="shared" si="6"/>
        <v>410098</v>
      </c>
      <c r="G109" s="49"/>
      <c r="H109" s="49"/>
      <c r="I109" s="49"/>
      <c r="N109" s="10"/>
      <c r="O109" s="10"/>
      <c r="P109" s="10"/>
    </row>
    <row r="110" spans="1:16" x14ac:dyDescent="0.55000000000000004">
      <c r="B110" s="11" t="s">
        <v>7</v>
      </c>
      <c r="C110" s="14">
        <v>522785</v>
      </c>
      <c r="D110" s="14">
        <v>542884</v>
      </c>
      <c r="E110" s="50">
        <f t="shared" si="6"/>
        <v>1065669</v>
      </c>
      <c r="G110" s="49"/>
      <c r="H110" s="49"/>
      <c r="I110" s="49"/>
      <c r="N110" s="10"/>
      <c r="O110" s="10"/>
      <c r="P110" s="10"/>
    </row>
    <row r="111" spans="1:16" x14ac:dyDescent="0.55000000000000004">
      <c r="B111" s="11" t="s">
        <v>43</v>
      </c>
      <c r="C111" s="14">
        <v>90197</v>
      </c>
      <c r="D111" s="14">
        <v>89450</v>
      </c>
      <c r="E111" s="50">
        <f t="shared" si="6"/>
        <v>179647</v>
      </c>
      <c r="G111" s="49"/>
      <c r="H111" s="49"/>
      <c r="I111" s="49"/>
      <c r="N111" s="10"/>
      <c r="O111" s="10"/>
      <c r="P111" s="10"/>
    </row>
    <row r="112" spans="1:16" x14ac:dyDescent="0.55000000000000004">
      <c r="B112" s="11" t="s">
        <v>21</v>
      </c>
      <c r="C112" s="14">
        <v>248970</v>
      </c>
      <c r="D112" s="14">
        <v>256174</v>
      </c>
      <c r="E112" s="50">
        <f t="shared" si="6"/>
        <v>505144</v>
      </c>
      <c r="G112" s="49"/>
      <c r="H112" s="49"/>
      <c r="I112" s="49"/>
      <c r="N112" s="10"/>
      <c r="O112" s="10"/>
      <c r="P112" s="10"/>
    </row>
    <row r="113" spans="1:16" x14ac:dyDescent="0.55000000000000004">
      <c r="B113" s="11" t="s">
        <v>19</v>
      </c>
      <c r="C113" s="14">
        <v>691389</v>
      </c>
      <c r="D113" s="14">
        <v>730779</v>
      </c>
      <c r="E113" s="50">
        <f t="shared" si="6"/>
        <v>1422168</v>
      </c>
      <c r="G113" s="49"/>
      <c r="H113" s="49"/>
      <c r="I113" s="49"/>
      <c r="N113" s="10"/>
      <c r="O113" s="10"/>
      <c r="P113" s="10"/>
    </row>
    <row r="114" spans="1:16" x14ac:dyDescent="0.55000000000000004">
      <c r="B114" s="11" t="s">
        <v>39</v>
      </c>
      <c r="C114" s="14">
        <v>161661</v>
      </c>
      <c r="D114" s="14">
        <v>163195</v>
      </c>
      <c r="E114" s="50">
        <f t="shared" si="6"/>
        <v>324856</v>
      </c>
      <c r="G114" s="49"/>
      <c r="H114" s="49"/>
      <c r="I114" s="49"/>
      <c r="N114" s="10"/>
      <c r="O114" s="10"/>
      <c r="P114" s="10"/>
    </row>
    <row r="115" spans="1:16" x14ac:dyDescent="0.7">
      <c r="B115" s="11" t="s">
        <v>1</v>
      </c>
      <c r="C115" s="14">
        <v>310796</v>
      </c>
      <c r="D115" s="14">
        <v>325448</v>
      </c>
      <c r="E115" s="50">
        <f t="shared" si="6"/>
        <v>636244</v>
      </c>
      <c r="G115" s="49"/>
      <c r="H115" s="49"/>
      <c r="I115" s="49"/>
      <c r="N115" s="10"/>
      <c r="O115" s="10"/>
      <c r="P115" s="10"/>
    </row>
    <row r="116" spans="1:16" x14ac:dyDescent="0.7">
      <c r="B116" s="11" t="s">
        <v>70</v>
      </c>
      <c r="C116" s="14">
        <v>253324</v>
      </c>
      <c r="D116" s="14">
        <v>267444</v>
      </c>
      <c r="E116" s="50">
        <f t="shared" si="6"/>
        <v>520768</v>
      </c>
      <c r="G116" s="49"/>
      <c r="H116" s="49"/>
      <c r="I116" s="49"/>
      <c r="N116" s="10"/>
      <c r="O116" s="10"/>
      <c r="P116" s="10"/>
    </row>
    <row r="117" spans="1:16" x14ac:dyDescent="0.7">
      <c r="B117" s="11" t="s">
        <v>26</v>
      </c>
      <c r="C117" s="14">
        <v>362524</v>
      </c>
      <c r="D117" s="14">
        <v>370960</v>
      </c>
      <c r="E117" s="50">
        <f t="shared" si="6"/>
        <v>733484</v>
      </c>
      <c r="G117" s="49"/>
      <c r="H117" s="49"/>
      <c r="I117" s="49"/>
      <c r="N117" s="10"/>
      <c r="O117" s="10"/>
      <c r="P117" s="10"/>
    </row>
    <row r="118" spans="1:16" x14ac:dyDescent="0.7">
      <c r="B118" s="11" t="s">
        <v>62</v>
      </c>
      <c r="C118" s="14">
        <v>271592</v>
      </c>
      <c r="D118" s="14">
        <v>274763</v>
      </c>
      <c r="E118" s="50">
        <f t="shared" si="6"/>
        <v>546355</v>
      </c>
      <c r="G118" s="49"/>
      <c r="H118" s="49"/>
      <c r="I118" s="49"/>
      <c r="N118" s="10"/>
      <c r="O118" s="10"/>
      <c r="P118" s="10"/>
    </row>
    <row r="119" spans="1:16" x14ac:dyDescent="0.7">
      <c r="B119" s="35" t="s">
        <v>24</v>
      </c>
      <c r="C119" s="66">
        <v>403270</v>
      </c>
      <c r="D119" s="66">
        <v>412180</v>
      </c>
      <c r="E119" s="50">
        <f t="shared" si="6"/>
        <v>815450</v>
      </c>
      <c r="G119" s="49"/>
      <c r="H119" s="49"/>
      <c r="I119" s="49"/>
      <c r="N119" s="10"/>
      <c r="O119" s="10"/>
      <c r="P119" s="10"/>
    </row>
    <row r="120" spans="1:16" x14ac:dyDescent="0.7">
      <c r="B120" s="6" t="s">
        <v>78</v>
      </c>
      <c r="C120" s="37">
        <f>SUM(C106:C119)</f>
        <v>4637820</v>
      </c>
      <c r="D120" s="37">
        <f t="shared" ref="D120:E120" si="7">SUM(D106:D119)</f>
        <v>4804322</v>
      </c>
      <c r="E120" s="37">
        <f t="shared" si="7"/>
        <v>9442142</v>
      </c>
      <c r="G120" s="49"/>
      <c r="H120" s="49"/>
      <c r="I120" s="49"/>
    </row>
    <row r="121" spans="1:16" x14ac:dyDescent="0.7">
      <c r="C121" s="67"/>
      <c r="D121" s="39"/>
      <c r="E121" s="38"/>
    </row>
    <row r="122" spans="1:16" x14ac:dyDescent="0.7">
      <c r="A122" s="21" t="s">
        <v>213</v>
      </c>
      <c r="C122" s="39"/>
      <c r="D122" s="39"/>
      <c r="I122" s="10"/>
      <c r="J122" s="10"/>
      <c r="K122" s="10"/>
    </row>
    <row r="123" spans="1:16" x14ac:dyDescent="0.7">
      <c r="A123" s="21" t="s">
        <v>214</v>
      </c>
      <c r="C123" s="39"/>
      <c r="D123" s="39"/>
      <c r="I123" s="51"/>
    </row>
    <row r="124" spans="1:16" x14ac:dyDescent="0.7">
      <c r="C124" s="39"/>
      <c r="D124" s="39"/>
      <c r="L124" s="51"/>
    </row>
    <row r="125" spans="1:16" x14ac:dyDescent="0.7">
      <c r="C125" s="39"/>
      <c r="D125" s="39"/>
    </row>
    <row r="126" spans="1:16" x14ac:dyDescent="0.7">
      <c r="C126" s="39"/>
      <c r="D126" s="39"/>
    </row>
    <row r="127" spans="1:16" x14ac:dyDescent="0.7">
      <c r="C127" s="39"/>
      <c r="D127" s="39"/>
    </row>
    <row r="128" spans="1:16" x14ac:dyDescent="0.7">
      <c r="C128" s="39"/>
      <c r="D128" s="39"/>
    </row>
    <row r="129" spans="3:4" x14ac:dyDescent="0.7">
      <c r="C129" s="39"/>
      <c r="D129" s="39"/>
    </row>
    <row r="130" spans="3:4" x14ac:dyDescent="0.7">
      <c r="C130" s="39"/>
      <c r="D130" s="39"/>
    </row>
    <row r="131" spans="3:4" x14ac:dyDescent="0.7">
      <c r="C131" s="39"/>
      <c r="D131" s="39"/>
    </row>
    <row r="132" spans="3:4" x14ac:dyDescent="0.7">
      <c r="C132" s="39"/>
      <c r="D132" s="39"/>
    </row>
    <row r="133" spans="3:4" x14ac:dyDescent="0.7">
      <c r="C133" s="39"/>
      <c r="D133" s="39"/>
    </row>
    <row r="134" spans="3:4" x14ac:dyDescent="0.7">
      <c r="C134" s="39"/>
      <c r="D134" s="39"/>
    </row>
    <row r="135" spans="3:4" x14ac:dyDescent="0.7">
      <c r="C135" s="39"/>
      <c r="D135" s="39"/>
    </row>
    <row r="136" spans="3:4" x14ac:dyDescent="0.7">
      <c r="C136" s="39"/>
      <c r="D136" s="39"/>
    </row>
    <row r="137" spans="3:4" x14ac:dyDescent="0.7">
      <c r="C137" s="39"/>
      <c r="D137" s="39"/>
    </row>
    <row r="138" spans="3:4" x14ac:dyDescent="0.7">
      <c r="C138" s="39"/>
      <c r="D138" s="39"/>
    </row>
    <row r="139" spans="3:4" x14ac:dyDescent="0.7">
      <c r="C139" s="39"/>
      <c r="D139" s="39"/>
    </row>
    <row r="140" spans="3:4" x14ac:dyDescent="0.7">
      <c r="C140" s="39"/>
      <c r="D140" s="39"/>
    </row>
    <row r="141" spans="3:4" x14ac:dyDescent="0.7">
      <c r="C141" s="39"/>
      <c r="D141" s="39"/>
    </row>
    <row r="142" spans="3:4" x14ac:dyDescent="0.7">
      <c r="C142" s="39"/>
      <c r="D142" s="39"/>
    </row>
    <row r="143" spans="3:4" x14ac:dyDescent="0.7">
      <c r="C143" s="39"/>
      <c r="D143" s="39"/>
    </row>
    <row r="144" spans="3:4" x14ac:dyDescent="0.7">
      <c r="C144" s="39"/>
      <c r="D144" s="39"/>
    </row>
    <row r="145" spans="3:4" x14ac:dyDescent="0.7">
      <c r="C145" s="39"/>
      <c r="D145" s="39"/>
    </row>
    <row r="146" spans="3:4" x14ac:dyDescent="0.7">
      <c r="C146" s="39"/>
      <c r="D146" s="39"/>
    </row>
    <row r="147" spans="3:4" x14ac:dyDescent="0.7">
      <c r="C147" s="39"/>
      <c r="D147" s="39"/>
    </row>
    <row r="148" spans="3:4" x14ac:dyDescent="0.7">
      <c r="C148" s="39"/>
      <c r="D148" s="39"/>
    </row>
    <row r="149" spans="3:4" x14ac:dyDescent="0.7">
      <c r="C149" s="39"/>
      <c r="D149" s="39"/>
    </row>
    <row r="150" spans="3:4" x14ac:dyDescent="0.7">
      <c r="C150" s="39"/>
      <c r="D150" s="39"/>
    </row>
    <row r="151" spans="3:4" x14ac:dyDescent="0.7">
      <c r="C151" s="39"/>
      <c r="D151" s="39"/>
    </row>
    <row r="152" spans="3:4" x14ac:dyDescent="0.7">
      <c r="C152" s="39"/>
      <c r="D152" s="39"/>
    </row>
    <row r="153" spans="3:4" x14ac:dyDescent="0.7">
      <c r="C153" s="39"/>
      <c r="D153" s="39"/>
    </row>
    <row r="154" spans="3:4" x14ac:dyDescent="0.7">
      <c r="C154" s="39"/>
      <c r="D154" s="39"/>
    </row>
    <row r="155" spans="3:4" x14ac:dyDescent="0.7">
      <c r="C155" s="39"/>
      <c r="D155" s="39"/>
    </row>
    <row r="156" spans="3:4" x14ac:dyDescent="0.7">
      <c r="C156" s="39"/>
      <c r="D156" s="39"/>
    </row>
    <row r="157" spans="3:4" x14ac:dyDescent="0.7">
      <c r="C157" s="39"/>
      <c r="D157" s="39"/>
    </row>
    <row r="158" spans="3:4" x14ac:dyDescent="0.7">
      <c r="C158" s="39"/>
      <c r="D158" s="39"/>
    </row>
    <row r="159" spans="3:4" x14ac:dyDescent="0.7">
      <c r="C159" s="39"/>
      <c r="D159" s="39"/>
    </row>
    <row r="160" spans="3:4" x14ac:dyDescent="0.7">
      <c r="C160" s="39"/>
      <c r="D160" s="39"/>
    </row>
    <row r="161" spans="3:4" x14ac:dyDescent="0.7">
      <c r="C161" s="39"/>
      <c r="D161" s="39"/>
    </row>
    <row r="162" spans="3:4" x14ac:dyDescent="0.7">
      <c r="C162" s="39"/>
      <c r="D162" s="39"/>
    </row>
    <row r="163" spans="3:4" x14ac:dyDescent="0.7">
      <c r="C163" s="39"/>
      <c r="D163" s="39"/>
    </row>
    <row r="164" spans="3:4" x14ac:dyDescent="0.7">
      <c r="C164" s="39"/>
      <c r="D164" s="39"/>
    </row>
    <row r="165" spans="3:4" x14ac:dyDescent="0.7">
      <c r="C165" s="39"/>
      <c r="D165" s="39"/>
    </row>
    <row r="166" spans="3:4" x14ac:dyDescent="0.7">
      <c r="C166" s="39"/>
      <c r="D166" s="39"/>
    </row>
    <row r="167" spans="3:4" x14ac:dyDescent="0.7">
      <c r="C167" s="39"/>
      <c r="D167" s="39"/>
    </row>
    <row r="168" spans="3:4" x14ac:dyDescent="0.7">
      <c r="C168" s="39"/>
      <c r="D168" s="39"/>
    </row>
    <row r="169" spans="3:4" x14ac:dyDescent="0.7">
      <c r="C169" s="39"/>
      <c r="D169" s="39"/>
    </row>
    <row r="170" spans="3:4" x14ac:dyDescent="0.7">
      <c r="C170" s="39"/>
      <c r="D170" s="39"/>
    </row>
    <row r="171" spans="3:4" x14ac:dyDescent="0.7">
      <c r="C171" s="39"/>
      <c r="D171" s="39"/>
    </row>
    <row r="172" spans="3:4" x14ac:dyDescent="0.7">
      <c r="C172" s="39"/>
      <c r="D172" s="39"/>
    </row>
    <row r="173" spans="3:4" x14ac:dyDescent="0.7">
      <c r="C173" s="39"/>
      <c r="D173" s="39"/>
    </row>
    <row r="174" spans="3:4" x14ac:dyDescent="0.7">
      <c r="C174" s="39"/>
      <c r="D174" s="39"/>
    </row>
    <row r="175" spans="3:4" x14ac:dyDescent="0.7">
      <c r="C175" s="39"/>
      <c r="D175" s="39"/>
    </row>
    <row r="176" spans="3:4" x14ac:dyDescent="0.7">
      <c r="C176" s="39"/>
      <c r="D176" s="39"/>
    </row>
    <row r="177" spans="3:4" x14ac:dyDescent="0.7">
      <c r="C177" s="39"/>
      <c r="D177" s="39"/>
    </row>
    <row r="178" spans="3:4" x14ac:dyDescent="0.7">
      <c r="C178" s="39"/>
      <c r="D178" s="39"/>
    </row>
    <row r="179" spans="3:4" x14ac:dyDescent="0.7">
      <c r="C179" s="39"/>
      <c r="D179" s="39"/>
    </row>
    <row r="180" spans="3:4" x14ac:dyDescent="0.7">
      <c r="C180" s="39"/>
      <c r="D180" s="39"/>
    </row>
    <row r="181" spans="3:4" x14ac:dyDescent="0.7">
      <c r="C181" s="39"/>
      <c r="D181" s="39"/>
    </row>
    <row r="182" spans="3:4" x14ac:dyDescent="0.7">
      <c r="C182" s="39"/>
      <c r="D182" s="39"/>
    </row>
    <row r="183" spans="3:4" x14ac:dyDescent="0.7">
      <c r="C183" s="39"/>
      <c r="D183" s="39"/>
    </row>
    <row r="184" spans="3:4" x14ac:dyDescent="0.7">
      <c r="C184" s="39"/>
      <c r="D184" s="39"/>
    </row>
    <row r="185" spans="3:4" x14ac:dyDescent="0.7">
      <c r="C185" s="39"/>
      <c r="D185" s="39"/>
    </row>
    <row r="186" spans="3:4" x14ac:dyDescent="0.7">
      <c r="C186" s="39"/>
      <c r="D186" s="39"/>
    </row>
    <row r="187" spans="3:4" x14ac:dyDescent="0.7">
      <c r="C187" s="39"/>
      <c r="D187" s="39"/>
    </row>
    <row r="188" spans="3:4" x14ac:dyDescent="0.7">
      <c r="C188" s="39"/>
      <c r="D188" s="39"/>
    </row>
    <row r="189" spans="3:4" x14ac:dyDescent="0.7">
      <c r="C189" s="39"/>
      <c r="D189" s="39"/>
    </row>
    <row r="190" spans="3:4" x14ac:dyDescent="0.7">
      <c r="C190" s="39"/>
      <c r="D190" s="39"/>
    </row>
    <row r="191" spans="3:4" x14ac:dyDescent="0.7">
      <c r="C191" s="39"/>
      <c r="D191" s="39"/>
    </row>
    <row r="192" spans="3:4" x14ac:dyDescent="0.7">
      <c r="C192" s="39"/>
      <c r="D192" s="39"/>
    </row>
    <row r="193" spans="3:4" x14ac:dyDescent="0.7">
      <c r="C193" s="39"/>
      <c r="D193" s="39"/>
    </row>
    <row r="194" spans="3:4" x14ac:dyDescent="0.7">
      <c r="C194" s="39"/>
      <c r="D194" s="39"/>
    </row>
    <row r="195" spans="3:4" x14ac:dyDescent="0.7">
      <c r="C195" s="39"/>
      <c r="D195" s="39"/>
    </row>
    <row r="196" spans="3:4" x14ac:dyDescent="0.7">
      <c r="C196" s="39"/>
      <c r="D196" s="39"/>
    </row>
    <row r="197" spans="3:4" x14ac:dyDescent="0.7">
      <c r="C197" s="39"/>
      <c r="D197" s="39"/>
    </row>
    <row r="198" spans="3:4" x14ac:dyDescent="0.7">
      <c r="C198" s="39"/>
      <c r="D198" s="39"/>
    </row>
    <row r="199" spans="3:4" x14ac:dyDescent="0.7">
      <c r="C199" s="39"/>
      <c r="D199" s="39"/>
    </row>
    <row r="200" spans="3:4" x14ac:dyDescent="0.7">
      <c r="C200" s="39"/>
      <c r="D200" s="39"/>
    </row>
    <row r="201" spans="3:4" x14ac:dyDescent="0.7">
      <c r="C201" s="39"/>
      <c r="D201" s="39"/>
    </row>
    <row r="202" spans="3:4" x14ac:dyDescent="0.7">
      <c r="C202" s="39"/>
      <c r="D202" s="39"/>
    </row>
    <row r="203" spans="3:4" x14ac:dyDescent="0.7">
      <c r="C203" s="39"/>
      <c r="D203" s="39"/>
    </row>
    <row r="204" spans="3:4" x14ac:dyDescent="0.7">
      <c r="C204" s="39"/>
      <c r="D204" s="39"/>
    </row>
    <row r="205" spans="3:4" x14ac:dyDescent="0.7">
      <c r="C205" s="39"/>
      <c r="D205" s="39"/>
    </row>
    <row r="206" spans="3:4" x14ac:dyDescent="0.7">
      <c r="C206" s="39"/>
      <c r="D206" s="39"/>
    </row>
    <row r="207" spans="3:4" x14ac:dyDescent="0.7">
      <c r="C207" s="39"/>
      <c r="D207" s="39"/>
    </row>
    <row r="208" spans="3:4" x14ac:dyDescent="0.7">
      <c r="C208" s="39"/>
      <c r="D208" s="39"/>
    </row>
    <row r="209" spans="3:4" x14ac:dyDescent="0.7">
      <c r="C209" s="39"/>
      <c r="D209" s="39"/>
    </row>
    <row r="210" spans="3:4" x14ac:dyDescent="0.7">
      <c r="C210" s="39"/>
      <c r="D210" s="39"/>
    </row>
    <row r="211" spans="3:4" x14ac:dyDescent="0.7">
      <c r="C211" s="39"/>
      <c r="D211" s="39"/>
    </row>
    <row r="212" spans="3:4" x14ac:dyDescent="0.7">
      <c r="C212" s="39"/>
      <c r="D212" s="39"/>
    </row>
    <row r="213" spans="3:4" x14ac:dyDescent="0.7">
      <c r="C213" s="39"/>
      <c r="D213" s="39"/>
    </row>
    <row r="214" spans="3:4" x14ac:dyDescent="0.7">
      <c r="C214" s="39"/>
      <c r="D214" s="39"/>
    </row>
    <row r="215" spans="3:4" x14ac:dyDescent="0.7">
      <c r="C215" s="39"/>
      <c r="D215" s="39"/>
    </row>
    <row r="216" spans="3:4" x14ac:dyDescent="0.7">
      <c r="C216" s="39"/>
      <c r="D216" s="39"/>
    </row>
    <row r="217" spans="3:4" x14ac:dyDescent="0.7">
      <c r="C217" s="39"/>
      <c r="D217" s="39"/>
    </row>
    <row r="218" spans="3:4" x14ac:dyDescent="0.7">
      <c r="C218" s="39"/>
      <c r="D218" s="39"/>
    </row>
    <row r="219" spans="3:4" x14ac:dyDescent="0.7">
      <c r="C219" s="39"/>
      <c r="D219" s="39"/>
    </row>
    <row r="220" spans="3:4" x14ac:dyDescent="0.7">
      <c r="C220" s="39"/>
      <c r="D220" s="39"/>
    </row>
    <row r="221" spans="3:4" x14ac:dyDescent="0.7">
      <c r="C221" s="39"/>
      <c r="D221" s="39"/>
    </row>
    <row r="222" spans="3:4" x14ac:dyDescent="0.7">
      <c r="C222" s="39"/>
      <c r="D222" s="39"/>
    </row>
    <row r="223" spans="3:4" x14ac:dyDescent="0.7">
      <c r="C223" s="39"/>
      <c r="D223" s="39"/>
    </row>
    <row r="224" spans="3:4" x14ac:dyDescent="0.7">
      <c r="C224" s="39"/>
      <c r="D224" s="39"/>
    </row>
    <row r="225" spans="3:4" x14ac:dyDescent="0.7">
      <c r="C225" s="39"/>
      <c r="D225" s="39"/>
    </row>
    <row r="226" spans="3:4" x14ac:dyDescent="0.7">
      <c r="C226" s="39"/>
      <c r="D226" s="39"/>
    </row>
    <row r="227" spans="3:4" x14ac:dyDescent="0.7">
      <c r="C227" s="39"/>
      <c r="D227" s="39"/>
    </row>
    <row r="228" spans="3:4" x14ac:dyDescent="0.7">
      <c r="C228" s="39"/>
      <c r="D228" s="39"/>
    </row>
    <row r="229" spans="3:4" x14ac:dyDescent="0.7">
      <c r="C229" s="39"/>
      <c r="D229" s="39"/>
    </row>
    <row r="230" spans="3:4" x14ac:dyDescent="0.7">
      <c r="C230" s="39"/>
      <c r="D230" s="39"/>
    </row>
    <row r="231" spans="3:4" x14ac:dyDescent="0.7">
      <c r="C231" s="39"/>
      <c r="D231" s="39"/>
    </row>
    <row r="232" spans="3:4" x14ac:dyDescent="0.7">
      <c r="C232" s="39"/>
      <c r="D232" s="39"/>
    </row>
    <row r="233" spans="3:4" x14ac:dyDescent="0.7">
      <c r="C233" s="39"/>
      <c r="D233" s="39"/>
    </row>
    <row r="234" spans="3:4" x14ac:dyDescent="0.7">
      <c r="C234" s="39"/>
      <c r="D234" s="39"/>
    </row>
    <row r="235" spans="3:4" x14ac:dyDescent="0.7">
      <c r="C235" s="39"/>
      <c r="D235" s="39"/>
    </row>
    <row r="236" spans="3:4" x14ac:dyDescent="0.7">
      <c r="C236" s="39"/>
      <c r="D236" s="39"/>
    </row>
    <row r="237" spans="3:4" x14ac:dyDescent="0.7">
      <c r="C237" s="39"/>
      <c r="D237" s="39"/>
    </row>
    <row r="238" spans="3:4" x14ac:dyDescent="0.7">
      <c r="C238" s="39"/>
      <c r="D238" s="39"/>
    </row>
    <row r="239" spans="3:4" x14ac:dyDescent="0.7">
      <c r="C239" s="39"/>
      <c r="D239" s="39"/>
    </row>
    <row r="240" spans="3:4" x14ac:dyDescent="0.7">
      <c r="C240" s="39"/>
      <c r="D240" s="39"/>
    </row>
    <row r="241" spans="3:4" x14ac:dyDescent="0.7">
      <c r="C241" s="39"/>
      <c r="D241" s="39"/>
    </row>
    <row r="242" spans="3:4" x14ac:dyDescent="0.7">
      <c r="C242" s="39"/>
      <c r="D242" s="39"/>
    </row>
    <row r="243" spans="3:4" x14ac:dyDescent="0.7">
      <c r="C243" s="39"/>
      <c r="D243" s="39"/>
    </row>
    <row r="244" spans="3:4" x14ac:dyDescent="0.7">
      <c r="C244" s="39"/>
      <c r="D244" s="39"/>
    </row>
    <row r="245" spans="3:4" x14ac:dyDescent="0.7">
      <c r="C245" s="39"/>
      <c r="D245" s="39"/>
    </row>
    <row r="246" spans="3:4" x14ac:dyDescent="0.7">
      <c r="C246" s="39"/>
      <c r="D246" s="39"/>
    </row>
    <row r="247" spans="3:4" x14ac:dyDescent="0.7">
      <c r="C247" s="39"/>
      <c r="D247" s="39"/>
    </row>
    <row r="248" spans="3:4" x14ac:dyDescent="0.7">
      <c r="C248" s="39"/>
      <c r="D248" s="39"/>
    </row>
    <row r="249" spans="3:4" x14ac:dyDescent="0.7">
      <c r="C249" s="39"/>
      <c r="D249" s="39"/>
    </row>
    <row r="250" spans="3:4" x14ac:dyDescent="0.7">
      <c r="C250" s="39"/>
      <c r="D250" s="39"/>
    </row>
    <row r="251" spans="3:4" x14ac:dyDescent="0.7">
      <c r="C251" s="39"/>
      <c r="D251" s="39"/>
    </row>
    <row r="252" spans="3:4" x14ac:dyDescent="0.7">
      <c r="C252" s="39"/>
      <c r="D252" s="39"/>
    </row>
    <row r="253" spans="3:4" x14ac:dyDescent="0.7">
      <c r="C253" s="39"/>
      <c r="D253" s="39"/>
    </row>
    <row r="254" spans="3:4" x14ac:dyDescent="0.7">
      <c r="C254" s="39"/>
      <c r="D254" s="39"/>
    </row>
    <row r="255" spans="3:4" x14ac:dyDescent="0.7">
      <c r="C255" s="39"/>
      <c r="D255" s="39"/>
    </row>
    <row r="256" spans="3:4" x14ac:dyDescent="0.7">
      <c r="C256" s="39"/>
      <c r="D256" s="39"/>
    </row>
    <row r="257" spans="3:4" x14ac:dyDescent="0.7">
      <c r="C257" s="39"/>
      <c r="D257" s="39"/>
    </row>
    <row r="258" spans="3:4" x14ac:dyDescent="0.7">
      <c r="C258" s="39"/>
      <c r="D258" s="39"/>
    </row>
    <row r="259" spans="3:4" x14ac:dyDescent="0.7">
      <c r="C259" s="39"/>
      <c r="D259" s="39"/>
    </row>
    <row r="260" spans="3:4" x14ac:dyDescent="0.7">
      <c r="C260" s="39"/>
      <c r="D260" s="39"/>
    </row>
    <row r="261" spans="3:4" x14ac:dyDescent="0.7">
      <c r="C261" s="39"/>
      <c r="D261" s="39"/>
    </row>
    <row r="262" spans="3:4" x14ac:dyDescent="0.7">
      <c r="C262" s="39"/>
      <c r="D262" s="39"/>
    </row>
    <row r="263" spans="3:4" x14ac:dyDescent="0.7">
      <c r="C263" s="39"/>
      <c r="D263" s="39"/>
    </row>
    <row r="264" spans="3:4" x14ac:dyDescent="0.7">
      <c r="C264" s="39"/>
      <c r="D264" s="39"/>
    </row>
    <row r="265" spans="3:4" x14ac:dyDescent="0.7">
      <c r="C265" s="39"/>
      <c r="D265" s="39"/>
    </row>
    <row r="266" spans="3:4" x14ac:dyDescent="0.7">
      <c r="C266" s="39"/>
      <c r="D266" s="39"/>
    </row>
    <row r="267" spans="3:4" x14ac:dyDescent="0.7">
      <c r="C267" s="39"/>
      <c r="D267" s="39"/>
    </row>
    <row r="268" spans="3:4" x14ac:dyDescent="0.7">
      <c r="C268" s="39"/>
      <c r="D268" s="39"/>
    </row>
    <row r="269" spans="3:4" x14ac:dyDescent="0.7">
      <c r="C269" s="39"/>
      <c r="D269" s="39"/>
    </row>
    <row r="270" spans="3:4" x14ac:dyDescent="0.7">
      <c r="C270" s="39"/>
      <c r="D270" s="39"/>
    </row>
    <row r="271" spans="3:4" x14ac:dyDescent="0.7">
      <c r="C271" s="39"/>
      <c r="D271" s="39"/>
    </row>
    <row r="272" spans="3:4" x14ac:dyDescent="0.7">
      <c r="C272" s="39"/>
      <c r="D272" s="39"/>
    </row>
    <row r="273" spans="3:4" x14ac:dyDescent="0.7">
      <c r="C273" s="39"/>
      <c r="D273" s="39"/>
    </row>
    <row r="274" spans="3:4" x14ac:dyDescent="0.7">
      <c r="C274" s="39"/>
      <c r="D274" s="39"/>
    </row>
    <row r="275" spans="3:4" x14ac:dyDescent="0.7">
      <c r="C275" s="39"/>
      <c r="D275" s="39"/>
    </row>
    <row r="276" spans="3:4" x14ac:dyDescent="0.7">
      <c r="C276" s="39"/>
      <c r="D276" s="39"/>
    </row>
    <row r="277" spans="3:4" x14ac:dyDescent="0.7">
      <c r="C277" s="39"/>
      <c r="D277" s="39"/>
    </row>
    <row r="278" spans="3:4" x14ac:dyDescent="0.7">
      <c r="C278" s="39"/>
      <c r="D278" s="39"/>
    </row>
  </sheetData>
  <pageMargins left="0.25" right="0.25" top="0.75" bottom="0.75" header="0.3" footer="0.3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7"/>
  <sheetViews>
    <sheetView zoomScaleNormal="100" workbookViewId="0">
      <selection activeCell="A97" sqref="A97"/>
    </sheetView>
  </sheetViews>
  <sheetFormatPr defaultRowHeight="17.399999999999999" x14ac:dyDescent="0.3"/>
  <cols>
    <col min="1" max="1" width="7.296875" style="68" customWidth="1"/>
    <col min="2" max="2" width="24.09765625" style="68" customWidth="1"/>
    <col min="3" max="3" width="16.19921875" style="68" bestFit="1" customWidth="1"/>
    <col min="4" max="4" width="16.19921875" style="68" customWidth="1"/>
    <col min="5" max="5" width="16.19921875" style="68" bestFit="1" customWidth="1"/>
    <col min="6" max="6" width="19.69921875" style="68" customWidth="1"/>
    <col min="7" max="7" width="12" style="68" customWidth="1"/>
    <col min="8" max="256" width="9.09765625" style="68"/>
    <col min="257" max="257" width="7.296875" style="68" customWidth="1"/>
    <col min="258" max="258" width="24.09765625" style="68" customWidth="1"/>
    <col min="259" max="260" width="14.3984375" style="68" bestFit="1" customWidth="1"/>
    <col min="261" max="261" width="13.69921875" style="68" customWidth="1"/>
    <col min="262" max="262" width="19.69921875" style="68" customWidth="1"/>
    <col min="263" max="263" width="12" style="68" customWidth="1"/>
    <col min="264" max="512" width="9.09765625" style="68"/>
    <col min="513" max="513" width="7.296875" style="68" customWidth="1"/>
    <col min="514" max="514" width="24.09765625" style="68" customWidth="1"/>
    <col min="515" max="516" width="14.3984375" style="68" bestFit="1" customWidth="1"/>
    <col min="517" max="517" width="13.69921875" style="68" customWidth="1"/>
    <col min="518" max="518" width="19.69921875" style="68" customWidth="1"/>
    <col min="519" max="519" width="12" style="68" customWidth="1"/>
    <col min="520" max="768" width="9.09765625" style="68"/>
    <col min="769" max="769" width="7.296875" style="68" customWidth="1"/>
    <col min="770" max="770" width="24.09765625" style="68" customWidth="1"/>
    <col min="771" max="772" width="14.3984375" style="68" bestFit="1" customWidth="1"/>
    <col min="773" max="773" width="13.69921875" style="68" customWidth="1"/>
    <col min="774" max="774" width="19.69921875" style="68" customWidth="1"/>
    <col min="775" max="775" width="12" style="68" customWidth="1"/>
    <col min="776" max="1024" width="9.09765625" style="68"/>
    <col min="1025" max="1025" width="7.296875" style="68" customWidth="1"/>
    <col min="1026" max="1026" width="24.09765625" style="68" customWidth="1"/>
    <col min="1027" max="1028" width="14.3984375" style="68" bestFit="1" customWidth="1"/>
    <col min="1029" max="1029" width="13.69921875" style="68" customWidth="1"/>
    <col min="1030" max="1030" width="19.69921875" style="68" customWidth="1"/>
    <col min="1031" max="1031" width="12" style="68" customWidth="1"/>
    <col min="1032" max="1280" width="9.09765625" style="68"/>
    <col min="1281" max="1281" width="7.296875" style="68" customWidth="1"/>
    <col min="1282" max="1282" width="24.09765625" style="68" customWidth="1"/>
    <col min="1283" max="1284" width="14.3984375" style="68" bestFit="1" customWidth="1"/>
    <col min="1285" max="1285" width="13.69921875" style="68" customWidth="1"/>
    <col min="1286" max="1286" width="19.69921875" style="68" customWidth="1"/>
    <col min="1287" max="1287" width="12" style="68" customWidth="1"/>
    <col min="1288" max="1536" width="9.09765625" style="68"/>
    <col min="1537" max="1537" width="7.296875" style="68" customWidth="1"/>
    <col min="1538" max="1538" width="24.09765625" style="68" customWidth="1"/>
    <col min="1539" max="1540" width="14.3984375" style="68" bestFit="1" customWidth="1"/>
    <col min="1541" max="1541" width="13.69921875" style="68" customWidth="1"/>
    <col min="1542" max="1542" width="19.69921875" style="68" customWidth="1"/>
    <col min="1543" max="1543" width="12" style="68" customWidth="1"/>
    <col min="1544" max="1792" width="9.09765625" style="68"/>
    <col min="1793" max="1793" width="7.296875" style="68" customWidth="1"/>
    <col min="1794" max="1794" width="24.09765625" style="68" customWidth="1"/>
    <col min="1795" max="1796" width="14.3984375" style="68" bestFit="1" customWidth="1"/>
    <col min="1797" max="1797" width="13.69921875" style="68" customWidth="1"/>
    <col min="1798" max="1798" width="19.69921875" style="68" customWidth="1"/>
    <col min="1799" max="1799" width="12" style="68" customWidth="1"/>
    <col min="1800" max="2048" width="9.09765625" style="68"/>
    <col min="2049" max="2049" width="7.296875" style="68" customWidth="1"/>
    <col min="2050" max="2050" width="24.09765625" style="68" customWidth="1"/>
    <col min="2051" max="2052" width="14.3984375" style="68" bestFit="1" customWidth="1"/>
    <col min="2053" max="2053" width="13.69921875" style="68" customWidth="1"/>
    <col min="2054" max="2054" width="19.69921875" style="68" customWidth="1"/>
    <col min="2055" max="2055" width="12" style="68" customWidth="1"/>
    <col min="2056" max="2304" width="9.09765625" style="68"/>
    <col min="2305" max="2305" width="7.296875" style="68" customWidth="1"/>
    <col min="2306" max="2306" width="24.09765625" style="68" customWidth="1"/>
    <col min="2307" max="2308" width="14.3984375" style="68" bestFit="1" customWidth="1"/>
    <col min="2309" max="2309" width="13.69921875" style="68" customWidth="1"/>
    <col min="2310" max="2310" width="19.69921875" style="68" customWidth="1"/>
    <col min="2311" max="2311" width="12" style="68" customWidth="1"/>
    <col min="2312" max="2560" width="9.09765625" style="68"/>
    <col min="2561" max="2561" width="7.296875" style="68" customWidth="1"/>
    <col min="2562" max="2562" width="24.09765625" style="68" customWidth="1"/>
    <col min="2563" max="2564" width="14.3984375" style="68" bestFit="1" customWidth="1"/>
    <col min="2565" max="2565" width="13.69921875" style="68" customWidth="1"/>
    <col min="2566" max="2566" width="19.69921875" style="68" customWidth="1"/>
    <col min="2567" max="2567" width="12" style="68" customWidth="1"/>
    <col min="2568" max="2816" width="9.09765625" style="68"/>
    <col min="2817" max="2817" width="7.296875" style="68" customWidth="1"/>
    <col min="2818" max="2818" width="24.09765625" style="68" customWidth="1"/>
    <col min="2819" max="2820" width="14.3984375" style="68" bestFit="1" customWidth="1"/>
    <col min="2821" max="2821" width="13.69921875" style="68" customWidth="1"/>
    <col min="2822" max="2822" width="19.69921875" style="68" customWidth="1"/>
    <col min="2823" max="2823" width="12" style="68" customWidth="1"/>
    <col min="2824" max="3072" width="9.09765625" style="68"/>
    <col min="3073" max="3073" width="7.296875" style="68" customWidth="1"/>
    <col min="3074" max="3074" width="24.09765625" style="68" customWidth="1"/>
    <col min="3075" max="3076" width="14.3984375" style="68" bestFit="1" customWidth="1"/>
    <col min="3077" max="3077" width="13.69921875" style="68" customWidth="1"/>
    <col min="3078" max="3078" width="19.69921875" style="68" customWidth="1"/>
    <col min="3079" max="3079" width="12" style="68" customWidth="1"/>
    <col min="3080" max="3328" width="9.09765625" style="68"/>
    <col min="3329" max="3329" width="7.296875" style="68" customWidth="1"/>
    <col min="3330" max="3330" width="24.09765625" style="68" customWidth="1"/>
    <col min="3331" max="3332" width="14.3984375" style="68" bestFit="1" customWidth="1"/>
    <col min="3333" max="3333" width="13.69921875" style="68" customWidth="1"/>
    <col min="3334" max="3334" width="19.69921875" style="68" customWidth="1"/>
    <col min="3335" max="3335" width="12" style="68" customWidth="1"/>
    <col min="3336" max="3584" width="9.09765625" style="68"/>
    <col min="3585" max="3585" width="7.296875" style="68" customWidth="1"/>
    <col min="3586" max="3586" width="24.09765625" style="68" customWidth="1"/>
    <col min="3587" max="3588" width="14.3984375" style="68" bestFit="1" customWidth="1"/>
    <col min="3589" max="3589" width="13.69921875" style="68" customWidth="1"/>
    <col min="3590" max="3590" width="19.69921875" style="68" customWidth="1"/>
    <col min="3591" max="3591" width="12" style="68" customWidth="1"/>
    <col min="3592" max="3840" width="9.09765625" style="68"/>
    <col min="3841" max="3841" width="7.296875" style="68" customWidth="1"/>
    <col min="3842" max="3842" width="24.09765625" style="68" customWidth="1"/>
    <col min="3843" max="3844" width="14.3984375" style="68" bestFit="1" customWidth="1"/>
    <col min="3845" max="3845" width="13.69921875" style="68" customWidth="1"/>
    <col min="3846" max="3846" width="19.69921875" style="68" customWidth="1"/>
    <col min="3847" max="3847" width="12" style="68" customWidth="1"/>
    <col min="3848" max="4096" width="9.09765625" style="68"/>
    <col min="4097" max="4097" width="7.296875" style="68" customWidth="1"/>
    <col min="4098" max="4098" width="24.09765625" style="68" customWidth="1"/>
    <col min="4099" max="4100" width="14.3984375" style="68" bestFit="1" customWidth="1"/>
    <col min="4101" max="4101" width="13.69921875" style="68" customWidth="1"/>
    <col min="4102" max="4102" width="19.69921875" style="68" customWidth="1"/>
    <col min="4103" max="4103" width="12" style="68" customWidth="1"/>
    <col min="4104" max="4352" width="9.09765625" style="68"/>
    <col min="4353" max="4353" width="7.296875" style="68" customWidth="1"/>
    <col min="4354" max="4354" width="24.09765625" style="68" customWidth="1"/>
    <col min="4355" max="4356" width="14.3984375" style="68" bestFit="1" customWidth="1"/>
    <col min="4357" max="4357" width="13.69921875" style="68" customWidth="1"/>
    <col min="4358" max="4358" width="19.69921875" style="68" customWidth="1"/>
    <col min="4359" max="4359" width="12" style="68" customWidth="1"/>
    <col min="4360" max="4608" width="9.09765625" style="68"/>
    <col min="4609" max="4609" width="7.296875" style="68" customWidth="1"/>
    <col min="4610" max="4610" width="24.09765625" style="68" customWidth="1"/>
    <col min="4611" max="4612" width="14.3984375" style="68" bestFit="1" customWidth="1"/>
    <col min="4613" max="4613" width="13.69921875" style="68" customWidth="1"/>
    <col min="4614" max="4614" width="19.69921875" style="68" customWidth="1"/>
    <col min="4615" max="4615" width="12" style="68" customWidth="1"/>
    <col min="4616" max="4864" width="9.09765625" style="68"/>
    <col min="4865" max="4865" width="7.296875" style="68" customWidth="1"/>
    <col min="4866" max="4866" width="24.09765625" style="68" customWidth="1"/>
    <col min="4867" max="4868" width="14.3984375" style="68" bestFit="1" customWidth="1"/>
    <col min="4869" max="4869" width="13.69921875" style="68" customWidth="1"/>
    <col min="4870" max="4870" width="19.69921875" style="68" customWidth="1"/>
    <col min="4871" max="4871" width="12" style="68" customWidth="1"/>
    <col min="4872" max="5120" width="9.09765625" style="68"/>
    <col min="5121" max="5121" width="7.296875" style="68" customWidth="1"/>
    <col min="5122" max="5122" width="24.09765625" style="68" customWidth="1"/>
    <col min="5123" max="5124" width="14.3984375" style="68" bestFit="1" customWidth="1"/>
    <col min="5125" max="5125" width="13.69921875" style="68" customWidth="1"/>
    <col min="5126" max="5126" width="19.69921875" style="68" customWidth="1"/>
    <col min="5127" max="5127" width="12" style="68" customWidth="1"/>
    <col min="5128" max="5376" width="9.09765625" style="68"/>
    <col min="5377" max="5377" width="7.296875" style="68" customWidth="1"/>
    <col min="5378" max="5378" width="24.09765625" style="68" customWidth="1"/>
    <col min="5379" max="5380" width="14.3984375" style="68" bestFit="1" customWidth="1"/>
    <col min="5381" max="5381" width="13.69921875" style="68" customWidth="1"/>
    <col min="5382" max="5382" width="19.69921875" style="68" customWidth="1"/>
    <col min="5383" max="5383" width="12" style="68" customWidth="1"/>
    <col min="5384" max="5632" width="9.09765625" style="68"/>
    <col min="5633" max="5633" width="7.296875" style="68" customWidth="1"/>
    <col min="5634" max="5634" width="24.09765625" style="68" customWidth="1"/>
    <col min="5635" max="5636" width="14.3984375" style="68" bestFit="1" customWidth="1"/>
    <col min="5637" max="5637" width="13.69921875" style="68" customWidth="1"/>
    <col min="5638" max="5638" width="19.69921875" style="68" customWidth="1"/>
    <col min="5639" max="5639" width="12" style="68" customWidth="1"/>
    <col min="5640" max="5888" width="9.09765625" style="68"/>
    <col min="5889" max="5889" width="7.296875" style="68" customWidth="1"/>
    <col min="5890" max="5890" width="24.09765625" style="68" customWidth="1"/>
    <col min="5891" max="5892" width="14.3984375" style="68" bestFit="1" customWidth="1"/>
    <col min="5893" max="5893" width="13.69921875" style="68" customWidth="1"/>
    <col min="5894" max="5894" width="19.69921875" style="68" customWidth="1"/>
    <col min="5895" max="5895" width="12" style="68" customWidth="1"/>
    <col min="5896" max="6144" width="9.09765625" style="68"/>
    <col min="6145" max="6145" width="7.296875" style="68" customWidth="1"/>
    <col min="6146" max="6146" width="24.09765625" style="68" customWidth="1"/>
    <col min="6147" max="6148" width="14.3984375" style="68" bestFit="1" customWidth="1"/>
    <col min="6149" max="6149" width="13.69921875" style="68" customWidth="1"/>
    <col min="6150" max="6150" width="19.69921875" style="68" customWidth="1"/>
    <col min="6151" max="6151" width="12" style="68" customWidth="1"/>
    <col min="6152" max="6400" width="9.09765625" style="68"/>
    <col min="6401" max="6401" width="7.296875" style="68" customWidth="1"/>
    <col min="6402" max="6402" width="24.09765625" style="68" customWidth="1"/>
    <col min="6403" max="6404" width="14.3984375" style="68" bestFit="1" customWidth="1"/>
    <col min="6405" max="6405" width="13.69921875" style="68" customWidth="1"/>
    <col min="6406" max="6406" width="19.69921875" style="68" customWidth="1"/>
    <col min="6407" max="6407" width="12" style="68" customWidth="1"/>
    <col min="6408" max="6656" width="9.09765625" style="68"/>
    <col min="6657" max="6657" width="7.296875" style="68" customWidth="1"/>
    <col min="6658" max="6658" width="24.09765625" style="68" customWidth="1"/>
    <col min="6659" max="6660" width="14.3984375" style="68" bestFit="1" customWidth="1"/>
    <col min="6661" max="6661" width="13.69921875" style="68" customWidth="1"/>
    <col min="6662" max="6662" width="19.69921875" style="68" customWidth="1"/>
    <col min="6663" max="6663" width="12" style="68" customWidth="1"/>
    <col min="6664" max="6912" width="9.09765625" style="68"/>
    <col min="6913" max="6913" width="7.296875" style="68" customWidth="1"/>
    <col min="6914" max="6914" width="24.09765625" style="68" customWidth="1"/>
    <col min="6915" max="6916" width="14.3984375" style="68" bestFit="1" customWidth="1"/>
    <col min="6917" max="6917" width="13.69921875" style="68" customWidth="1"/>
    <col min="6918" max="6918" width="19.69921875" style="68" customWidth="1"/>
    <col min="6919" max="6919" width="12" style="68" customWidth="1"/>
    <col min="6920" max="7168" width="9.09765625" style="68"/>
    <col min="7169" max="7169" width="7.296875" style="68" customWidth="1"/>
    <col min="7170" max="7170" width="24.09765625" style="68" customWidth="1"/>
    <col min="7171" max="7172" width="14.3984375" style="68" bestFit="1" customWidth="1"/>
    <col min="7173" max="7173" width="13.69921875" style="68" customWidth="1"/>
    <col min="7174" max="7174" width="19.69921875" style="68" customWidth="1"/>
    <col min="7175" max="7175" width="12" style="68" customWidth="1"/>
    <col min="7176" max="7424" width="9.09765625" style="68"/>
    <col min="7425" max="7425" width="7.296875" style="68" customWidth="1"/>
    <col min="7426" max="7426" width="24.09765625" style="68" customWidth="1"/>
    <col min="7427" max="7428" width="14.3984375" style="68" bestFit="1" customWidth="1"/>
    <col min="7429" max="7429" width="13.69921875" style="68" customWidth="1"/>
    <col min="7430" max="7430" width="19.69921875" style="68" customWidth="1"/>
    <col min="7431" max="7431" width="12" style="68" customWidth="1"/>
    <col min="7432" max="7680" width="9.09765625" style="68"/>
    <col min="7681" max="7681" width="7.296875" style="68" customWidth="1"/>
    <col min="7682" max="7682" width="24.09765625" style="68" customWidth="1"/>
    <col min="7683" max="7684" width="14.3984375" style="68" bestFit="1" customWidth="1"/>
    <col min="7685" max="7685" width="13.69921875" style="68" customWidth="1"/>
    <col min="7686" max="7686" width="19.69921875" style="68" customWidth="1"/>
    <col min="7687" max="7687" width="12" style="68" customWidth="1"/>
    <col min="7688" max="7936" width="9.09765625" style="68"/>
    <col min="7937" max="7937" width="7.296875" style="68" customWidth="1"/>
    <col min="7938" max="7938" width="24.09765625" style="68" customWidth="1"/>
    <col min="7939" max="7940" width="14.3984375" style="68" bestFit="1" customWidth="1"/>
    <col min="7941" max="7941" width="13.69921875" style="68" customWidth="1"/>
    <col min="7942" max="7942" width="19.69921875" style="68" customWidth="1"/>
    <col min="7943" max="7943" width="12" style="68" customWidth="1"/>
    <col min="7944" max="8192" width="9.09765625" style="68"/>
    <col min="8193" max="8193" width="7.296875" style="68" customWidth="1"/>
    <col min="8194" max="8194" width="24.09765625" style="68" customWidth="1"/>
    <col min="8195" max="8196" width="14.3984375" style="68" bestFit="1" customWidth="1"/>
    <col min="8197" max="8197" width="13.69921875" style="68" customWidth="1"/>
    <col min="8198" max="8198" width="19.69921875" style="68" customWidth="1"/>
    <col min="8199" max="8199" width="12" style="68" customWidth="1"/>
    <col min="8200" max="8448" width="9.09765625" style="68"/>
    <col min="8449" max="8449" width="7.296875" style="68" customWidth="1"/>
    <col min="8450" max="8450" width="24.09765625" style="68" customWidth="1"/>
    <col min="8451" max="8452" width="14.3984375" style="68" bestFit="1" customWidth="1"/>
    <col min="8453" max="8453" width="13.69921875" style="68" customWidth="1"/>
    <col min="8454" max="8454" width="19.69921875" style="68" customWidth="1"/>
    <col min="8455" max="8455" width="12" style="68" customWidth="1"/>
    <col min="8456" max="8704" width="9.09765625" style="68"/>
    <col min="8705" max="8705" width="7.296875" style="68" customWidth="1"/>
    <col min="8706" max="8706" width="24.09765625" style="68" customWidth="1"/>
    <col min="8707" max="8708" width="14.3984375" style="68" bestFit="1" customWidth="1"/>
    <col min="8709" max="8709" width="13.69921875" style="68" customWidth="1"/>
    <col min="8710" max="8710" width="19.69921875" style="68" customWidth="1"/>
    <col min="8711" max="8711" width="12" style="68" customWidth="1"/>
    <col min="8712" max="8960" width="9.09765625" style="68"/>
    <col min="8961" max="8961" width="7.296875" style="68" customWidth="1"/>
    <col min="8962" max="8962" width="24.09765625" style="68" customWidth="1"/>
    <col min="8963" max="8964" width="14.3984375" style="68" bestFit="1" customWidth="1"/>
    <col min="8965" max="8965" width="13.69921875" style="68" customWidth="1"/>
    <col min="8966" max="8966" width="19.69921875" style="68" customWidth="1"/>
    <col min="8967" max="8967" width="12" style="68" customWidth="1"/>
    <col min="8968" max="9216" width="9.09765625" style="68"/>
    <col min="9217" max="9217" width="7.296875" style="68" customWidth="1"/>
    <col min="9218" max="9218" width="24.09765625" style="68" customWidth="1"/>
    <col min="9219" max="9220" width="14.3984375" style="68" bestFit="1" customWidth="1"/>
    <col min="9221" max="9221" width="13.69921875" style="68" customWidth="1"/>
    <col min="9222" max="9222" width="19.69921875" style="68" customWidth="1"/>
    <col min="9223" max="9223" width="12" style="68" customWidth="1"/>
    <col min="9224" max="9472" width="9.09765625" style="68"/>
    <col min="9473" max="9473" width="7.296875" style="68" customWidth="1"/>
    <col min="9474" max="9474" width="24.09765625" style="68" customWidth="1"/>
    <col min="9475" max="9476" width="14.3984375" style="68" bestFit="1" customWidth="1"/>
    <col min="9477" max="9477" width="13.69921875" style="68" customWidth="1"/>
    <col min="9478" max="9478" width="19.69921875" style="68" customWidth="1"/>
    <col min="9479" max="9479" width="12" style="68" customWidth="1"/>
    <col min="9480" max="9728" width="9.09765625" style="68"/>
    <col min="9729" max="9729" width="7.296875" style="68" customWidth="1"/>
    <col min="9730" max="9730" width="24.09765625" style="68" customWidth="1"/>
    <col min="9731" max="9732" width="14.3984375" style="68" bestFit="1" customWidth="1"/>
    <col min="9733" max="9733" width="13.69921875" style="68" customWidth="1"/>
    <col min="9734" max="9734" width="19.69921875" style="68" customWidth="1"/>
    <col min="9735" max="9735" width="12" style="68" customWidth="1"/>
    <col min="9736" max="9984" width="9.09765625" style="68"/>
    <col min="9985" max="9985" width="7.296875" style="68" customWidth="1"/>
    <col min="9986" max="9986" width="24.09765625" style="68" customWidth="1"/>
    <col min="9987" max="9988" width="14.3984375" style="68" bestFit="1" customWidth="1"/>
    <col min="9989" max="9989" width="13.69921875" style="68" customWidth="1"/>
    <col min="9990" max="9990" width="19.69921875" style="68" customWidth="1"/>
    <col min="9991" max="9991" width="12" style="68" customWidth="1"/>
    <col min="9992" max="10240" width="9.09765625" style="68"/>
    <col min="10241" max="10241" width="7.296875" style="68" customWidth="1"/>
    <col min="10242" max="10242" width="24.09765625" style="68" customWidth="1"/>
    <col min="10243" max="10244" width="14.3984375" style="68" bestFit="1" customWidth="1"/>
    <col min="10245" max="10245" width="13.69921875" style="68" customWidth="1"/>
    <col min="10246" max="10246" width="19.69921875" style="68" customWidth="1"/>
    <col min="10247" max="10247" width="12" style="68" customWidth="1"/>
    <col min="10248" max="10496" width="9.09765625" style="68"/>
    <col min="10497" max="10497" width="7.296875" style="68" customWidth="1"/>
    <col min="10498" max="10498" width="24.09765625" style="68" customWidth="1"/>
    <col min="10499" max="10500" width="14.3984375" style="68" bestFit="1" customWidth="1"/>
    <col min="10501" max="10501" width="13.69921875" style="68" customWidth="1"/>
    <col min="10502" max="10502" width="19.69921875" style="68" customWidth="1"/>
    <col min="10503" max="10503" width="12" style="68" customWidth="1"/>
    <col min="10504" max="10752" width="9.09765625" style="68"/>
    <col min="10753" max="10753" width="7.296875" style="68" customWidth="1"/>
    <col min="10754" max="10754" width="24.09765625" style="68" customWidth="1"/>
    <col min="10755" max="10756" width="14.3984375" style="68" bestFit="1" customWidth="1"/>
    <col min="10757" max="10757" width="13.69921875" style="68" customWidth="1"/>
    <col min="10758" max="10758" width="19.69921875" style="68" customWidth="1"/>
    <col min="10759" max="10759" width="12" style="68" customWidth="1"/>
    <col min="10760" max="11008" width="9.09765625" style="68"/>
    <col min="11009" max="11009" width="7.296875" style="68" customWidth="1"/>
    <col min="11010" max="11010" width="24.09765625" style="68" customWidth="1"/>
    <col min="11011" max="11012" width="14.3984375" style="68" bestFit="1" customWidth="1"/>
    <col min="11013" max="11013" width="13.69921875" style="68" customWidth="1"/>
    <col min="11014" max="11014" width="19.69921875" style="68" customWidth="1"/>
    <col min="11015" max="11015" width="12" style="68" customWidth="1"/>
    <col min="11016" max="11264" width="9.09765625" style="68"/>
    <col min="11265" max="11265" width="7.296875" style="68" customWidth="1"/>
    <col min="11266" max="11266" width="24.09765625" style="68" customWidth="1"/>
    <col min="11267" max="11268" width="14.3984375" style="68" bestFit="1" customWidth="1"/>
    <col min="11269" max="11269" width="13.69921875" style="68" customWidth="1"/>
    <col min="11270" max="11270" width="19.69921875" style="68" customWidth="1"/>
    <col min="11271" max="11271" width="12" style="68" customWidth="1"/>
    <col min="11272" max="11520" width="9.09765625" style="68"/>
    <col min="11521" max="11521" width="7.296875" style="68" customWidth="1"/>
    <col min="11522" max="11522" width="24.09765625" style="68" customWidth="1"/>
    <col min="11523" max="11524" width="14.3984375" style="68" bestFit="1" customWidth="1"/>
    <col min="11525" max="11525" width="13.69921875" style="68" customWidth="1"/>
    <col min="11526" max="11526" width="19.69921875" style="68" customWidth="1"/>
    <col min="11527" max="11527" width="12" style="68" customWidth="1"/>
    <col min="11528" max="11776" width="9.09765625" style="68"/>
    <col min="11777" max="11777" width="7.296875" style="68" customWidth="1"/>
    <col min="11778" max="11778" width="24.09765625" style="68" customWidth="1"/>
    <col min="11779" max="11780" width="14.3984375" style="68" bestFit="1" customWidth="1"/>
    <col min="11781" max="11781" width="13.69921875" style="68" customWidth="1"/>
    <col min="11782" max="11782" width="19.69921875" style="68" customWidth="1"/>
    <col min="11783" max="11783" width="12" style="68" customWidth="1"/>
    <col min="11784" max="12032" width="9.09765625" style="68"/>
    <col min="12033" max="12033" width="7.296875" style="68" customWidth="1"/>
    <col min="12034" max="12034" width="24.09765625" style="68" customWidth="1"/>
    <col min="12035" max="12036" width="14.3984375" style="68" bestFit="1" customWidth="1"/>
    <col min="12037" max="12037" width="13.69921875" style="68" customWidth="1"/>
    <col min="12038" max="12038" width="19.69921875" style="68" customWidth="1"/>
    <col min="12039" max="12039" width="12" style="68" customWidth="1"/>
    <col min="12040" max="12288" width="9.09765625" style="68"/>
    <col min="12289" max="12289" width="7.296875" style="68" customWidth="1"/>
    <col min="12290" max="12290" width="24.09765625" style="68" customWidth="1"/>
    <col min="12291" max="12292" width="14.3984375" style="68" bestFit="1" customWidth="1"/>
    <col min="12293" max="12293" width="13.69921875" style="68" customWidth="1"/>
    <col min="12294" max="12294" width="19.69921875" style="68" customWidth="1"/>
    <col min="12295" max="12295" width="12" style="68" customWidth="1"/>
    <col min="12296" max="12544" width="9.09765625" style="68"/>
    <col min="12545" max="12545" width="7.296875" style="68" customWidth="1"/>
    <col min="12546" max="12546" width="24.09765625" style="68" customWidth="1"/>
    <col min="12547" max="12548" width="14.3984375" style="68" bestFit="1" customWidth="1"/>
    <col min="12549" max="12549" width="13.69921875" style="68" customWidth="1"/>
    <col min="12550" max="12550" width="19.69921875" style="68" customWidth="1"/>
    <col min="12551" max="12551" width="12" style="68" customWidth="1"/>
    <col min="12552" max="12800" width="9.09765625" style="68"/>
    <col min="12801" max="12801" width="7.296875" style="68" customWidth="1"/>
    <col min="12802" max="12802" width="24.09765625" style="68" customWidth="1"/>
    <col min="12803" max="12804" width="14.3984375" style="68" bestFit="1" customWidth="1"/>
    <col min="12805" max="12805" width="13.69921875" style="68" customWidth="1"/>
    <col min="12806" max="12806" width="19.69921875" style="68" customWidth="1"/>
    <col min="12807" max="12807" width="12" style="68" customWidth="1"/>
    <col min="12808" max="13056" width="9.09765625" style="68"/>
    <col min="13057" max="13057" width="7.296875" style="68" customWidth="1"/>
    <col min="13058" max="13058" width="24.09765625" style="68" customWidth="1"/>
    <col min="13059" max="13060" width="14.3984375" style="68" bestFit="1" customWidth="1"/>
    <col min="13061" max="13061" width="13.69921875" style="68" customWidth="1"/>
    <col min="13062" max="13062" width="19.69921875" style="68" customWidth="1"/>
    <col min="13063" max="13063" width="12" style="68" customWidth="1"/>
    <col min="13064" max="13312" width="9.09765625" style="68"/>
    <col min="13313" max="13313" width="7.296875" style="68" customWidth="1"/>
    <col min="13314" max="13314" width="24.09765625" style="68" customWidth="1"/>
    <col min="13315" max="13316" width="14.3984375" style="68" bestFit="1" customWidth="1"/>
    <col min="13317" max="13317" width="13.69921875" style="68" customWidth="1"/>
    <col min="13318" max="13318" width="19.69921875" style="68" customWidth="1"/>
    <col min="13319" max="13319" width="12" style="68" customWidth="1"/>
    <col min="13320" max="13568" width="9.09765625" style="68"/>
    <col min="13569" max="13569" width="7.296875" style="68" customWidth="1"/>
    <col min="13570" max="13570" width="24.09765625" style="68" customWidth="1"/>
    <col min="13571" max="13572" width="14.3984375" style="68" bestFit="1" customWidth="1"/>
    <col min="13573" max="13573" width="13.69921875" style="68" customWidth="1"/>
    <col min="13574" max="13574" width="19.69921875" style="68" customWidth="1"/>
    <col min="13575" max="13575" width="12" style="68" customWidth="1"/>
    <col min="13576" max="13824" width="9.09765625" style="68"/>
    <col min="13825" max="13825" width="7.296875" style="68" customWidth="1"/>
    <col min="13826" max="13826" width="24.09765625" style="68" customWidth="1"/>
    <col min="13827" max="13828" width="14.3984375" style="68" bestFit="1" customWidth="1"/>
    <col min="13829" max="13829" width="13.69921875" style="68" customWidth="1"/>
    <col min="13830" max="13830" width="19.69921875" style="68" customWidth="1"/>
    <col min="13831" max="13831" width="12" style="68" customWidth="1"/>
    <col min="13832" max="14080" width="9.09765625" style="68"/>
    <col min="14081" max="14081" width="7.296875" style="68" customWidth="1"/>
    <col min="14082" max="14082" width="24.09765625" style="68" customWidth="1"/>
    <col min="14083" max="14084" width="14.3984375" style="68" bestFit="1" customWidth="1"/>
    <col min="14085" max="14085" width="13.69921875" style="68" customWidth="1"/>
    <col min="14086" max="14086" width="19.69921875" style="68" customWidth="1"/>
    <col min="14087" max="14087" width="12" style="68" customWidth="1"/>
    <col min="14088" max="14336" width="9.09765625" style="68"/>
    <col min="14337" max="14337" width="7.296875" style="68" customWidth="1"/>
    <col min="14338" max="14338" width="24.09765625" style="68" customWidth="1"/>
    <col min="14339" max="14340" width="14.3984375" style="68" bestFit="1" customWidth="1"/>
    <col min="14341" max="14341" width="13.69921875" style="68" customWidth="1"/>
    <col min="14342" max="14342" width="19.69921875" style="68" customWidth="1"/>
    <col min="14343" max="14343" width="12" style="68" customWidth="1"/>
    <col min="14344" max="14592" width="9.09765625" style="68"/>
    <col min="14593" max="14593" width="7.296875" style="68" customWidth="1"/>
    <col min="14594" max="14594" width="24.09765625" style="68" customWidth="1"/>
    <col min="14595" max="14596" width="14.3984375" style="68" bestFit="1" customWidth="1"/>
    <col min="14597" max="14597" width="13.69921875" style="68" customWidth="1"/>
    <col min="14598" max="14598" width="19.69921875" style="68" customWidth="1"/>
    <col min="14599" max="14599" width="12" style="68" customWidth="1"/>
    <col min="14600" max="14848" width="9.09765625" style="68"/>
    <col min="14849" max="14849" width="7.296875" style="68" customWidth="1"/>
    <col min="14850" max="14850" width="24.09765625" style="68" customWidth="1"/>
    <col min="14851" max="14852" width="14.3984375" style="68" bestFit="1" customWidth="1"/>
    <col min="14853" max="14853" width="13.69921875" style="68" customWidth="1"/>
    <col min="14854" max="14854" width="19.69921875" style="68" customWidth="1"/>
    <col min="14855" max="14855" width="12" style="68" customWidth="1"/>
    <col min="14856" max="15104" width="9.09765625" style="68"/>
    <col min="15105" max="15105" width="7.296875" style="68" customWidth="1"/>
    <col min="15106" max="15106" width="24.09765625" style="68" customWidth="1"/>
    <col min="15107" max="15108" width="14.3984375" style="68" bestFit="1" customWidth="1"/>
    <col min="15109" max="15109" width="13.69921875" style="68" customWidth="1"/>
    <col min="15110" max="15110" width="19.69921875" style="68" customWidth="1"/>
    <col min="15111" max="15111" width="12" style="68" customWidth="1"/>
    <col min="15112" max="15360" width="9.09765625" style="68"/>
    <col min="15361" max="15361" width="7.296875" style="68" customWidth="1"/>
    <col min="15362" max="15362" width="24.09765625" style="68" customWidth="1"/>
    <col min="15363" max="15364" width="14.3984375" style="68" bestFit="1" customWidth="1"/>
    <col min="15365" max="15365" width="13.69921875" style="68" customWidth="1"/>
    <col min="15366" max="15366" width="19.69921875" style="68" customWidth="1"/>
    <col min="15367" max="15367" width="12" style="68" customWidth="1"/>
    <col min="15368" max="15616" width="9.09765625" style="68"/>
    <col min="15617" max="15617" width="7.296875" style="68" customWidth="1"/>
    <col min="15618" max="15618" width="24.09765625" style="68" customWidth="1"/>
    <col min="15619" max="15620" width="14.3984375" style="68" bestFit="1" customWidth="1"/>
    <col min="15621" max="15621" width="13.69921875" style="68" customWidth="1"/>
    <col min="15622" max="15622" width="19.69921875" style="68" customWidth="1"/>
    <col min="15623" max="15623" width="12" style="68" customWidth="1"/>
    <col min="15624" max="15872" width="9.09765625" style="68"/>
    <col min="15873" max="15873" width="7.296875" style="68" customWidth="1"/>
    <col min="15874" max="15874" width="24.09765625" style="68" customWidth="1"/>
    <col min="15875" max="15876" width="14.3984375" style="68" bestFit="1" customWidth="1"/>
    <col min="15877" max="15877" width="13.69921875" style="68" customWidth="1"/>
    <col min="15878" max="15878" width="19.69921875" style="68" customWidth="1"/>
    <col min="15879" max="15879" width="12" style="68" customWidth="1"/>
    <col min="15880" max="16128" width="9.09765625" style="68"/>
    <col min="16129" max="16129" width="7.296875" style="68" customWidth="1"/>
    <col min="16130" max="16130" width="24.09765625" style="68" customWidth="1"/>
    <col min="16131" max="16132" width="14.3984375" style="68" bestFit="1" customWidth="1"/>
    <col min="16133" max="16133" width="13.69921875" style="68" customWidth="1"/>
    <col min="16134" max="16134" width="19.69921875" style="68" customWidth="1"/>
    <col min="16135" max="16135" width="12" style="68" customWidth="1"/>
    <col min="16136" max="16384" width="9.09765625" style="68"/>
  </cols>
  <sheetData>
    <row r="1" spans="1:5" ht="21" x14ac:dyDescent="0.4">
      <c r="A1" s="27" t="s">
        <v>220</v>
      </c>
    </row>
    <row r="2" spans="1:5" ht="16.5" customHeight="1" x14ac:dyDescent="0.4">
      <c r="A2" s="27"/>
    </row>
    <row r="3" spans="1:5" s="72" customFormat="1" ht="21" x14ac:dyDescent="0.4">
      <c r="A3" s="69" t="s">
        <v>223</v>
      </c>
      <c r="B3" s="70"/>
      <c r="C3" s="70"/>
      <c r="D3" s="70"/>
      <c r="E3" s="71"/>
    </row>
    <row r="4" spans="1:5" x14ac:dyDescent="0.3">
      <c r="A4" s="73" t="s">
        <v>86</v>
      </c>
      <c r="B4" s="74"/>
      <c r="C4" s="75" t="s">
        <v>74</v>
      </c>
      <c r="D4" s="75" t="s">
        <v>80</v>
      </c>
      <c r="E4" s="75" t="s">
        <v>78</v>
      </c>
    </row>
    <row r="5" spans="1:5" x14ac:dyDescent="0.3">
      <c r="A5" s="304" t="s">
        <v>87</v>
      </c>
      <c r="B5" s="306" t="s">
        <v>88</v>
      </c>
      <c r="C5" s="307">
        <v>31729267</v>
      </c>
      <c r="D5" s="307">
        <v>33354569</v>
      </c>
      <c r="E5" s="308">
        <f>C5+D5</f>
        <v>65083836</v>
      </c>
    </row>
    <row r="6" spans="1:5" x14ac:dyDescent="0.3">
      <c r="A6" s="303">
        <v>1</v>
      </c>
      <c r="B6" s="305" t="s">
        <v>11</v>
      </c>
      <c r="C6" s="78">
        <v>2508520</v>
      </c>
      <c r="D6" s="78">
        <v>2874718</v>
      </c>
      <c r="E6" s="82">
        <f>C6+D6</f>
        <v>5383238</v>
      </c>
    </row>
    <row r="7" spans="1:5" x14ac:dyDescent="0.3">
      <c r="A7" s="79">
        <v>2</v>
      </c>
      <c r="B7" s="80" t="s">
        <v>89</v>
      </c>
      <c r="C7" s="81">
        <v>237685</v>
      </c>
      <c r="D7" s="81">
        <v>241157</v>
      </c>
      <c r="E7" s="82">
        <f t="shared" ref="E7:E31" si="0">C7+D7</f>
        <v>478842</v>
      </c>
    </row>
    <row r="8" spans="1:5" x14ac:dyDescent="0.3">
      <c r="A8" s="76">
        <v>3</v>
      </c>
      <c r="B8" s="77" t="s">
        <v>90</v>
      </c>
      <c r="C8" s="81">
        <v>406591</v>
      </c>
      <c r="D8" s="81">
        <v>410059</v>
      </c>
      <c r="E8" s="82">
        <f t="shared" si="0"/>
        <v>816650</v>
      </c>
    </row>
    <row r="9" spans="1:5" x14ac:dyDescent="0.3">
      <c r="A9" s="79">
        <v>4</v>
      </c>
      <c r="B9" s="80" t="s">
        <v>91</v>
      </c>
      <c r="C9" s="81">
        <v>478166</v>
      </c>
      <c r="D9" s="81">
        <v>490930</v>
      </c>
      <c r="E9" s="82">
        <f t="shared" si="0"/>
        <v>969096</v>
      </c>
    </row>
    <row r="10" spans="1:5" x14ac:dyDescent="0.3">
      <c r="A10" s="76">
        <v>5</v>
      </c>
      <c r="B10" s="77" t="s">
        <v>92</v>
      </c>
      <c r="C10" s="81">
        <v>347772</v>
      </c>
      <c r="D10" s="81">
        <v>357485</v>
      </c>
      <c r="E10" s="82">
        <f t="shared" si="0"/>
        <v>705257</v>
      </c>
    </row>
    <row r="11" spans="1:5" x14ac:dyDescent="0.3">
      <c r="A11" s="79">
        <v>6</v>
      </c>
      <c r="B11" s="80" t="s">
        <v>93</v>
      </c>
      <c r="C11" s="81">
        <v>871591</v>
      </c>
      <c r="D11" s="81">
        <v>906619</v>
      </c>
      <c r="E11" s="82">
        <f t="shared" si="0"/>
        <v>1778210</v>
      </c>
    </row>
    <row r="12" spans="1:5" x14ac:dyDescent="0.3">
      <c r="A12" s="76">
        <v>7</v>
      </c>
      <c r="B12" s="77" t="s">
        <v>94</v>
      </c>
      <c r="C12" s="81">
        <v>259638</v>
      </c>
      <c r="D12" s="81">
        <v>272364</v>
      </c>
      <c r="E12" s="82">
        <f t="shared" si="0"/>
        <v>532002</v>
      </c>
    </row>
    <row r="13" spans="1:5" x14ac:dyDescent="0.3">
      <c r="A13" s="79">
        <v>8</v>
      </c>
      <c r="B13" s="80" t="s">
        <v>95</v>
      </c>
      <c r="C13" s="81">
        <v>354498</v>
      </c>
      <c r="D13" s="81">
        <v>370056</v>
      </c>
      <c r="E13" s="82">
        <f t="shared" si="0"/>
        <v>724554</v>
      </c>
    </row>
    <row r="14" spans="1:5" x14ac:dyDescent="0.3">
      <c r="A14" s="76">
        <v>9</v>
      </c>
      <c r="B14" s="77" t="s">
        <v>96</v>
      </c>
      <c r="C14" s="81">
        <v>768918</v>
      </c>
      <c r="D14" s="81">
        <v>814682</v>
      </c>
      <c r="E14" s="82">
        <f t="shared" si="0"/>
        <v>1583600</v>
      </c>
    </row>
    <row r="15" spans="1:5" x14ac:dyDescent="0.3">
      <c r="A15" s="79">
        <v>10</v>
      </c>
      <c r="B15" s="80" t="s">
        <v>97</v>
      </c>
      <c r="C15" s="81">
        <v>152098</v>
      </c>
      <c r="D15" s="81">
        <v>164804</v>
      </c>
      <c r="E15" s="82">
        <f t="shared" si="0"/>
        <v>316902</v>
      </c>
    </row>
    <row r="16" spans="1:5" x14ac:dyDescent="0.3">
      <c r="A16" s="76">
        <v>11</v>
      </c>
      <c r="B16" s="77" t="s">
        <v>98</v>
      </c>
      <c r="C16" s="81">
        <v>549316</v>
      </c>
      <c r="D16" s="81">
        <v>565060</v>
      </c>
      <c r="E16" s="82">
        <f t="shared" si="0"/>
        <v>1114376</v>
      </c>
    </row>
    <row r="17" spans="1:5" x14ac:dyDescent="0.3">
      <c r="A17" s="79">
        <v>12</v>
      </c>
      <c r="B17" s="80" t="s">
        <v>99</v>
      </c>
      <c r="C17" s="81">
        <v>248970</v>
      </c>
      <c r="D17" s="81">
        <v>256174</v>
      </c>
      <c r="E17" s="82">
        <f t="shared" si="0"/>
        <v>505144</v>
      </c>
    </row>
    <row r="18" spans="1:5" x14ac:dyDescent="0.3">
      <c r="A18" s="76">
        <v>13</v>
      </c>
      <c r="B18" s="77" t="s">
        <v>100</v>
      </c>
      <c r="C18" s="81">
        <v>568347</v>
      </c>
      <c r="D18" s="81">
        <v>597682</v>
      </c>
      <c r="E18" s="82">
        <f t="shared" si="0"/>
        <v>1166029</v>
      </c>
    </row>
    <row r="19" spans="1:5" x14ac:dyDescent="0.3">
      <c r="A19" s="79">
        <v>14</v>
      </c>
      <c r="B19" s="80" t="s">
        <v>101</v>
      </c>
      <c r="C19" s="81">
        <v>782220</v>
      </c>
      <c r="D19" s="81">
        <v>850729</v>
      </c>
      <c r="E19" s="82">
        <f t="shared" si="0"/>
        <v>1632949</v>
      </c>
    </row>
    <row r="20" spans="1:5" x14ac:dyDescent="0.3">
      <c r="A20" s="76">
        <v>15</v>
      </c>
      <c r="B20" s="77" t="s">
        <v>102</v>
      </c>
      <c r="C20" s="81">
        <v>310796</v>
      </c>
      <c r="D20" s="81">
        <v>325448</v>
      </c>
      <c r="E20" s="82">
        <f t="shared" si="0"/>
        <v>636244</v>
      </c>
    </row>
    <row r="21" spans="1:5" x14ac:dyDescent="0.3">
      <c r="A21" s="79">
        <v>16</v>
      </c>
      <c r="B21" s="80" t="s">
        <v>103</v>
      </c>
      <c r="C21" s="81">
        <v>107546</v>
      </c>
      <c r="D21" s="81">
        <v>110234</v>
      </c>
      <c r="E21" s="82">
        <f t="shared" si="0"/>
        <v>217780</v>
      </c>
    </row>
    <row r="22" spans="1:5" x14ac:dyDescent="0.3">
      <c r="A22" s="76">
        <v>17</v>
      </c>
      <c r="B22" s="77" t="s">
        <v>104</v>
      </c>
      <c r="C22" s="81">
        <v>274014</v>
      </c>
      <c r="D22" s="81">
        <v>273630</v>
      </c>
      <c r="E22" s="82">
        <f t="shared" si="0"/>
        <v>547644</v>
      </c>
    </row>
    <row r="23" spans="1:5" x14ac:dyDescent="0.3">
      <c r="A23" s="79">
        <v>18</v>
      </c>
      <c r="B23" s="80" t="s">
        <v>105</v>
      </c>
      <c r="C23" s="81">
        <v>127909</v>
      </c>
      <c r="D23" s="81">
        <v>130944</v>
      </c>
      <c r="E23" s="82">
        <f t="shared" si="0"/>
        <v>258853</v>
      </c>
    </row>
    <row r="24" spans="1:5" x14ac:dyDescent="0.3">
      <c r="A24" s="76">
        <v>19</v>
      </c>
      <c r="B24" s="77" t="s">
        <v>106</v>
      </c>
      <c r="C24" s="81">
        <v>436759</v>
      </c>
      <c r="D24" s="81">
        <v>474847</v>
      </c>
      <c r="E24" s="82">
        <f t="shared" si="0"/>
        <v>911606</v>
      </c>
    </row>
    <row r="25" spans="1:5" x14ac:dyDescent="0.3">
      <c r="A25" s="79">
        <v>20</v>
      </c>
      <c r="B25" s="80" t="s">
        <v>107</v>
      </c>
      <c r="C25" s="83">
        <v>355358</v>
      </c>
      <c r="D25" s="83">
        <v>358382</v>
      </c>
      <c r="E25" s="82">
        <f t="shared" si="0"/>
        <v>713740</v>
      </c>
    </row>
    <row r="26" spans="1:5" x14ac:dyDescent="0.3">
      <c r="A26" s="76">
        <v>21</v>
      </c>
      <c r="B26" s="84" t="s">
        <v>108</v>
      </c>
      <c r="C26" s="85">
        <v>1285418</v>
      </c>
      <c r="D26" s="86">
        <v>1337523</v>
      </c>
      <c r="E26" s="87">
        <f t="shared" si="0"/>
        <v>2622941</v>
      </c>
    </row>
    <row r="27" spans="1:5" x14ac:dyDescent="0.3">
      <c r="A27" s="79">
        <v>22</v>
      </c>
      <c r="B27" s="80" t="s">
        <v>109</v>
      </c>
      <c r="C27" s="88">
        <v>760124</v>
      </c>
      <c r="D27" s="88">
        <v>779917</v>
      </c>
      <c r="E27" s="82">
        <f t="shared" si="0"/>
        <v>1540041</v>
      </c>
    </row>
    <row r="28" spans="1:5" x14ac:dyDescent="0.3">
      <c r="A28" s="76">
        <v>23</v>
      </c>
      <c r="B28" s="77" t="s">
        <v>110</v>
      </c>
      <c r="C28" s="81">
        <v>498131</v>
      </c>
      <c r="D28" s="81">
        <v>525234</v>
      </c>
      <c r="E28" s="82">
        <f t="shared" si="0"/>
        <v>1023365</v>
      </c>
    </row>
    <row r="29" spans="1:5" x14ac:dyDescent="0.3">
      <c r="A29" s="79">
        <v>24</v>
      </c>
      <c r="B29" s="80" t="s">
        <v>111</v>
      </c>
      <c r="C29" s="81">
        <v>598387</v>
      </c>
      <c r="D29" s="81">
        <v>693408</v>
      </c>
      <c r="E29" s="82">
        <f t="shared" si="0"/>
        <v>1291795</v>
      </c>
    </row>
    <row r="30" spans="1:5" x14ac:dyDescent="0.3">
      <c r="A30" s="76">
        <v>25</v>
      </c>
      <c r="B30" s="77" t="s">
        <v>112</v>
      </c>
      <c r="C30" s="83">
        <v>403270</v>
      </c>
      <c r="D30" s="83">
        <v>412180</v>
      </c>
      <c r="E30" s="82">
        <f t="shared" si="0"/>
        <v>815450</v>
      </c>
    </row>
    <row r="31" spans="1:5" x14ac:dyDescent="0.3">
      <c r="A31" s="89">
        <v>26</v>
      </c>
      <c r="B31" s="90" t="s">
        <v>113</v>
      </c>
      <c r="C31" s="91">
        <v>235681</v>
      </c>
      <c r="D31" s="92">
        <v>236153</v>
      </c>
      <c r="E31" s="93">
        <f t="shared" si="0"/>
        <v>471834</v>
      </c>
    </row>
    <row r="32" spans="1:5" x14ac:dyDescent="0.3">
      <c r="A32" s="94"/>
      <c r="B32" s="95"/>
      <c r="C32" s="96"/>
      <c r="D32" s="96"/>
      <c r="E32" s="96"/>
    </row>
    <row r="33" spans="1:5" ht="18.75" customHeight="1" x14ac:dyDescent="0.3">
      <c r="A33" s="97" t="s">
        <v>213</v>
      </c>
    </row>
    <row r="34" spans="1:5" x14ac:dyDescent="0.3">
      <c r="A34" s="97" t="s">
        <v>222</v>
      </c>
    </row>
    <row r="35" spans="1:5" ht="21" x14ac:dyDescent="0.4">
      <c r="A35" s="27" t="s">
        <v>221</v>
      </c>
    </row>
    <row r="36" spans="1:5" ht="15.75" customHeight="1" x14ac:dyDescent="0.4">
      <c r="A36" s="27"/>
    </row>
    <row r="37" spans="1:5" x14ac:dyDescent="0.3">
      <c r="A37" s="75" t="s">
        <v>114</v>
      </c>
      <c r="B37" s="75" t="s">
        <v>85</v>
      </c>
      <c r="C37" s="75" t="s">
        <v>74</v>
      </c>
      <c r="D37" s="75" t="s">
        <v>80</v>
      </c>
      <c r="E37" s="75" t="s">
        <v>78</v>
      </c>
    </row>
    <row r="38" spans="1:5" x14ac:dyDescent="0.3">
      <c r="A38" s="98">
        <v>27</v>
      </c>
      <c r="B38" s="99" t="s">
        <v>115</v>
      </c>
      <c r="C38" s="100">
        <v>210323</v>
      </c>
      <c r="D38" s="100">
        <v>209928</v>
      </c>
      <c r="E38" s="101">
        <f t="shared" ref="E38:E65" si="1">C38+D38</f>
        <v>420251</v>
      </c>
    </row>
    <row r="39" spans="1:5" x14ac:dyDescent="0.3">
      <c r="A39" s="98">
        <v>28</v>
      </c>
      <c r="B39" s="77" t="s">
        <v>116</v>
      </c>
      <c r="C39" s="100">
        <v>778712</v>
      </c>
      <c r="D39" s="100">
        <v>794083</v>
      </c>
      <c r="E39" s="101">
        <f t="shared" si="1"/>
        <v>1572795</v>
      </c>
    </row>
    <row r="40" spans="1:5" x14ac:dyDescent="0.3">
      <c r="A40" s="98">
        <v>29</v>
      </c>
      <c r="B40" s="80" t="s">
        <v>117</v>
      </c>
      <c r="C40" s="102">
        <v>567154</v>
      </c>
      <c r="D40" s="102">
        <v>632788</v>
      </c>
      <c r="E40" s="101">
        <f t="shared" si="1"/>
        <v>1199942</v>
      </c>
    </row>
    <row r="41" spans="1:5" x14ac:dyDescent="0.3">
      <c r="A41" s="98">
        <v>30</v>
      </c>
      <c r="B41" s="84" t="s">
        <v>118</v>
      </c>
      <c r="C41" s="103">
        <v>263832</v>
      </c>
      <c r="D41" s="104">
        <v>275387</v>
      </c>
      <c r="E41" s="105">
        <f t="shared" si="1"/>
        <v>539219</v>
      </c>
    </row>
    <row r="42" spans="1:5" x14ac:dyDescent="0.3">
      <c r="A42" s="98">
        <v>31</v>
      </c>
      <c r="B42" s="80" t="s">
        <v>119</v>
      </c>
      <c r="C42" s="106">
        <v>245505</v>
      </c>
      <c r="D42" s="106">
        <v>251980</v>
      </c>
      <c r="E42" s="107">
        <f t="shared" si="1"/>
        <v>497485</v>
      </c>
    </row>
    <row r="43" spans="1:5" x14ac:dyDescent="0.3">
      <c r="A43" s="98">
        <v>32</v>
      </c>
      <c r="B43" s="77" t="s">
        <v>120</v>
      </c>
      <c r="C43" s="108">
        <v>362524</v>
      </c>
      <c r="D43" s="108">
        <v>370960</v>
      </c>
      <c r="E43" s="107">
        <f t="shared" si="1"/>
        <v>733484</v>
      </c>
    </row>
    <row r="44" spans="1:5" x14ac:dyDescent="0.3">
      <c r="A44" s="98">
        <v>33</v>
      </c>
      <c r="B44" s="80" t="s">
        <v>121</v>
      </c>
      <c r="C44" s="108">
        <v>392809</v>
      </c>
      <c r="D44" s="108">
        <v>426277</v>
      </c>
      <c r="E44" s="107">
        <f t="shared" si="1"/>
        <v>819086</v>
      </c>
    </row>
    <row r="45" spans="1:5" x14ac:dyDescent="0.3">
      <c r="A45" s="98">
        <v>34</v>
      </c>
      <c r="B45" s="77" t="s">
        <v>122</v>
      </c>
      <c r="C45" s="100">
        <v>222032</v>
      </c>
      <c r="D45" s="100">
        <v>235298</v>
      </c>
      <c r="E45" s="107">
        <f t="shared" si="1"/>
        <v>457330</v>
      </c>
    </row>
    <row r="46" spans="1:5" x14ac:dyDescent="0.3">
      <c r="A46" s="98">
        <v>35</v>
      </c>
      <c r="B46" s="80" t="s">
        <v>123</v>
      </c>
      <c r="C46" s="108">
        <v>131359</v>
      </c>
      <c r="D46" s="108">
        <v>132017</v>
      </c>
      <c r="E46" s="107">
        <f t="shared" si="1"/>
        <v>263376</v>
      </c>
    </row>
    <row r="47" spans="1:5" x14ac:dyDescent="0.3">
      <c r="A47" s="98">
        <v>36</v>
      </c>
      <c r="B47" s="77" t="s">
        <v>124</v>
      </c>
      <c r="C47" s="108">
        <v>253324</v>
      </c>
      <c r="D47" s="108">
        <v>267444</v>
      </c>
      <c r="E47" s="107">
        <f t="shared" si="1"/>
        <v>520768</v>
      </c>
    </row>
    <row r="48" spans="1:5" x14ac:dyDescent="0.3">
      <c r="A48" s="98">
        <v>37</v>
      </c>
      <c r="B48" s="80" t="s">
        <v>125</v>
      </c>
      <c r="C48" s="100">
        <v>254952</v>
      </c>
      <c r="D48" s="100">
        <v>268342</v>
      </c>
      <c r="E48" s="107">
        <f t="shared" si="1"/>
        <v>523294</v>
      </c>
    </row>
    <row r="49" spans="1:5" x14ac:dyDescent="0.3">
      <c r="A49" s="98">
        <v>38</v>
      </c>
      <c r="B49" s="77" t="s">
        <v>126</v>
      </c>
      <c r="C49" s="100">
        <v>410822</v>
      </c>
      <c r="D49" s="100">
        <v>430501</v>
      </c>
      <c r="E49" s="107">
        <f t="shared" si="1"/>
        <v>841323</v>
      </c>
    </row>
    <row r="50" spans="1:5" x14ac:dyDescent="0.3">
      <c r="A50" s="98">
        <v>39</v>
      </c>
      <c r="B50" s="80" t="s">
        <v>127</v>
      </c>
      <c r="C50" s="108">
        <v>230158</v>
      </c>
      <c r="D50" s="108">
        <v>248809</v>
      </c>
      <c r="E50" s="107">
        <f t="shared" si="1"/>
        <v>478967</v>
      </c>
    </row>
    <row r="51" spans="1:5" x14ac:dyDescent="0.3">
      <c r="A51" s="98">
        <v>40</v>
      </c>
      <c r="B51" s="77" t="s">
        <v>128</v>
      </c>
      <c r="C51" s="100">
        <v>476233</v>
      </c>
      <c r="D51" s="100">
        <v>492153</v>
      </c>
      <c r="E51" s="107">
        <f t="shared" si="1"/>
        <v>968386</v>
      </c>
    </row>
    <row r="52" spans="1:5" x14ac:dyDescent="0.3">
      <c r="A52" s="98">
        <v>41</v>
      </c>
      <c r="B52" s="80" t="s">
        <v>129</v>
      </c>
      <c r="C52" s="100">
        <v>205601</v>
      </c>
      <c r="D52" s="100">
        <v>222227</v>
      </c>
      <c r="E52" s="107">
        <f t="shared" si="1"/>
        <v>427828</v>
      </c>
    </row>
    <row r="53" spans="1:5" x14ac:dyDescent="0.3">
      <c r="A53" s="98">
        <v>42</v>
      </c>
      <c r="B53" s="77" t="s">
        <v>130</v>
      </c>
      <c r="C53" s="108">
        <v>192144</v>
      </c>
      <c r="D53" s="108">
        <v>217954</v>
      </c>
      <c r="E53" s="107">
        <f t="shared" si="1"/>
        <v>410098</v>
      </c>
    </row>
    <row r="54" spans="1:5" x14ac:dyDescent="0.3">
      <c r="A54" s="98">
        <v>43</v>
      </c>
      <c r="B54" s="80" t="s">
        <v>131</v>
      </c>
      <c r="C54" s="100">
        <v>460944</v>
      </c>
      <c r="D54" s="100">
        <v>479499</v>
      </c>
      <c r="E54" s="107">
        <f t="shared" si="1"/>
        <v>940443</v>
      </c>
    </row>
    <row r="55" spans="1:5" x14ac:dyDescent="0.3">
      <c r="A55" s="98">
        <v>44</v>
      </c>
      <c r="B55" s="77" t="s">
        <v>132</v>
      </c>
      <c r="C55" s="100">
        <v>174096</v>
      </c>
      <c r="D55" s="100">
        <v>174320</v>
      </c>
      <c r="E55" s="107">
        <f t="shared" si="1"/>
        <v>348416</v>
      </c>
    </row>
    <row r="56" spans="1:5" x14ac:dyDescent="0.3">
      <c r="A56" s="98">
        <v>45</v>
      </c>
      <c r="B56" s="80" t="s">
        <v>133</v>
      </c>
      <c r="C56" s="100">
        <v>122436</v>
      </c>
      <c r="D56" s="100">
        <v>119881</v>
      </c>
      <c r="E56" s="107">
        <f t="shared" si="1"/>
        <v>242317</v>
      </c>
    </row>
    <row r="57" spans="1:5" x14ac:dyDescent="0.3">
      <c r="A57" s="98">
        <v>46</v>
      </c>
      <c r="B57" s="77" t="s">
        <v>134</v>
      </c>
      <c r="C57" s="100">
        <v>263757</v>
      </c>
      <c r="D57" s="100">
        <v>266107</v>
      </c>
      <c r="E57" s="107">
        <f t="shared" si="1"/>
        <v>529864</v>
      </c>
    </row>
    <row r="58" spans="1:5" x14ac:dyDescent="0.3">
      <c r="A58" s="98">
        <v>47</v>
      </c>
      <c r="B58" s="80" t="s">
        <v>135</v>
      </c>
      <c r="C58" s="108">
        <v>271592</v>
      </c>
      <c r="D58" s="108">
        <v>274763</v>
      </c>
      <c r="E58" s="107">
        <f t="shared" si="1"/>
        <v>546355</v>
      </c>
    </row>
    <row r="59" spans="1:5" x14ac:dyDescent="0.3">
      <c r="A59" s="98">
        <v>48</v>
      </c>
      <c r="B59" s="77" t="s">
        <v>136</v>
      </c>
      <c r="C59" s="100">
        <v>636287</v>
      </c>
      <c r="D59" s="100">
        <v>650419</v>
      </c>
      <c r="E59" s="107">
        <f t="shared" si="1"/>
        <v>1286706</v>
      </c>
    </row>
    <row r="60" spans="1:5" x14ac:dyDescent="0.3">
      <c r="A60" s="98">
        <v>49</v>
      </c>
      <c r="B60" s="80" t="s">
        <v>137</v>
      </c>
      <c r="C60" s="108">
        <v>90197</v>
      </c>
      <c r="D60" s="108">
        <v>89450</v>
      </c>
      <c r="E60" s="107">
        <f t="shared" si="1"/>
        <v>179647</v>
      </c>
    </row>
    <row r="61" spans="1:5" x14ac:dyDescent="0.3">
      <c r="A61" s="98">
        <v>50</v>
      </c>
      <c r="B61" s="77" t="s">
        <v>138</v>
      </c>
      <c r="C61" s="108">
        <v>370992</v>
      </c>
      <c r="D61" s="108">
        <v>386578</v>
      </c>
      <c r="E61" s="107">
        <f t="shared" si="1"/>
        <v>757570</v>
      </c>
    </row>
    <row r="62" spans="1:5" x14ac:dyDescent="0.3">
      <c r="A62" s="98">
        <v>51</v>
      </c>
      <c r="B62" s="80" t="s">
        <v>139</v>
      </c>
      <c r="C62" s="108">
        <v>405408</v>
      </c>
      <c r="D62" s="108">
        <v>433030</v>
      </c>
      <c r="E62" s="107">
        <f t="shared" si="1"/>
        <v>838438</v>
      </c>
    </row>
    <row r="63" spans="1:5" x14ac:dyDescent="0.3">
      <c r="A63" s="98">
        <v>52</v>
      </c>
      <c r="B63" s="77" t="s">
        <v>140</v>
      </c>
      <c r="C63" s="108">
        <v>363589</v>
      </c>
      <c r="D63" s="108">
        <v>367474</v>
      </c>
      <c r="E63" s="107">
        <f t="shared" si="1"/>
        <v>731063</v>
      </c>
    </row>
    <row r="64" spans="1:5" x14ac:dyDescent="0.3">
      <c r="A64" s="98">
        <v>53</v>
      </c>
      <c r="B64" s="80" t="s">
        <v>141</v>
      </c>
      <c r="C64" s="109">
        <v>346083</v>
      </c>
      <c r="D64" s="109">
        <v>366203</v>
      </c>
      <c r="E64" s="107">
        <f t="shared" si="1"/>
        <v>712286</v>
      </c>
    </row>
    <row r="65" spans="1:10" x14ac:dyDescent="0.3">
      <c r="A65" s="110">
        <v>54</v>
      </c>
      <c r="B65" s="111" t="s">
        <v>142</v>
      </c>
      <c r="C65" s="112">
        <v>189565</v>
      </c>
      <c r="D65" s="112">
        <v>206319</v>
      </c>
      <c r="E65" s="113">
        <f t="shared" si="1"/>
        <v>395884</v>
      </c>
    </row>
    <row r="66" spans="1:10" x14ac:dyDescent="0.3">
      <c r="A66" s="114"/>
      <c r="B66" s="115"/>
      <c r="C66" s="96"/>
      <c r="D66" s="96"/>
      <c r="E66" s="96"/>
    </row>
    <row r="67" spans="1:10" x14ac:dyDescent="0.3">
      <c r="A67" s="97" t="s">
        <v>213</v>
      </c>
    </row>
    <row r="68" spans="1:10" x14ac:dyDescent="0.3">
      <c r="A68" s="97" t="s">
        <v>222</v>
      </c>
    </row>
    <row r="69" spans="1:10" ht="21" x14ac:dyDescent="0.4">
      <c r="A69" s="27" t="s">
        <v>221</v>
      </c>
    </row>
    <row r="70" spans="1:10" ht="18" customHeight="1" x14ac:dyDescent="0.4">
      <c r="A70" s="27"/>
    </row>
    <row r="71" spans="1:10" x14ac:dyDescent="0.3">
      <c r="A71" s="75" t="s">
        <v>114</v>
      </c>
      <c r="B71" s="75" t="s">
        <v>85</v>
      </c>
      <c r="C71" s="75" t="s">
        <v>74</v>
      </c>
      <c r="D71" s="75" t="s">
        <v>80</v>
      </c>
      <c r="E71" s="75" t="s">
        <v>78</v>
      </c>
    </row>
    <row r="72" spans="1:10" x14ac:dyDescent="0.3">
      <c r="A72" s="98">
        <v>55</v>
      </c>
      <c r="B72" s="80" t="s">
        <v>143</v>
      </c>
      <c r="C72" s="100">
        <v>316699</v>
      </c>
      <c r="D72" s="100">
        <v>315485</v>
      </c>
      <c r="E72" s="107">
        <f t="shared" ref="E72:E94" si="2">C72+D72</f>
        <v>632184</v>
      </c>
    </row>
    <row r="73" spans="1:10" x14ac:dyDescent="0.3">
      <c r="A73" s="98">
        <v>56</v>
      </c>
      <c r="B73" s="77" t="s">
        <v>144</v>
      </c>
      <c r="C73" s="100">
        <v>721897</v>
      </c>
      <c r="D73" s="100">
        <v>729238</v>
      </c>
      <c r="E73" s="107">
        <f t="shared" si="2"/>
        <v>1451135</v>
      </c>
    </row>
    <row r="74" spans="1:10" x14ac:dyDescent="0.3">
      <c r="A74" s="98">
        <v>57</v>
      </c>
      <c r="B74" s="80" t="s">
        <v>145</v>
      </c>
      <c r="C74" s="100">
        <v>567183</v>
      </c>
      <c r="D74" s="100">
        <v>575557</v>
      </c>
      <c r="E74" s="107">
        <f t="shared" si="2"/>
        <v>1142740</v>
      </c>
    </row>
    <row r="75" spans="1:10" x14ac:dyDescent="0.3">
      <c r="A75" s="98">
        <v>58</v>
      </c>
      <c r="B75" s="77" t="s">
        <v>146</v>
      </c>
      <c r="C75" s="108">
        <v>691389</v>
      </c>
      <c r="D75" s="108">
        <v>730779</v>
      </c>
      <c r="E75" s="101">
        <f t="shared" si="2"/>
        <v>1422168</v>
      </c>
    </row>
    <row r="76" spans="1:10" x14ac:dyDescent="0.3">
      <c r="A76" s="98">
        <v>59</v>
      </c>
      <c r="B76" s="80" t="s">
        <v>147</v>
      </c>
      <c r="C76" s="108">
        <v>161661</v>
      </c>
      <c r="D76" s="108">
        <v>163195</v>
      </c>
      <c r="E76" s="101">
        <f t="shared" si="2"/>
        <v>324856</v>
      </c>
    </row>
    <row r="77" spans="1:10" x14ac:dyDescent="0.3">
      <c r="A77" s="98">
        <v>60</v>
      </c>
      <c r="B77" s="77" t="s">
        <v>148</v>
      </c>
      <c r="C77" s="106">
        <v>639664</v>
      </c>
      <c r="D77" s="106">
        <v>709064</v>
      </c>
      <c r="E77" s="101">
        <f t="shared" si="2"/>
        <v>1348728</v>
      </c>
    </row>
    <row r="78" spans="1:10" x14ac:dyDescent="0.3">
      <c r="A78" s="98">
        <v>61</v>
      </c>
      <c r="B78" s="80" t="s">
        <v>149</v>
      </c>
      <c r="C78" s="108">
        <v>89170</v>
      </c>
      <c r="D78" s="108">
        <v>97870</v>
      </c>
      <c r="E78" s="107">
        <f t="shared" si="2"/>
        <v>187040</v>
      </c>
    </row>
    <row r="79" spans="1:10" x14ac:dyDescent="0.3">
      <c r="A79" s="98">
        <v>62</v>
      </c>
      <c r="B79" s="77" t="s">
        <v>150</v>
      </c>
      <c r="C79" s="108">
        <v>267804</v>
      </c>
      <c r="D79" s="108">
        <v>292084</v>
      </c>
      <c r="E79" s="108">
        <f t="shared" si="2"/>
        <v>559888</v>
      </c>
      <c r="J79" s="68" t="s">
        <v>151</v>
      </c>
    </row>
    <row r="80" spans="1:10" x14ac:dyDescent="0.3">
      <c r="A80" s="98">
        <v>63</v>
      </c>
      <c r="B80" s="80" t="s">
        <v>152</v>
      </c>
      <c r="C80" s="108">
        <v>279021</v>
      </c>
      <c r="D80" s="108">
        <v>279053</v>
      </c>
      <c r="E80" s="108">
        <f t="shared" si="2"/>
        <v>558074</v>
      </c>
    </row>
    <row r="81" spans="1:5" x14ac:dyDescent="0.3">
      <c r="A81" s="98">
        <v>64</v>
      </c>
      <c r="B81" s="77" t="s">
        <v>153</v>
      </c>
      <c r="C81" s="108">
        <v>312011</v>
      </c>
      <c r="D81" s="108">
        <v>324543</v>
      </c>
      <c r="E81" s="108">
        <f t="shared" si="2"/>
        <v>636554</v>
      </c>
    </row>
    <row r="82" spans="1:5" x14ac:dyDescent="0.3">
      <c r="A82" s="98">
        <v>65</v>
      </c>
      <c r="B82" s="80" t="s">
        <v>154</v>
      </c>
      <c r="C82" s="108">
        <v>95838</v>
      </c>
      <c r="D82" s="108">
        <v>105979</v>
      </c>
      <c r="E82" s="108">
        <f t="shared" si="2"/>
        <v>201817</v>
      </c>
    </row>
    <row r="83" spans="1:5" x14ac:dyDescent="0.3">
      <c r="A83" s="98">
        <v>66</v>
      </c>
      <c r="B83" s="77" t="s">
        <v>155</v>
      </c>
      <c r="C83" s="100">
        <v>280042</v>
      </c>
      <c r="D83" s="100">
        <v>298959</v>
      </c>
      <c r="E83" s="100">
        <f t="shared" si="2"/>
        <v>579001</v>
      </c>
    </row>
    <row r="84" spans="1:5" x14ac:dyDescent="0.3">
      <c r="A84" s="98">
        <v>67</v>
      </c>
      <c r="B84" s="80" t="s">
        <v>156</v>
      </c>
      <c r="C84" s="108">
        <v>397771</v>
      </c>
      <c r="D84" s="108">
        <v>428162</v>
      </c>
      <c r="E84" s="108">
        <f t="shared" si="2"/>
        <v>825933</v>
      </c>
    </row>
    <row r="85" spans="1:5" x14ac:dyDescent="0.3">
      <c r="A85" s="98">
        <v>68</v>
      </c>
      <c r="B85" s="77" t="s">
        <v>157</v>
      </c>
      <c r="C85" s="108">
        <v>522785</v>
      </c>
      <c r="D85" s="108">
        <v>542884</v>
      </c>
      <c r="E85" s="108">
        <f t="shared" si="2"/>
        <v>1065669</v>
      </c>
    </row>
    <row r="86" spans="1:5" x14ac:dyDescent="0.3">
      <c r="A86" s="98">
        <v>69</v>
      </c>
      <c r="B86" s="80" t="s">
        <v>158</v>
      </c>
      <c r="C86" s="100">
        <v>679862</v>
      </c>
      <c r="D86" s="100">
        <v>688888</v>
      </c>
      <c r="E86" s="100">
        <f t="shared" si="2"/>
        <v>1368750</v>
      </c>
    </row>
    <row r="87" spans="1:5" x14ac:dyDescent="0.3">
      <c r="A87" s="98">
        <v>70</v>
      </c>
      <c r="B87" s="77" t="s">
        <v>159</v>
      </c>
      <c r="C87" s="100">
        <v>252640</v>
      </c>
      <c r="D87" s="100">
        <v>257378</v>
      </c>
      <c r="E87" s="100">
        <f t="shared" si="2"/>
        <v>510018</v>
      </c>
    </row>
    <row r="88" spans="1:5" x14ac:dyDescent="0.3">
      <c r="A88" s="98">
        <v>71</v>
      </c>
      <c r="B88" s="80" t="s">
        <v>160</v>
      </c>
      <c r="C88" s="100">
        <v>252346</v>
      </c>
      <c r="D88" s="100">
        <v>254554</v>
      </c>
      <c r="E88" s="100">
        <f t="shared" si="2"/>
        <v>506900</v>
      </c>
    </row>
    <row r="89" spans="1:5" x14ac:dyDescent="0.3">
      <c r="A89" s="98">
        <v>72</v>
      </c>
      <c r="B89" s="77" t="s">
        <v>161</v>
      </c>
      <c r="C89" s="108">
        <v>129676</v>
      </c>
      <c r="D89" s="108">
        <v>141556</v>
      </c>
      <c r="E89" s="108">
        <f t="shared" si="2"/>
        <v>271232</v>
      </c>
    </row>
    <row r="90" spans="1:5" x14ac:dyDescent="0.3">
      <c r="A90" s="98">
        <v>73</v>
      </c>
      <c r="B90" s="80" t="s">
        <v>162</v>
      </c>
      <c r="C90" s="100">
        <v>185901</v>
      </c>
      <c r="D90" s="100">
        <v>188085</v>
      </c>
      <c r="E90" s="100">
        <f t="shared" si="2"/>
        <v>373986</v>
      </c>
    </row>
    <row r="91" spans="1:5" x14ac:dyDescent="0.3">
      <c r="A91" s="98">
        <v>74</v>
      </c>
      <c r="B91" s="77" t="s">
        <v>163</v>
      </c>
      <c r="C91" s="100">
        <v>765895</v>
      </c>
      <c r="D91" s="100">
        <v>787114</v>
      </c>
      <c r="E91" s="100">
        <f t="shared" si="2"/>
        <v>1553009</v>
      </c>
    </row>
    <row r="92" spans="1:5" x14ac:dyDescent="0.3">
      <c r="A92" s="98">
        <v>75</v>
      </c>
      <c r="B92" s="80" t="s">
        <v>164</v>
      </c>
      <c r="C92" s="100">
        <v>214298</v>
      </c>
      <c r="D92" s="100">
        <v>225856</v>
      </c>
      <c r="E92" s="100">
        <f t="shared" si="2"/>
        <v>440154</v>
      </c>
    </row>
    <row r="93" spans="1:5" x14ac:dyDescent="0.3">
      <c r="A93" s="98">
        <v>76</v>
      </c>
      <c r="B93" s="77" t="s">
        <v>165</v>
      </c>
      <c r="C93" s="100">
        <v>157453</v>
      </c>
      <c r="D93" s="100">
        <v>165132</v>
      </c>
      <c r="E93" s="100">
        <f t="shared" si="2"/>
        <v>322585</v>
      </c>
    </row>
    <row r="94" spans="1:5" x14ac:dyDescent="0.3">
      <c r="A94" s="110">
        <v>77</v>
      </c>
      <c r="B94" s="116" t="s">
        <v>166</v>
      </c>
      <c r="C94" s="112">
        <v>928108</v>
      </c>
      <c r="D94" s="112">
        <v>932544</v>
      </c>
      <c r="E94" s="112">
        <f t="shared" si="2"/>
        <v>1860652</v>
      </c>
    </row>
    <row r="95" spans="1:5" x14ac:dyDescent="0.3">
      <c r="C95" s="117"/>
      <c r="D95" s="117"/>
      <c r="E95" s="117"/>
    </row>
    <row r="96" spans="1:5" x14ac:dyDescent="0.3">
      <c r="A96" s="97" t="s">
        <v>213</v>
      </c>
    </row>
    <row r="97" spans="1:1" x14ac:dyDescent="0.3">
      <c r="A97" s="97" t="s">
        <v>222</v>
      </c>
    </row>
  </sheetData>
  <pageMargins left="0.75" right="0.75" top="0.83" bottom="0.62" header="0.5" footer="0.46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8"/>
  <sheetViews>
    <sheetView topLeftCell="A7" zoomScaleNormal="100" workbookViewId="0">
      <selection activeCell="A28" sqref="A28:A29"/>
    </sheetView>
  </sheetViews>
  <sheetFormatPr defaultRowHeight="18.899999999999999" customHeight="1" x14ac:dyDescent="0.25"/>
  <cols>
    <col min="1" max="1" width="12.69921875" style="123" customWidth="1"/>
    <col min="2" max="2" width="14.296875" style="123" customWidth="1"/>
    <col min="3" max="3" width="14" style="123" customWidth="1"/>
    <col min="4" max="4" width="13" style="123" customWidth="1"/>
    <col min="5" max="5" width="13.69921875" style="123" customWidth="1"/>
    <col min="6" max="6" width="13.59765625" style="123" customWidth="1"/>
    <col min="7" max="7" width="13.09765625" style="123" customWidth="1"/>
    <col min="8" max="9" width="13.59765625" style="123" customWidth="1"/>
    <col min="10" max="10" width="14.09765625" style="123" customWidth="1"/>
    <col min="11" max="11" width="10.69921875" style="123" customWidth="1"/>
    <col min="12" max="12" width="11" style="123" customWidth="1"/>
    <col min="13" max="13" width="11.296875" style="123" customWidth="1"/>
    <col min="14" max="14" width="10.69921875" style="123" customWidth="1"/>
    <col min="15" max="15" width="10.59765625" style="123" customWidth="1"/>
    <col min="16" max="16" width="10.69921875" style="123" customWidth="1"/>
    <col min="17" max="256" width="9.09765625" style="123"/>
    <col min="257" max="257" width="12.69921875" style="123" customWidth="1"/>
    <col min="258" max="258" width="14.296875" style="123" customWidth="1"/>
    <col min="259" max="259" width="14" style="123" customWidth="1"/>
    <col min="260" max="260" width="13" style="123" customWidth="1"/>
    <col min="261" max="261" width="13.69921875" style="123" customWidth="1"/>
    <col min="262" max="262" width="13.59765625" style="123" customWidth="1"/>
    <col min="263" max="263" width="13.09765625" style="123" customWidth="1"/>
    <col min="264" max="265" width="13.59765625" style="123" customWidth="1"/>
    <col min="266" max="266" width="14.09765625" style="123" customWidth="1"/>
    <col min="267" max="267" width="10.69921875" style="123" customWidth="1"/>
    <col min="268" max="268" width="11" style="123" customWidth="1"/>
    <col min="269" max="269" width="11.296875" style="123" customWidth="1"/>
    <col min="270" max="270" width="10.69921875" style="123" customWidth="1"/>
    <col min="271" max="271" width="10.59765625" style="123" customWidth="1"/>
    <col min="272" max="272" width="10.69921875" style="123" customWidth="1"/>
    <col min="273" max="512" width="9.09765625" style="123"/>
    <col min="513" max="513" width="12.69921875" style="123" customWidth="1"/>
    <col min="514" max="514" width="14.296875" style="123" customWidth="1"/>
    <col min="515" max="515" width="14" style="123" customWidth="1"/>
    <col min="516" max="516" width="13" style="123" customWidth="1"/>
    <col min="517" max="517" width="13.69921875" style="123" customWidth="1"/>
    <col min="518" max="518" width="13.59765625" style="123" customWidth="1"/>
    <col min="519" max="519" width="13.09765625" style="123" customWidth="1"/>
    <col min="520" max="521" width="13.59765625" style="123" customWidth="1"/>
    <col min="522" max="522" width="14.09765625" style="123" customWidth="1"/>
    <col min="523" max="523" width="10.69921875" style="123" customWidth="1"/>
    <col min="524" max="524" width="11" style="123" customWidth="1"/>
    <col min="525" max="525" width="11.296875" style="123" customWidth="1"/>
    <col min="526" max="526" width="10.69921875" style="123" customWidth="1"/>
    <col min="527" max="527" width="10.59765625" style="123" customWidth="1"/>
    <col min="528" max="528" width="10.69921875" style="123" customWidth="1"/>
    <col min="529" max="768" width="9.09765625" style="123"/>
    <col min="769" max="769" width="12.69921875" style="123" customWidth="1"/>
    <col min="770" max="770" width="14.296875" style="123" customWidth="1"/>
    <col min="771" max="771" width="14" style="123" customWidth="1"/>
    <col min="772" max="772" width="13" style="123" customWidth="1"/>
    <col min="773" max="773" width="13.69921875" style="123" customWidth="1"/>
    <col min="774" max="774" width="13.59765625" style="123" customWidth="1"/>
    <col min="775" max="775" width="13.09765625" style="123" customWidth="1"/>
    <col min="776" max="777" width="13.59765625" style="123" customWidth="1"/>
    <col min="778" max="778" width="14.09765625" style="123" customWidth="1"/>
    <col min="779" max="779" width="10.69921875" style="123" customWidth="1"/>
    <col min="780" max="780" width="11" style="123" customWidth="1"/>
    <col min="781" max="781" width="11.296875" style="123" customWidth="1"/>
    <col min="782" max="782" width="10.69921875" style="123" customWidth="1"/>
    <col min="783" max="783" width="10.59765625" style="123" customWidth="1"/>
    <col min="784" max="784" width="10.69921875" style="123" customWidth="1"/>
    <col min="785" max="1024" width="9.09765625" style="123"/>
    <col min="1025" max="1025" width="12.69921875" style="123" customWidth="1"/>
    <col min="1026" max="1026" width="14.296875" style="123" customWidth="1"/>
    <col min="1027" max="1027" width="14" style="123" customWidth="1"/>
    <col min="1028" max="1028" width="13" style="123" customWidth="1"/>
    <col min="1029" max="1029" width="13.69921875" style="123" customWidth="1"/>
    <col min="1030" max="1030" width="13.59765625" style="123" customWidth="1"/>
    <col min="1031" max="1031" width="13.09765625" style="123" customWidth="1"/>
    <col min="1032" max="1033" width="13.59765625" style="123" customWidth="1"/>
    <col min="1034" max="1034" width="14.09765625" style="123" customWidth="1"/>
    <col min="1035" max="1035" width="10.69921875" style="123" customWidth="1"/>
    <col min="1036" max="1036" width="11" style="123" customWidth="1"/>
    <col min="1037" max="1037" width="11.296875" style="123" customWidth="1"/>
    <col min="1038" max="1038" width="10.69921875" style="123" customWidth="1"/>
    <col min="1039" max="1039" width="10.59765625" style="123" customWidth="1"/>
    <col min="1040" max="1040" width="10.69921875" style="123" customWidth="1"/>
    <col min="1041" max="1280" width="9.09765625" style="123"/>
    <col min="1281" max="1281" width="12.69921875" style="123" customWidth="1"/>
    <col min="1282" max="1282" width="14.296875" style="123" customWidth="1"/>
    <col min="1283" max="1283" width="14" style="123" customWidth="1"/>
    <col min="1284" max="1284" width="13" style="123" customWidth="1"/>
    <col min="1285" max="1285" width="13.69921875" style="123" customWidth="1"/>
    <col min="1286" max="1286" width="13.59765625" style="123" customWidth="1"/>
    <col min="1287" max="1287" width="13.09765625" style="123" customWidth="1"/>
    <col min="1288" max="1289" width="13.59765625" style="123" customWidth="1"/>
    <col min="1290" max="1290" width="14.09765625" style="123" customWidth="1"/>
    <col min="1291" max="1291" width="10.69921875" style="123" customWidth="1"/>
    <col min="1292" max="1292" width="11" style="123" customWidth="1"/>
    <col min="1293" max="1293" width="11.296875" style="123" customWidth="1"/>
    <col min="1294" max="1294" width="10.69921875" style="123" customWidth="1"/>
    <col min="1295" max="1295" width="10.59765625" style="123" customWidth="1"/>
    <col min="1296" max="1296" width="10.69921875" style="123" customWidth="1"/>
    <col min="1297" max="1536" width="9.09765625" style="123"/>
    <col min="1537" max="1537" width="12.69921875" style="123" customWidth="1"/>
    <col min="1538" max="1538" width="14.296875" style="123" customWidth="1"/>
    <col min="1539" max="1539" width="14" style="123" customWidth="1"/>
    <col min="1540" max="1540" width="13" style="123" customWidth="1"/>
    <col min="1541" max="1541" width="13.69921875" style="123" customWidth="1"/>
    <col min="1542" max="1542" width="13.59765625" style="123" customWidth="1"/>
    <col min="1543" max="1543" width="13.09765625" style="123" customWidth="1"/>
    <col min="1544" max="1545" width="13.59765625" style="123" customWidth="1"/>
    <col min="1546" max="1546" width="14.09765625" style="123" customWidth="1"/>
    <col min="1547" max="1547" width="10.69921875" style="123" customWidth="1"/>
    <col min="1548" max="1548" width="11" style="123" customWidth="1"/>
    <col min="1549" max="1549" width="11.296875" style="123" customWidth="1"/>
    <col min="1550" max="1550" width="10.69921875" style="123" customWidth="1"/>
    <col min="1551" max="1551" width="10.59765625" style="123" customWidth="1"/>
    <col min="1552" max="1552" width="10.69921875" style="123" customWidth="1"/>
    <col min="1553" max="1792" width="9.09765625" style="123"/>
    <col min="1793" max="1793" width="12.69921875" style="123" customWidth="1"/>
    <col min="1794" max="1794" width="14.296875" style="123" customWidth="1"/>
    <col min="1795" max="1795" width="14" style="123" customWidth="1"/>
    <col min="1796" max="1796" width="13" style="123" customWidth="1"/>
    <col min="1797" max="1797" width="13.69921875" style="123" customWidth="1"/>
    <col min="1798" max="1798" width="13.59765625" style="123" customWidth="1"/>
    <col min="1799" max="1799" width="13.09765625" style="123" customWidth="1"/>
    <col min="1800" max="1801" width="13.59765625" style="123" customWidth="1"/>
    <col min="1802" max="1802" width="14.09765625" style="123" customWidth="1"/>
    <col min="1803" max="1803" width="10.69921875" style="123" customWidth="1"/>
    <col min="1804" max="1804" width="11" style="123" customWidth="1"/>
    <col min="1805" max="1805" width="11.296875" style="123" customWidth="1"/>
    <col min="1806" max="1806" width="10.69921875" style="123" customWidth="1"/>
    <col min="1807" max="1807" width="10.59765625" style="123" customWidth="1"/>
    <col min="1808" max="1808" width="10.69921875" style="123" customWidth="1"/>
    <col min="1809" max="2048" width="9.09765625" style="123"/>
    <col min="2049" max="2049" width="12.69921875" style="123" customWidth="1"/>
    <col min="2050" max="2050" width="14.296875" style="123" customWidth="1"/>
    <col min="2051" max="2051" width="14" style="123" customWidth="1"/>
    <col min="2052" max="2052" width="13" style="123" customWidth="1"/>
    <col min="2053" max="2053" width="13.69921875" style="123" customWidth="1"/>
    <col min="2054" max="2054" width="13.59765625" style="123" customWidth="1"/>
    <col min="2055" max="2055" width="13.09765625" style="123" customWidth="1"/>
    <col min="2056" max="2057" width="13.59765625" style="123" customWidth="1"/>
    <col min="2058" max="2058" width="14.09765625" style="123" customWidth="1"/>
    <col min="2059" max="2059" width="10.69921875" style="123" customWidth="1"/>
    <col min="2060" max="2060" width="11" style="123" customWidth="1"/>
    <col min="2061" max="2061" width="11.296875" style="123" customWidth="1"/>
    <col min="2062" max="2062" width="10.69921875" style="123" customWidth="1"/>
    <col min="2063" max="2063" width="10.59765625" style="123" customWidth="1"/>
    <col min="2064" max="2064" width="10.69921875" style="123" customWidth="1"/>
    <col min="2065" max="2304" width="9.09765625" style="123"/>
    <col min="2305" max="2305" width="12.69921875" style="123" customWidth="1"/>
    <col min="2306" max="2306" width="14.296875" style="123" customWidth="1"/>
    <col min="2307" max="2307" width="14" style="123" customWidth="1"/>
    <col min="2308" max="2308" width="13" style="123" customWidth="1"/>
    <col min="2309" max="2309" width="13.69921875" style="123" customWidth="1"/>
    <col min="2310" max="2310" width="13.59765625" style="123" customWidth="1"/>
    <col min="2311" max="2311" width="13.09765625" style="123" customWidth="1"/>
    <col min="2312" max="2313" width="13.59765625" style="123" customWidth="1"/>
    <col min="2314" max="2314" width="14.09765625" style="123" customWidth="1"/>
    <col min="2315" max="2315" width="10.69921875" style="123" customWidth="1"/>
    <col min="2316" max="2316" width="11" style="123" customWidth="1"/>
    <col min="2317" max="2317" width="11.296875" style="123" customWidth="1"/>
    <col min="2318" max="2318" width="10.69921875" style="123" customWidth="1"/>
    <col min="2319" max="2319" width="10.59765625" style="123" customWidth="1"/>
    <col min="2320" max="2320" width="10.69921875" style="123" customWidth="1"/>
    <col min="2321" max="2560" width="9.09765625" style="123"/>
    <col min="2561" max="2561" width="12.69921875" style="123" customWidth="1"/>
    <col min="2562" max="2562" width="14.296875" style="123" customWidth="1"/>
    <col min="2563" max="2563" width="14" style="123" customWidth="1"/>
    <col min="2564" max="2564" width="13" style="123" customWidth="1"/>
    <col min="2565" max="2565" width="13.69921875" style="123" customWidth="1"/>
    <col min="2566" max="2566" width="13.59765625" style="123" customWidth="1"/>
    <col min="2567" max="2567" width="13.09765625" style="123" customWidth="1"/>
    <col min="2568" max="2569" width="13.59765625" style="123" customWidth="1"/>
    <col min="2570" max="2570" width="14.09765625" style="123" customWidth="1"/>
    <col min="2571" max="2571" width="10.69921875" style="123" customWidth="1"/>
    <col min="2572" max="2572" width="11" style="123" customWidth="1"/>
    <col min="2573" max="2573" width="11.296875" style="123" customWidth="1"/>
    <col min="2574" max="2574" width="10.69921875" style="123" customWidth="1"/>
    <col min="2575" max="2575" width="10.59765625" style="123" customWidth="1"/>
    <col min="2576" max="2576" width="10.69921875" style="123" customWidth="1"/>
    <col min="2577" max="2816" width="9.09765625" style="123"/>
    <col min="2817" max="2817" width="12.69921875" style="123" customWidth="1"/>
    <col min="2818" max="2818" width="14.296875" style="123" customWidth="1"/>
    <col min="2819" max="2819" width="14" style="123" customWidth="1"/>
    <col min="2820" max="2820" width="13" style="123" customWidth="1"/>
    <col min="2821" max="2821" width="13.69921875" style="123" customWidth="1"/>
    <col min="2822" max="2822" width="13.59765625" style="123" customWidth="1"/>
    <col min="2823" max="2823" width="13.09765625" style="123" customWidth="1"/>
    <col min="2824" max="2825" width="13.59765625" style="123" customWidth="1"/>
    <col min="2826" max="2826" width="14.09765625" style="123" customWidth="1"/>
    <col min="2827" max="2827" width="10.69921875" style="123" customWidth="1"/>
    <col min="2828" max="2828" width="11" style="123" customWidth="1"/>
    <col min="2829" max="2829" width="11.296875" style="123" customWidth="1"/>
    <col min="2830" max="2830" width="10.69921875" style="123" customWidth="1"/>
    <col min="2831" max="2831" width="10.59765625" style="123" customWidth="1"/>
    <col min="2832" max="2832" width="10.69921875" style="123" customWidth="1"/>
    <col min="2833" max="3072" width="9.09765625" style="123"/>
    <col min="3073" max="3073" width="12.69921875" style="123" customWidth="1"/>
    <col min="3074" max="3074" width="14.296875" style="123" customWidth="1"/>
    <col min="3075" max="3075" width="14" style="123" customWidth="1"/>
    <col min="3076" max="3076" width="13" style="123" customWidth="1"/>
    <col min="3077" max="3077" width="13.69921875" style="123" customWidth="1"/>
    <col min="3078" max="3078" width="13.59765625" style="123" customWidth="1"/>
    <col min="3079" max="3079" width="13.09765625" style="123" customWidth="1"/>
    <col min="3080" max="3081" width="13.59765625" style="123" customWidth="1"/>
    <col min="3082" max="3082" width="14.09765625" style="123" customWidth="1"/>
    <col min="3083" max="3083" width="10.69921875" style="123" customWidth="1"/>
    <col min="3084" max="3084" width="11" style="123" customWidth="1"/>
    <col min="3085" max="3085" width="11.296875" style="123" customWidth="1"/>
    <col min="3086" max="3086" width="10.69921875" style="123" customWidth="1"/>
    <col min="3087" max="3087" width="10.59765625" style="123" customWidth="1"/>
    <col min="3088" max="3088" width="10.69921875" style="123" customWidth="1"/>
    <col min="3089" max="3328" width="9.09765625" style="123"/>
    <col min="3329" max="3329" width="12.69921875" style="123" customWidth="1"/>
    <col min="3330" max="3330" width="14.296875" style="123" customWidth="1"/>
    <col min="3331" max="3331" width="14" style="123" customWidth="1"/>
    <col min="3332" max="3332" width="13" style="123" customWidth="1"/>
    <col min="3333" max="3333" width="13.69921875" style="123" customWidth="1"/>
    <col min="3334" max="3334" width="13.59765625" style="123" customWidth="1"/>
    <col min="3335" max="3335" width="13.09765625" style="123" customWidth="1"/>
    <col min="3336" max="3337" width="13.59765625" style="123" customWidth="1"/>
    <col min="3338" max="3338" width="14.09765625" style="123" customWidth="1"/>
    <col min="3339" max="3339" width="10.69921875" style="123" customWidth="1"/>
    <col min="3340" max="3340" width="11" style="123" customWidth="1"/>
    <col min="3341" max="3341" width="11.296875" style="123" customWidth="1"/>
    <col min="3342" max="3342" width="10.69921875" style="123" customWidth="1"/>
    <col min="3343" max="3343" width="10.59765625" style="123" customWidth="1"/>
    <col min="3344" max="3344" width="10.69921875" style="123" customWidth="1"/>
    <col min="3345" max="3584" width="9.09765625" style="123"/>
    <col min="3585" max="3585" width="12.69921875" style="123" customWidth="1"/>
    <col min="3586" max="3586" width="14.296875" style="123" customWidth="1"/>
    <col min="3587" max="3587" width="14" style="123" customWidth="1"/>
    <col min="3588" max="3588" width="13" style="123" customWidth="1"/>
    <col min="3589" max="3589" width="13.69921875" style="123" customWidth="1"/>
    <col min="3590" max="3590" width="13.59765625" style="123" customWidth="1"/>
    <col min="3591" max="3591" width="13.09765625" style="123" customWidth="1"/>
    <col min="3592" max="3593" width="13.59765625" style="123" customWidth="1"/>
    <col min="3594" max="3594" width="14.09765625" style="123" customWidth="1"/>
    <col min="3595" max="3595" width="10.69921875" style="123" customWidth="1"/>
    <col min="3596" max="3596" width="11" style="123" customWidth="1"/>
    <col min="3597" max="3597" width="11.296875" style="123" customWidth="1"/>
    <col min="3598" max="3598" width="10.69921875" style="123" customWidth="1"/>
    <col min="3599" max="3599" width="10.59765625" style="123" customWidth="1"/>
    <col min="3600" max="3600" width="10.69921875" style="123" customWidth="1"/>
    <col min="3601" max="3840" width="9.09765625" style="123"/>
    <col min="3841" max="3841" width="12.69921875" style="123" customWidth="1"/>
    <col min="3842" max="3842" width="14.296875" style="123" customWidth="1"/>
    <col min="3843" max="3843" width="14" style="123" customWidth="1"/>
    <col min="3844" max="3844" width="13" style="123" customWidth="1"/>
    <col min="3845" max="3845" width="13.69921875" style="123" customWidth="1"/>
    <col min="3846" max="3846" width="13.59765625" style="123" customWidth="1"/>
    <col min="3847" max="3847" width="13.09765625" style="123" customWidth="1"/>
    <col min="3848" max="3849" width="13.59765625" style="123" customWidth="1"/>
    <col min="3850" max="3850" width="14.09765625" style="123" customWidth="1"/>
    <col min="3851" max="3851" width="10.69921875" style="123" customWidth="1"/>
    <col min="3852" max="3852" width="11" style="123" customWidth="1"/>
    <col min="3853" max="3853" width="11.296875" style="123" customWidth="1"/>
    <col min="3854" max="3854" width="10.69921875" style="123" customWidth="1"/>
    <col min="3855" max="3855" width="10.59765625" style="123" customWidth="1"/>
    <col min="3856" max="3856" width="10.69921875" style="123" customWidth="1"/>
    <col min="3857" max="4096" width="9.09765625" style="123"/>
    <col min="4097" max="4097" width="12.69921875" style="123" customWidth="1"/>
    <col min="4098" max="4098" width="14.296875" style="123" customWidth="1"/>
    <col min="4099" max="4099" width="14" style="123" customWidth="1"/>
    <col min="4100" max="4100" width="13" style="123" customWidth="1"/>
    <col min="4101" max="4101" width="13.69921875" style="123" customWidth="1"/>
    <col min="4102" max="4102" width="13.59765625" style="123" customWidth="1"/>
    <col min="4103" max="4103" width="13.09765625" style="123" customWidth="1"/>
    <col min="4104" max="4105" width="13.59765625" style="123" customWidth="1"/>
    <col min="4106" max="4106" width="14.09765625" style="123" customWidth="1"/>
    <col min="4107" max="4107" width="10.69921875" style="123" customWidth="1"/>
    <col min="4108" max="4108" width="11" style="123" customWidth="1"/>
    <col min="4109" max="4109" width="11.296875" style="123" customWidth="1"/>
    <col min="4110" max="4110" width="10.69921875" style="123" customWidth="1"/>
    <col min="4111" max="4111" width="10.59765625" style="123" customWidth="1"/>
    <col min="4112" max="4112" width="10.69921875" style="123" customWidth="1"/>
    <col min="4113" max="4352" width="9.09765625" style="123"/>
    <col min="4353" max="4353" width="12.69921875" style="123" customWidth="1"/>
    <col min="4354" max="4354" width="14.296875" style="123" customWidth="1"/>
    <col min="4355" max="4355" width="14" style="123" customWidth="1"/>
    <col min="4356" max="4356" width="13" style="123" customWidth="1"/>
    <col min="4357" max="4357" width="13.69921875" style="123" customWidth="1"/>
    <col min="4358" max="4358" width="13.59765625" style="123" customWidth="1"/>
    <col min="4359" max="4359" width="13.09765625" style="123" customWidth="1"/>
    <col min="4360" max="4361" width="13.59765625" style="123" customWidth="1"/>
    <col min="4362" max="4362" width="14.09765625" style="123" customWidth="1"/>
    <col min="4363" max="4363" width="10.69921875" style="123" customWidth="1"/>
    <col min="4364" max="4364" width="11" style="123" customWidth="1"/>
    <col min="4365" max="4365" width="11.296875" style="123" customWidth="1"/>
    <col min="4366" max="4366" width="10.69921875" style="123" customWidth="1"/>
    <col min="4367" max="4367" width="10.59765625" style="123" customWidth="1"/>
    <col min="4368" max="4368" width="10.69921875" style="123" customWidth="1"/>
    <col min="4369" max="4608" width="9.09765625" style="123"/>
    <col min="4609" max="4609" width="12.69921875" style="123" customWidth="1"/>
    <col min="4610" max="4610" width="14.296875" style="123" customWidth="1"/>
    <col min="4611" max="4611" width="14" style="123" customWidth="1"/>
    <col min="4612" max="4612" width="13" style="123" customWidth="1"/>
    <col min="4613" max="4613" width="13.69921875" style="123" customWidth="1"/>
    <col min="4614" max="4614" width="13.59765625" style="123" customWidth="1"/>
    <col min="4615" max="4615" width="13.09765625" style="123" customWidth="1"/>
    <col min="4616" max="4617" width="13.59765625" style="123" customWidth="1"/>
    <col min="4618" max="4618" width="14.09765625" style="123" customWidth="1"/>
    <col min="4619" max="4619" width="10.69921875" style="123" customWidth="1"/>
    <col min="4620" max="4620" width="11" style="123" customWidth="1"/>
    <col min="4621" max="4621" width="11.296875" style="123" customWidth="1"/>
    <col min="4622" max="4622" width="10.69921875" style="123" customWidth="1"/>
    <col min="4623" max="4623" width="10.59765625" style="123" customWidth="1"/>
    <col min="4624" max="4624" width="10.69921875" style="123" customWidth="1"/>
    <col min="4625" max="4864" width="9.09765625" style="123"/>
    <col min="4865" max="4865" width="12.69921875" style="123" customWidth="1"/>
    <col min="4866" max="4866" width="14.296875" style="123" customWidth="1"/>
    <col min="4867" max="4867" width="14" style="123" customWidth="1"/>
    <col min="4868" max="4868" width="13" style="123" customWidth="1"/>
    <col min="4869" max="4869" width="13.69921875" style="123" customWidth="1"/>
    <col min="4870" max="4870" width="13.59765625" style="123" customWidth="1"/>
    <col min="4871" max="4871" width="13.09765625" style="123" customWidth="1"/>
    <col min="4872" max="4873" width="13.59765625" style="123" customWidth="1"/>
    <col min="4874" max="4874" width="14.09765625" style="123" customWidth="1"/>
    <col min="4875" max="4875" width="10.69921875" style="123" customWidth="1"/>
    <col min="4876" max="4876" width="11" style="123" customWidth="1"/>
    <col min="4877" max="4877" width="11.296875" style="123" customWidth="1"/>
    <col min="4878" max="4878" width="10.69921875" style="123" customWidth="1"/>
    <col min="4879" max="4879" width="10.59765625" style="123" customWidth="1"/>
    <col min="4880" max="4880" width="10.69921875" style="123" customWidth="1"/>
    <col min="4881" max="5120" width="9.09765625" style="123"/>
    <col min="5121" max="5121" width="12.69921875" style="123" customWidth="1"/>
    <col min="5122" max="5122" width="14.296875" style="123" customWidth="1"/>
    <col min="5123" max="5123" width="14" style="123" customWidth="1"/>
    <col min="5124" max="5124" width="13" style="123" customWidth="1"/>
    <col min="5125" max="5125" width="13.69921875" style="123" customWidth="1"/>
    <col min="5126" max="5126" width="13.59765625" style="123" customWidth="1"/>
    <col min="5127" max="5127" width="13.09765625" style="123" customWidth="1"/>
    <col min="5128" max="5129" width="13.59765625" style="123" customWidth="1"/>
    <col min="5130" max="5130" width="14.09765625" style="123" customWidth="1"/>
    <col min="5131" max="5131" width="10.69921875" style="123" customWidth="1"/>
    <col min="5132" max="5132" width="11" style="123" customWidth="1"/>
    <col min="5133" max="5133" width="11.296875" style="123" customWidth="1"/>
    <col min="5134" max="5134" width="10.69921875" style="123" customWidth="1"/>
    <col min="5135" max="5135" width="10.59765625" style="123" customWidth="1"/>
    <col min="5136" max="5136" width="10.69921875" style="123" customWidth="1"/>
    <col min="5137" max="5376" width="9.09765625" style="123"/>
    <col min="5377" max="5377" width="12.69921875" style="123" customWidth="1"/>
    <col min="5378" max="5378" width="14.296875" style="123" customWidth="1"/>
    <col min="5379" max="5379" width="14" style="123" customWidth="1"/>
    <col min="5380" max="5380" width="13" style="123" customWidth="1"/>
    <col min="5381" max="5381" width="13.69921875" style="123" customWidth="1"/>
    <col min="5382" max="5382" width="13.59765625" style="123" customWidth="1"/>
    <col min="5383" max="5383" width="13.09765625" style="123" customWidth="1"/>
    <col min="5384" max="5385" width="13.59765625" style="123" customWidth="1"/>
    <col min="5386" max="5386" width="14.09765625" style="123" customWidth="1"/>
    <col min="5387" max="5387" width="10.69921875" style="123" customWidth="1"/>
    <col min="5388" max="5388" width="11" style="123" customWidth="1"/>
    <col min="5389" max="5389" width="11.296875" style="123" customWidth="1"/>
    <col min="5390" max="5390" width="10.69921875" style="123" customWidth="1"/>
    <col min="5391" max="5391" width="10.59765625" style="123" customWidth="1"/>
    <col min="5392" max="5392" width="10.69921875" style="123" customWidth="1"/>
    <col min="5393" max="5632" width="9.09765625" style="123"/>
    <col min="5633" max="5633" width="12.69921875" style="123" customWidth="1"/>
    <col min="5634" max="5634" width="14.296875" style="123" customWidth="1"/>
    <col min="5635" max="5635" width="14" style="123" customWidth="1"/>
    <col min="5636" max="5636" width="13" style="123" customWidth="1"/>
    <col min="5637" max="5637" width="13.69921875" style="123" customWidth="1"/>
    <col min="5638" max="5638" width="13.59765625" style="123" customWidth="1"/>
    <col min="5639" max="5639" width="13.09765625" style="123" customWidth="1"/>
    <col min="5640" max="5641" width="13.59765625" style="123" customWidth="1"/>
    <col min="5642" max="5642" width="14.09765625" style="123" customWidth="1"/>
    <col min="5643" max="5643" width="10.69921875" style="123" customWidth="1"/>
    <col min="5644" max="5644" width="11" style="123" customWidth="1"/>
    <col min="5645" max="5645" width="11.296875" style="123" customWidth="1"/>
    <col min="5646" max="5646" width="10.69921875" style="123" customWidth="1"/>
    <col min="5647" max="5647" width="10.59765625" style="123" customWidth="1"/>
    <col min="5648" max="5648" width="10.69921875" style="123" customWidth="1"/>
    <col min="5649" max="5888" width="9.09765625" style="123"/>
    <col min="5889" max="5889" width="12.69921875" style="123" customWidth="1"/>
    <col min="5890" max="5890" width="14.296875" style="123" customWidth="1"/>
    <col min="5891" max="5891" width="14" style="123" customWidth="1"/>
    <col min="5892" max="5892" width="13" style="123" customWidth="1"/>
    <col min="5893" max="5893" width="13.69921875" style="123" customWidth="1"/>
    <col min="5894" max="5894" width="13.59765625" style="123" customWidth="1"/>
    <col min="5895" max="5895" width="13.09765625" style="123" customWidth="1"/>
    <col min="5896" max="5897" width="13.59765625" style="123" customWidth="1"/>
    <col min="5898" max="5898" width="14.09765625" style="123" customWidth="1"/>
    <col min="5899" max="5899" width="10.69921875" style="123" customWidth="1"/>
    <col min="5900" max="5900" width="11" style="123" customWidth="1"/>
    <col min="5901" max="5901" width="11.296875" style="123" customWidth="1"/>
    <col min="5902" max="5902" width="10.69921875" style="123" customWidth="1"/>
    <col min="5903" max="5903" width="10.59765625" style="123" customWidth="1"/>
    <col min="5904" max="5904" width="10.69921875" style="123" customWidth="1"/>
    <col min="5905" max="6144" width="9.09765625" style="123"/>
    <col min="6145" max="6145" width="12.69921875" style="123" customWidth="1"/>
    <col min="6146" max="6146" width="14.296875" style="123" customWidth="1"/>
    <col min="6147" max="6147" width="14" style="123" customWidth="1"/>
    <col min="6148" max="6148" width="13" style="123" customWidth="1"/>
    <col min="6149" max="6149" width="13.69921875" style="123" customWidth="1"/>
    <col min="6150" max="6150" width="13.59765625" style="123" customWidth="1"/>
    <col min="6151" max="6151" width="13.09765625" style="123" customWidth="1"/>
    <col min="6152" max="6153" width="13.59765625" style="123" customWidth="1"/>
    <col min="6154" max="6154" width="14.09765625" style="123" customWidth="1"/>
    <col min="6155" max="6155" width="10.69921875" style="123" customWidth="1"/>
    <col min="6156" max="6156" width="11" style="123" customWidth="1"/>
    <col min="6157" max="6157" width="11.296875" style="123" customWidth="1"/>
    <col min="6158" max="6158" width="10.69921875" style="123" customWidth="1"/>
    <col min="6159" max="6159" width="10.59765625" style="123" customWidth="1"/>
    <col min="6160" max="6160" width="10.69921875" style="123" customWidth="1"/>
    <col min="6161" max="6400" width="9.09765625" style="123"/>
    <col min="6401" max="6401" width="12.69921875" style="123" customWidth="1"/>
    <col min="6402" max="6402" width="14.296875" style="123" customWidth="1"/>
    <col min="6403" max="6403" width="14" style="123" customWidth="1"/>
    <col min="6404" max="6404" width="13" style="123" customWidth="1"/>
    <col min="6405" max="6405" width="13.69921875" style="123" customWidth="1"/>
    <col min="6406" max="6406" width="13.59765625" style="123" customWidth="1"/>
    <col min="6407" max="6407" width="13.09765625" style="123" customWidth="1"/>
    <col min="6408" max="6409" width="13.59765625" style="123" customWidth="1"/>
    <col min="6410" max="6410" width="14.09765625" style="123" customWidth="1"/>
    <col min="6411" max="6411" width="10.69921875" style="123" customWidth="1"/>
    <col min="6412" max="6412" width="11" style="123" customWidth="1"/>
    <col min="6413" max="6413" width="11.296875" style="123" customWidth="1"/>
    <col min="6414" max="6414" width="10.69921875" style="123" customWidth="1"/>
    <col min="6415" max="6415" width="10.59765625" style="123" customWidth="1"/>
    <col min="6416" max="6416" width="10.69921875" style="123" customWidth="1"/>
    <col min="6417" max="6656" width="9.09765625" style="123"/>
    <col min="6657" max="6657" width="12.69921875" style="123" customWidth="1"/>
    <col min="6658" max="6658" width="14.296875" style="123" customWidth="1"/>
    <col min="6659" max="6659" width="14" style="123" customWidth="1"/>
    <col min="6660" max="6660" width="13" style="123" customWidth="1"/>
    <col min="6661" max="6661" width="13.69921875" style="123" customWidth="1"/>
    <col min="6662" max="6662" width="13.59765625" style="123" customWidth="1"/>
    <col min="6663" max="6663" width="13.09765625" style="123" customWidth="1"/>
    <col min="6664" max="6665" width="13.59765625" style="123" customWidth="1"/>
    <col min="6666" max="6666" width="14.09765625" style="123" customWidth="1"/>
    <col min="6667" max="6667" width="10.69921875" style="123" customWidth="1"/>
    <col min="6668" max="6668" width="11" style="123" customWidth="1"/>
    <col min="6669" max="6669" width="11.296875" style="123" customWidth="1"/>
    <col min="6670" max="6670" width="10.69921875" style="123" customWidth="1"/>
    <col min="6671" max="6671" width="10.59765625" style="123" customWidth="1"/>
    <col min="6672" max="6672" width="10.69921875" style="123" customWidth="1"/>
    <col min="6673" max="6912" width="9.09765625" style="123"/>
    <col min="6913" max="6913" width="12.69921875" style="123" customWidth="1"/>
    <col min="6914" max="6914" width="14.296875" style="123" customWidth="1"/>
    <col min="6915" max="6915" width="14" style="123" customWidth="1"/>
    <col min="6916" max="6916" width="13" style="123" customWidth="1"/>
    <col min="6917" max="6917" width="13.69921875" style="123" customWidth="1"/>
    <col min="6918" max="6918" width="13.59765625" style="123" customWidth="1"/>
    <col min="6919" max="6919" width="13.09765625" style="123" customWidth="1"/>
    <col min="6920" max="6921" width="13.59765625" style="123" customWidth="1"/>
    <col min="6922" max="6922" width="14.09765625" style="123" customWidth="1"/>
    <col min="6923" max="6923" width="10.69921875" style="123" customWidth="1"/>
    <col min="6924" max="6924" width="11" style="123" customWidth="1"/>
    <col min="6925" max="6925" width="11.296875" style="123" customWidth="1"/>
    <col min="6926" max="6926" width="10.69921875" style="123" customWidth="1"/>
    <col min="6927" max="6927" width="10.59765625" style="123" customWidth="1"/>
    <col min="6928" max="6928" width="10.69921875" style="123" customWidth="1"/>
    <col min="6929" max="7168" width="9.09765625" style="123"/>
    <col min="7169" max="7169" width="12.69921875" style="123" customWidth="1"/>
    <col min="7170" max="7170" width="14.296875" style="123" customWidth="1"/>
    <col min="7171" max="7171" width="14" style="123" customWidth="1"/>
    <col min="7172" max="7172" width="13" style="123" customWidth="1"/>
    <col min="7173" max="7173" width="13.69921875" style="123" customWidth="1"/>
    <col min="7174" max="7174" width="13.59765625" style="123" customWidth="1"/>
    <col min="7175" max="7175" width="13.09765625" style="123" customWidth="1"/>
    <col min="7176" max="7177" width="13.59765625" style="123" customWidth="1"/>
    <col min="7178" max="7178" width="14.09765625" style="123" customWidth="1"/>
    <col min="7179" max="7179" width="10.69921875" style="123" customWidth="1"/>
    <col min="7180" max="7180" width="11" style="123" customWidth="1"/>
    <col min="7181" max="7181" width="11.296875" style="123" customWidth="1"/>
    <col min="7182" max="7182" width="10.69921875" style="123" customWidth="1"/>
    <col min="7183" max="7183" width="10.59765625" style="123" customWidth="1"/>
    <col min="7184" max="7184" width="10.69921875" style="123" customWidth="1"/>
    <col min="7185" max="7424" width="9.09765625" style="123"/>
    <col min="7425" max="7425" width="12.69921875" style="123" customWidth="1"/>
    <col min="7426" max="7426" width="14.296875" style="123" customWidth="1"/>
    <col min="7427" max="7427" width="14" style="123" customWidth="1"/>
    <col min="7428" max="7428" width="13" style="123" customWidth="1"/>
    <col min="7429" max="7429" width="13.69921875" style="123" customWidth="1"/>
    <col min="7430" max="7430" width="13.59765625" style="123" customWidth="1"/>
    <col min="7431" max="7431" width="13.09765625" style="123" customWidth="1"/>
    <col min="7432" max="7433" width="13.59765625" style="123" customWidth="1"/>
    <col min="7434" max="7434" width="14.09765625" style="123" customWidth="1"/>
    <col min="7435" max="7435" width="10.69921875" style="123" customWidth="1"/>
    <col min="7436" max="7436" width="11" style="123" customWidth="1"/>
    <col min="7437" max="7437" width="11.296875" style="123" customWidth="1"/>
    <col min="7438" max="7438" width="10.69921875" style="123" customWidth="1"/>
    <col min="7439" max="7439" width="10.59765625" style="123" customWidth="1"/>
    <col min="7440" max="7440" width="10.69921875" style="123" customWidth="1"/>
    <col min="7441" max="7680" width="9.09765625" style="123"/>
    <col min="7681" max="7681" width="12.69921875" style="123" customWidth="1"/>
    <col min="7682" max="7682" width="14.296875" style="123" customWidth="1"/>
    <col min="7683" max="7683" width="14" style="123" customWidth="1"/>
    <col min="7684" max="7684" width="13" style="123" customWidth="1"/>
    <col min="7685" max="7685" width="13.69921875" style="123" customWidth="1"/>
    <col min="7686" max="7686" width="13.59765625" style="123" customWidth="1"/>
    <col min="7687" max="7687" width="13.09765625" style="123" customWidth="1"/>
    <col min="7688" max="7689" width="13.59765625" style="123" customWidth="1"/>
    <col min="7690" max="7690" width="14.09765625" style="123" customWidth="1"/>
    <col min="7691" max="7691" width="10.69921875" style="123" customWidth="1"/>
    <col min="7692" max="7692" width="11" style="123" customWidth="1"/>
    <col min="7693" max="7693" width="11.296875" style="123" customWidth="1"/>
    <col min="7694" max="7694" width="10.69921875" style="123" customWidth="1"/>
    <col min="7695" max="7695" width="10.59765625" style="123" customWidth="1"/>
    <col min="7696" max="7696" width="10.69921875" style="123" customWidth="1"/>
    <col min="7697" max="7936" width="9.09765625" style="123"/>
    <col min="7937" max="7937" width="12.69921875" style="123" customWidth="1"/>
    <col min="7938" max="7938" width="14.296875" style="123" customWidth="1"/>
    <col min="7939" max="7939" width="14" style="123" customWidth="1"/>
    <col min="7940" max="7940" width="13" style="123" customWidth="1"/>
    <col min="7941" max="7941" width="13.69921875" style="123" customWidth="1"/>
    <col min="7942" max="7942" width="13.59765625" style="123" customWidth="1"/>
    <col min="7943" max="7943" width="13.09765625" style="123" customWidth="1"/>
    <col min="7944" max="7945" width="13.59765625" style="123" customWidth="1"/>
    <col min="7946" max="7946" width="14.09765625" style="123" customWidth="1"/>
    <col min="7947" max="7947" width="10.69921875" style="123" customWidth="1"/>
    <col min="7948" max="7948" width="11" style="123" customWidth="1"/>
    <col min="7949" max="7949" width="11.296875" style="123" customWidth="1"/>
    <col min="7950" max="7950" width="10.69921875" style="123" customWidth="1"/>
    <col min="7951" max="7951" width="10.59765625" style="123" customWidth="1"/>
    <col min="7952" max="7952" width="10.69921875" style="123" customWidth="1"/>
    <col min="7953" max="8192" width="9.09765625" style="123"/>
    <col min="8193" max="8193" width="12.69921875" style="123" customWidth="1"/>
    <col min="8194" max="8194" width="14.296875" style="123" customWidth="1"/>
    <col min="8195" max="8195" width="14" style="123" customWidth="1"/>
    <col min="8196" max="8196" width="13" style="123" customWidth="1"/>
    <col min="8197" max="8197" width="13.69921875" style="123" customWidth="1"/>
    <col min="8198" max="8198" width="13.59765625" style="123" customWidth="1"/>
    <col min="8199" max="8199" width="13.09765625" style="123" customWidth="1"/>
    <col min="8200" max="8201" width="13.59765625" style="123" customWidth="1"/>
    <col min="8202" max="8202" width="14.09765625" style="123" customWidth="1"/>
    <col min="8203" max="8203" width="10.69921875" style="123" customWidth="1"/>
    <col min="8204" max="8204" width="11" style="123" customWidth="1"/>
    <col min="8205" max="8205" width="11.296875" style="123" customWidth="1"/>
    <col min="8206" max="8206" width="10.69921875" style="123" customWidth="1"/>
    <col min="8207" max="8207" width="10.59765625" style="123" customWidth="1"/>
    <col min="8208" max="8208" width="10.69921875" style="123" customWidth="1"/>
    <col min="8209" max="8448" width="9.09765625" style="123"/>
    <col min="8449" max="8449" width="12.69921875" style="123" customWidth="1"/>
    <col min="8450" max="8450" width="14.296875" style="123" customWidth="1"/>
    <col min="8451" max="8451" width="14" style="123" customWidth="1"/>
    <col min="8452" max="8452" width="13" style="123" customWidth="1"/>
    <col min="8453" max="8453" width="13.69921875" style="123" customWidth="1"/>
    <col min="8454" max="8454" width="13.59765625" style="123" customWidth="1"/>
    <col min="8455" max="8455" width="13.09765625" style="123" customWidth="1"/>
    <col min="8456" max="8457" width="13.59765625" style="123" customWidth="1"/>
    <col min="8458" max="8458" width="14.09765625" style="123" customWidth="1"/>
    <col min="8459" max="8459" width="10.69921875" style="123" customWidth="1"/>
    <col min="8460" max="8460" width="11" style="123" customWidth="1"/>
    <col min="8461" max="8461" width="11.296875" style="123" customWidth="1"/>
    <col min="8462" max="8462" width="10.69921875" style="123" customWidth="1"/>
    <col min="8463" max="8463" width="10.59765625" style="123" customWidth="1"/>
    <col min="8464" max="8464" width="10.69921875" style="123" customWidth="1"/>
    <col min="8465" max="8704" width="9.09765625" style="123"/>
    <col min="8705" max="8705" width="12.69921875" style="123" customWidth="1"/>
    <col min="8706" max="8706" width="14.296875" style="123" customWidth="1"/>
    <col min="8707" max="8707" width="14" style="123" customWidth="1"/>
    <col min="8708" max="8708" width="13" style="123" customWidth="1"/>
    <col min="8709" max="8709" width="13.69921875" style="123" customWidth="1"/>
    <col min="8710" max="8710" width="13.59765625" style="123" customWidth="1"/>
    <col min="8711" max="8711" width="13.09765625" style="123" customWidth="1"/>
    <col min="8712" max="8713" width="13.59765625" style="123" customWidth="1"/>
    <col min="8714" max="8714" width="14.09765625" style="123" customWidth="1"/>
    <col min="8715" max="8715" width="10.69921875" style="123" customWidth="1"/>
    <col min="8716" max="8716" width="11" style="123" customWidth="1"/>
    <col min="8717" max="8717" width="11.296875" style="123" customWidth="1"/>
    <col min="8718" max="8718" width="10.69921875" style="123" customWidth="1"/>
    <col min="8719" max="8719" width="10.59765625" style="123" customWidth="1"/>
    <col min="8720" max="8720" width="10.69921875" style="123" customWidth="1"/>
    <col min="8721" max="8960" width="9.09765625" style="123"/>
    <col min="8961" max="8961" width="12.69921875" style="123" customWidth="1"/>
    <col min="8962" max="8962" width="14.296875" style="123" customWidth="1"/>
    <col min="8963" max="8963" width="14" style="123" customWidth="1"/>
    <col min="8964" max="8964" width="13" style="123" customWidth="1"/>
    <col min="8965" max="8965" width="13.69921875" style="123" customWidth="1"/>
    <col min="8966" max="8966" width="13.59765625" style="123" customWidth="1"/>
    <col min="8967" max="8967" width="13.09765625" style="123" customWidth="1"/>
    <col min="8968" max="8969" width="13.59765625" style="123" customWidth="1"/>
    <col min="8970" max="8970" width="14.09765625" style="123" customWidth="1"/>
    <col min="8971" max="8971" width="10.69921875" style="123" customWidth="1"/>
    <col min="8972" max="8972" width="11" style="123" customWidth="1"/>
    <col min="8973" max="8973" width="11.296875" style="123" customWidth="1"/>
    <col min="8974" max="8974" width="10.69921875" style="123" customWidth="1"/>
    <col min="8975" max="8975" width="10.59765625" style="123" customWidth="1"/>
    <col min="8976" max="8976" width="10.69921875" style="123" customWidth="1"/>
    <col min="8977" max="9216" width="9.09765625" style="123"/>
    <col min="9217" max="9217" width="12.69921875" style="123" customWidth="1"/>
    <col min="9218" max="9218" width="14.296875" style="123" customWidth="1"/>
    <col min="9219" max="9219" width="14" style="123" customWidth="1"/>
    <col min="9220" max="9220" width="13" style="123" customWidth="1"/>
    <col min="9221" max="9221" width="13.69921875" style="123" customWidth="1"/>
    <col min="9222" max="9222" width="13.59765625" style="123" customWidth="1"/>
    <col min="9223" max="9223" width="13.09765625" style="123" customWidth="1"/>
    <col min="9224" max="9225" width="13.59765625" style="123" customWidth="1"/>
    <col min="9226" max="9226" width="14.09765625" style="123" customWidth="1"/>
    <col min="9227" max="9227" width="10.69921875" style="123" customWidth="1"/>
    <col min="9228" max="9228" width="11" style="123" customWidth="1"/>
    <col min="9229" max="9229" width="11.296875" style="123" customWidth="1"/>
    <col min="9230" max="9230" width="10.69921875" style="123" customWidth="1"/>
    <col min="9231" max="9231" width="10.59765625" style="123" customWidth="1"/>
    <col min="9232" max="9232" width="10.69921875" style="123" customWidth="1"/>
    <col min="9233" max="9472" width="9.09765625" style="123"/>
    <col min="9473" max="9473" width="12.69921875" style="123" customWidth="1"/>
    <col min="9474" max="9474" width="14.296875" style="123" customWidth="1"/>
    <col min="9475" max="9475" width="14" style="123" customWidth="1"/>
    <col min="9476" max="9476" width="13" style="123" customWidth="1"/>
    <col min="9477" max="9477" width="13.69921875" style="123" customWidth="1"/>
    <col min="9478" max="9478" width="13.59765625" style="123" customWidth="1"/>
    <col min="9479" max="9479" width="13.09765625" style="123" customWidth="1"/>
    <col min="9480" max="9481" width="13.59765625" style="123" customWidth="1"/>
    <col min="9482" max="9482" width="14.09765625" style="123" customWidth="1"/>
    <col min="9483" max="9483" width="10.69921875" style="123" customWidth="1"/>
    <col min="9484" max="9484" width="11" style="123" customWidth="1"/>
    <col min="9485" max="9485" width="11.296875" style="123" customWidth="1"/>
    <col min="9486" max="9486" width="10.69921875" style="123" customWidth="1"/>
    <col min="9487" max="9487" width="10.59765625" style="123" customWidth="1"/>
    <col min="9488" max="9488" width="10.69921875" style="123" customWidth="1"/>
    <col min="9489" max="9728" width="9.09765625" style="123"/>
    <col min="9729" max="9729" width="12.69921875" style="123" customWidth="1"/>
    <col min="9730" max="9730" width="14.296875" style="123" customWidth="1"/>
    <col min="9731" max="9731" width="14" style="123" customWidth="1"/>
    <col min="9732" max="9732" width="13" style="123" customWidth="1"/>
    <col min="9733" max="9733" width="13.69921875" style="123" customWidth="1"/>
    <col min="9734" max="9734" width="13.59765625" style="123" customWidth="1"/>
    <col min="9735" max="9735" width="13.09765625" style="123" customWidth="1"/>
    <col min="9736" max="9737" width="13.59765625" style="123" customWidth="1"/>
    <col min="9738" max="9738" width="14.09765625" style="123" customWidth="1"/>
    <col min="9739" max="9739" width="10.69921875" style="123" customWidth="1"/>
    <col min="9740" max="9740" width="11" style="123" customWidth="1"/>
    <col min="9741" max="9741" width="11.296875" style="123" customWidth="1"/>
    <col min="9742" max="9742" width="10.69921875" style="123" customWidth="1"/>
    <col min="9743" max="9743" width="10.59765625" style="123" customWidth="1"/>
    <col min="9744" max="9744" width="10.69921875" style="123" customWidth="1"/>
    <col min="9745" max="9984" width="9.09765625" style="123"/>
    <col min="9985" max="9985" width="12.69921875" style="123" customWidth="1"/>
    <col min="9986" max="9986" width="14.296875" style="123" customWidth="1"/>
    <col min="9987" max="9987" width="14" style="123" customWidth="1"/>
    <col min="9988" max="9988" width="13" style="123" customWidth="1"/>
    <col min="9989" max="9989" width="13.69921875" style="123" customWidth="1"/>
    <col min="9990" max="9990" width="13.59765625" style="123" customWidth="1"/>
    <col min="9991" max="9991" width="13.09765625" style="123" customWidth="1"/>
    <col min="9992" max="9993" width="13.59765625" style="123" customWidth="1"/>
    <col min="9994" max="9994" width="14.09765625" style="123" customWidth="1"/>
    <col min="9995" max="9995" width="10.69921875" style="123" customWidth="1"/>
    <col min="9996" max="9996" width="11" style="123" customWidth="1"/>
    <col min="9997" max="9997" width="11.296875" style="123" customWidth="1"/>
    <col min="9998" max="9998" width="10.69921875" style="123" customWidth="1"/>
    <col min="9999" max="9999" width="10.59765625" style="123" customWidth="1"/>
    <col min="10000" max="10000" width="10.69921875" style="123" customWidth="1"/>
    <col min="10001" max="10240" width="9.09765625" style="123"/>
    <col min="10241" max="10241" width="12.69921875" style="123" customWidth="1"/>
    <col min="10242" max="10242" width="14.296875" style="123" customWidth="1"/>
    <col min="10243" max="10243" width="14" style="123" customWidth="1"/>
    <col min="10244" max="10244" width="13" style="123" customWidth="1"/>
    <col min="10245" max="10245" width="13.69921875" style="123" customWidth="1"/>
    <col min="10246" max="10246" width="13.59765625" style="123" customWidth="1"/>
    <col min="10247" max="10247" width="13.09765625" style="123" customWidth="1"/>
    <col min="10248" max="10249" width="13.59765625" style="123" customWidth="1"/>
    <col min="10250" max="10250" width="14.09765625" style="123" customWidth="1"/>
    <col min="10251" max="10251" width="10.69921875" style="123" customWidth="1"/>
    <col min="10252" max="10252" width="11" style="123" customWidth="1"/>
    <col min="10253" max="10253" width="11.296875" style="123" customWidth="1"/>
    <col min="10254" max="10254" width="10.69921875" style="123" customWidth="1"/>
    <col min="10255" max="10255" width="10.59765625" style="123" customWidth="1"/>
    <col min="10256" max="10256" width="10.69921875" style="123" customWidth="1"/>
    <col min="10257" max="10496" width="9.09765625" style="123"/>
    <col min="10497" max="10497" width="12.69921875" style="123" customWidth="1"/>
    <col min="10498" max="10498" width="14.296875" style="123" customWidth="1"/>
    <col min="10499" max="10499" width="14" style="123" customWidth="1"/>
    <col min="10500" max="10500" width="13" style="123" customWidth="1"/>
    <col min="10501" max="10501" width="13.69921875" style="123" customWidth="1"/>
    <col min="10502" max="10502" width="13.59765625" style="123" customWidth="1"/>
    <col min="10503" max="10503" width="13.09765625" style="123" customWidth="1"/>
    <col min="10504" max="10505" width="13.59765625" style="123" customWidth="1"/>
    <col min="10506" max="10506" width="14.09765625" style="123" customWidth="1"/>
    <col min="10507" max="10507" width="10.69921875" style="123" customWidth="1"/>
    <col min="10508" max="10508" width="11" style="123" customWidth="1"/>
    <col min="10509" max="10509" width="11.296875" style="123" customWidth="1"/>
    <col min="10510" max="10510" width="10.69921875" style="123" customWidth="1"/>
    <col min="10511" max="10511" width="10.59765625" style="123" customWidth="1"/>
    <col min="10512" max="10512" width="10.69921875" style="123" customWidth="1"/>
    <col min="10513" max="10752" width="9.09765625" style="123"/>
    <col min="10753" max="10753" width="12.69921875" style="123" customWidth="1"/>
    <col min="10754" max="10754" width="14.296875" style="123" customWidth="1"/>
    <col min="10755" max="10755" width="14" style="123" customWidth="1"/>
    <col min="10756" max="10756" width="13" style="123" customWidth="1"/>
    <col min="10757" max="10757" width="13.69921875" style="123" customWidth="1"/>
    <col min="10758" max="10758" width="13.59765625" style="123" customWidth="1"/>
    <col min="10759" max="10759" width="13.09765625" style="123" customWidth="1"/>
    <col min="10760" max="10761" width="13.59765625" style="123" customWidth="1"/>
    <col min="10762" max="10762" width="14.09765625" style="123" customWidth="1"/>
    <col min="10763" max="10763" width="10.69921875" style="123" customWidth="1"/>
    <col min="10764" max="10764" width="11" style="123" customWidth="1"/>
    <col min="10765" max="10765" width="11.296875" style="123" customWidth="1"/>
    <col min="10766" max="10766" width="10.69921875" style="123" customWidth="1"/>
    <col min="10767" max="10767" width="10.59765625" style="123" customWidth="1"/>
    <col min="10768" max="10768" width="10.69921875" style="123" customWidth="1"/>
    <col min="10769" max="11008" width="9.09765625" style="123"/>
    <col min="11009" max="11009" width="12.69921875" style="123" customWidth="1"/>
    <col min="11010" max="11010" width="14.296875" style="123" customWidth="1"/>
    <col min="11011" max="11011" width="14" style="123" customWidth="1"/>
    <col min="11012" max="11012" width="13" style="123" customWidth="1"/>
    <col min="11013" max="11013" width="13.69921875" style="123" customWidth="1"/>
    <col min="11014" max="11014" width="13.59765625" style="123" customWidth="1"/>
    <col min="11015" max="11015" width="13.09765625" style="123" customWidth="1"/>
    <col min="11016" max="11017" width="13.59765625" style="123" customWidth="1"/>
    <col min="11018" max="11018" width="14.09765625" style="123" customWidth="1"/>
    <col min="11019" max="11019" width="10.69921875" style="123" customWidth="1"/>
    <col min="11020" max="11020" width="11" style="123" customWidth="1"/>
    <col min="11021" max="11021" width="11.296875" style="123" customWidth="1"/>
    <col min="11022" max="11022" width="10.69921875" style="123" customWidth="1"/>
    <col min="11023" max="11023" width="10.59765625" style="123" customWidth="1"/>
    <col min="11024" max="11024" width="10.69921875" style="123" customWidth="1"/>
    <col min="11025" max="11264" width="9.09765625" style="123"/>
    <col min="11265" max="11265" width="12.69921875" style="123" customWidth="1"/>
    <col min="11266" max="11266" width="14.296875" style="123" customWidth="1"/>
    <col min="11267" max="11267" width="14" style="123" customWidth="1"/>
    <col min="11268" max="11268" width="13" style="123" customWidth="1"/>
    <col min="11269" max="11269" width="13.69921875" style="123" customWidth="1"/>
    <col min="11270" max="11270" width="13.59765625" style="123" customWidth="1"/>
    <col min="11271" max="11271" width="13.09765625" style="123" customWidth="1"/>
    <col min="11272" max="11273" width="13.59765625" style="123" customWidth="1"/>
    <col min="11274" max="11274" width="14.09765625" style="123" customWidth="1"/>
    <col min="11275" max="11275" width="10.69921875" style="123" customWidth="1"/>
    <col min="11276" max="11276" width="11" style="123" customWidth="1"/>
    <col min="11277" max="11277" width="11.296875" style="123" customWidth="1"/>
    <col min="11278" max="11278" width="10.69921875" style="123" customWidth="1"/>
    <col min="11279" max="11279" width="10.59765625" style="123" customWidth="1"/>
    <col min="11280" max="11280" width="10.69921875" style="123" customWidth="1"/>
    <col min="11281" max="11520" width="9.09765625" style="123"/>
    <col min="11521" max="11521" width="12.69921875" style="123" customWidth="1"/>
    <col min="11522" max="11522" width="14.296875" style="123" customWidth="1"/>
    <col min="11523" max="11523" width="14" style="123" customWidth="1"/>
    <col min="11524" max="11524" width="13" style="123" customWidth="1"/>
    <col min="11525" max="11525" width="13.69921875" style="123" customWidth="1"/>
    <col min="11526" max="11526" width="13.59765625" style="123" customWidth="1"/>
    <col min="11527" max="11527" width="13.09765625" style="123" customWidth="1"/>
    <col min="11528" max="11529" width="13.59765625" style="123" customWidth="1"/>
    <col min="11530" max="11530" width="14.09765625" style="123" customWidth="1"/>
    <col min="11531" max="11531" width="10.69921875" style="123" customWidth="1"/>
    <col min="11532" max="11532" width="11" style="123" customWidth="1"/>
    <col min="11533" max="11533" width="11.296875" style="123" customWidth="1"/>
    <col min="11534" max="11534" width="10.69921875" style="123" customWidth="1"/>
    <col min="11535" max="11535" width="10.59765625" style="123" customWidth="1"/>
    <col min="11536" max="11536" width="10.69921875" style="123" customWidth="1"/>
    <col min="11537" max="11776" width="9.09765625" style="123"/>
    <col min="11777" max="11777" width="12.69921875" style="123" customWidth="1"/>
    <col min="11778" max="11778" width="14.296875" style="123" customWidth="1"/>
    <col min="11779" max="11779" width="14" style="123" customWidth="1"/>
    <col min="11780" max="11780" width="13" style="123" customWidth="1"/>
    <col min="11781" max="11781" width="13.69921875" style="123" customWidth="1"/>
    <col min="11782" max="11782" width="13.59765625" style="123" customWidth="1"/>
    <col min="11783" max="11783" width="13.09765625" style="123" customWidth="1"/>
    <col min="11784" max="11785" width="13.59765625" style="123" customWidth="1"/>
    <col min="11786" max="11786" width="14.09765625" style="123" customWidth="1"/>
    <col min="11787" max="11787" width="10.69921875" style="123" customWidth="1"/>
    <col min="11788" max="11788" width="11" style="123" customWidth="1"/>
    <col min="11789" max="11789" width="11.296875" style="123" customWidth="1"/>
    <col min="11790" max="11790" width="10.69921875" style="123" customWidth="1"/>
    <col min="11791" max="11791" width="10.59765625" style="123" customWidth="1"/>
    <col min="11792" max="11792" width="10.69921875" style="123" customWidth="1"/>
    <col min="11793" max="12032" width="9.09765625" style="123"/>
    <col min="12033" max="12033" width="12.69921875" style="123" customWidth="1"/>
    <col min="12034" max="12034" width="14.296875" style="123" customWidth="1"/>
    <col min="12035" max="12035" width="14" style="123" customWidth="1"/>
    <col min="12036" max="12036" width="13" style="123" customWidth="1"/>
    <col min="12037" max="12037" width="13.69921875" style="123" customWidth="1"/>
    <col min="12038" max="12038" width="13.59765625" style="123" customWidth="1"/>
    <col min="12039" max="12039" width="13.09765625" style="123" customWidth="1"/>
    <col min="12040" max="12041" width="13.59765625" style="123" customWidth="1"/>
    <col min="12042" max="12042" width="14.09765625" style="123" customWidth="1"/>
    <col min="12043" max="12043" width="10.69921875" style="123" customWidth="1"/>
    <col min="12044" max="12044" width="11" style="123" customWidth="1"/>
    <col min="12045" max="12045" width="11.296875" style="123" customWidth="1"/>
    <col min="12046" max="12046" width="10.69921875" style="123" customWidth="1"/>
    <col min="12047" max="12047" width="10.59765625" style="123" customWidth="1"/>
    <col min="12048" max="12048" width="10.69921875" style="123" customWidth="1"/>
    <col min="12049" max="12288" width="9.09765625" style="123"/>
    <col min="12289" max="12289" width="12.69921875" style="123" customWidth="1"/>
    <col min="12290" max="12290" width="14.296875" style="123" customWidth="1"/>
    <col min="12291" max="12291" width="14" style="123" customWidth="1"/>
    <col min="12292" max="12292" width="13" style="123" customWidth="1"/>
    <col min="12293" max="12293" width="13.69921875" style="123" customWidth="1"/>
    <col min="12294" max="12294" width="13.59765625" style="123" customWidth="1"/>
    <col min="12295" max="12295" width="13.09765625" style="123" customWidth="1"/>
    <col min="12296" max="12297" width="13.59765625" style="123" customWidth="1"/>
    <col min="12298" max="12298" width="14.09765625" style="123" customWidth="1"/>
    <col min="12299" max="12299" width="10.69921875" style="123" customWidth="1"/>
    <col min="12300" max="12300" width="11" style="123" customWidth="1"/>
    <col min="12301" max="12301" width="11.296875" style="123" customWidth="1"/>
    <col min="12302" max="12302" width="10.69921875" style="123" customWidth="1"/>
    <col min="12303" max="12303" width="10.59765625" style="123" customWidth="1"/>
    <col min="12304" max="12304" width="10.69921875" style="123" customWidth="1"/>
    <col min="12305" max="12544" width="9.09765625" style="123"/>
    <col min="12545" max="12545" width="12.69921875" style="123" customWidth="1"/>
    <col min="12546" max="12546" width="14.296875" style="123" customWidth="1"/>
    <col min="12547" max="12547" width="14" style="123" customWidth="1"/>
    <col min="12548" max="12548" width="13" style="123" customWidth="1"/>
    <col min="12549" max="12549" width="13.69921875" style="123" customWidth="1"/>
    <col min="12550" max="12550" width="13.59765625" style="123" customWidth="1"/>
    <col min="12551" max="12551" width="13.09765625" style="123" customWidth="1"/>
    <col min="12552" max="12553" width="13.59765625" style="123" customWidth="1"/>
    <col min="12554" max="12554" width="14.09765625" style="123" customWidth="1"/>
    <col min="12555" max="12555" width="10.69921875" style="123" customWidth="1"/>
    <col min="12556" max="12556" width="11" style="123" customWidth="1"/>
    <col min="12557" max="12557" width="11.296875" style="123" customWidth="1"/>
    <col min="12558" max="12558" width="10.69921875" style="123" customWidth="1"/>
    <col min="12559" max="12559" width="10.59765625" style="123" customWidth="1"/>
    <col min="12560" max="12560" width="10.69921875" style="123" customWidth="1"/>
    <col min="12561" max="12800" width="9.09765625" style="123"/>
    <col min="12801" max="12801" width="12.69921875" style="123" customWidth="1"/>
    <col min="12802" max="12802" width="14.296875" style="123" customWidth="1"/>
    <col min="12803" max="12803" width="14" style="123" customWidth="1"/>
    <col min="12804" max="12804" width="13" style="123" customWidth="1"/>
    <col min="12805" max="12805" width="13.69921875" style="123" customWidth="1"/>
    <col min="12806" max="12806" width="13.59765625" style="123" customWidth="1"/>
    <col min="12807" max="12807" width="13.09765625" style="123" customWidth="1"/>
    <col min="12808" max="12809" width="13.59765625" style="123" customWidth="1"/>
    <col min="12810" max="12810" width="14.09765625" style="123" customWidth="1"/>
    <col min="12811" max="12811" width="10.69921875" style="123" customWidth="1"/>
    <col min="12812" max="12812" width="11" style="123" customWidth="1"/>
    <col min="12813" max="12813" width="11.296875" style="123" customWidth="1"/>
    <col min="12814" max="12814" width="10.69921875" style="123" customWidth="1"/>
    <col min="12815" max="12815" width="10.59765625" style="123" customWidth="1"/>
    <col min="12816" max="12816" width="10.69921875" style="123" customWidth="1"/>
    <col min="12817" max="13056" width="9.09765625" style="123"/>
    <col min="13057" max="13057" width="12.69921875" style="123" customWidth="1"/>
    <col min="13058" max="13058" width="14.296875" style="123" customWidth="1"/>
    <col min="13059" max="13059" width="14" style="123" customWidth="1"/>
    <col min="13060" max="13060" width="13" style="123" customWidth="1"/>
    <col min="13061" max="13061" width="13.69921875" style="123" customWidth="1"/>
    <col min="13062" max="13062" width="13.59765625" style="123" customWidth="1"/>
    <col min="13063" max="13063" width="13.09765625" style="123" customWidth="1"/>
    <col min="13064" max="13065" width="13.59765625" style="123" customWidth="1"/>
    <col min="13066" max="13066" width="14.09765625" style="123" customWidth="1"/>
    <col min="13067" max="13067" width="10.69921875" style="123" customWidth="1"/>
    <col min="13068" max="13068" width="11" style="123" customWidth="1"/>
    <col min="13069" max="13069" width="11.296875" style="123" customWidth="1"/>
    <col min="13070" max="13070" width="10.69921875" style="123" customWidth="1"/>
    <col min="13071" max="13071" width="10.59765625" style="123" customWidth="1"/>
    <col min="13072" max="13072" width="10.69921875" style="123" customWidth="1"/>
    <col min="13073" max="13312" width="9.09765625" style="123"/>
    <col min="13313" max="13313" width="12.69921875" style="123" customWidth="1"/>
    <col min="13314" max="13314" width="14.296875" style="123" customWidth="1"/>
    <col min="13315" max="13315" width="14" style="123" customWidth="1"/>
    <col min="13316" max="13316" width="13" style="123" customWidth="1"/>
    <col min="13317" max="13317" width="13.69921875" style="123" customWidth="1"/>
    <col min="13318" max="13318" width="13.59765625" style="123" customWidth="1"/>
    <col min="13319" max="13319" width="13.09765625" style="123" customWidth="1"/>
    <col min="13320" max="13321" width="13.59765625" style="123" customWidth="1"/>
    <col min="13322" max="13322" width="14.09765625" style="123" customWidth="1"/>
    <col min="13323" max="13323" width="10.69921875" style="123" customWidth="1"/>
    <col min="13324" max="13324" width="11" style="123" customWidth="1"/>
    <col min="13325" max="13325" width="11.296875" style="123" customWidth="1"/>
    <col min="13326" max="13326" width="10.69921875" style="123" customWidth="1"/>
    <col min="13327" max="13327" width="10.59765625" style="123" customWidth="1"/>
    <col min="13328" max="13328" width="10.69921875" style="123" customWidth="1"/>
    <col min="13329" max="13568" width="9.09765625" style="123"/>
    <col min="13569" max="13569" width="12.69921875" style="123" customWidth="1"/>
    <col min="13570" max="13570" width="14.296875" style="123" customWidth="1"/>
    <col min="13571" max="13571" width="14" style="123" customWidth="1"/>
    <col min="13572" max="13572" width="13" style="123" customWidth="1"/>
    <col min="13573" max="13573" width="13.69921875" style="123" customWidth="1"/>
    <col min="13574" max="13574" width="13.59765625" style="123" customWidth="1"/>
    <col min="13575" max="13575" width="13.09765625" style="123" customWidth="1"/>
    <col min="13576" max="13577" width="13.59765625" style="123" customWidth="1"/>
    <col min="13578" max="13578" width="14.09765625" style="123" customWidth="1"/>
    <col min="13579" max="13579" width="10.69921875" style="123" customWidth="1"/>
    <col min="13580" max="13580" width="11" style="123" customWidth="1"/>
    <col min="13581" max="13581" width="11.296875" style="123" customWidth="1"/>
    <col min="13582" max="13582" width="10.69921875" style="123" customWidth="1"/>
    <col min="13583" max="13583" width="10.59765625" style="123" customWidth="1"/>
    <col min="13584" max="13584" width="10.69921875" style="123" customWidth="1"/>
    <col min="13585" max="13824" width="9.09765625" style="123"/>
    <col min="13825" max="13825" width="12.69921875" style="123" customWidth="1"/>
    <col min="13826" max="13826" width="14.296875" style="123" customWidth="1"/>
    <col min="13827" max="13827" width="14" style="123" customWidth="1"/>
    <col min="13828" max="13828" width="13" style="123" customWidth="1"/>
    <col min="13829" max="13829" width="13.69921875" style="123" customWidth="1"/>
    <col min="13830" max="13830" width="13.59765625" style="123" customWidth="1"/>
    <col min="13831" max="13831" width="13.09765625" style="123" customWidth="1"/>
    <col min="13832" max="13833" width="13.59765625" style="123" customWidth="1"/>
    <col min="13834" max="13834" width="14.09765625" style="123" customWidth="1"/>
    <col min="13835" max="13835" width="10.69921875" style="123" customWidth="1"/>
    <col min="13836" max="13836" width="11" style="123" customWidth="1"/>
    <col min="13837" max="13837" width="11.296875" style="123" customWidth="1"/>
    <col min="13838" max="13838" width="10.69921875" style="123" customWidth="1"/>
    <col min="13839" max="13839" width="10.59765625" style="123" customWidth="1"/>
    <col min="13840" max="13840" width="10.69921875" style="123" customWidth="1"/>
    <col min="13841" max="14080" width="9.09765625" style="123"/>
    <col min="14081" max="14081" width="12.69921875" style="123" customWidth="1"/>
    <col min="14082" max="14082" width="14.296875" style="123" customWidth="1"/>
    <col min="14083" max="14083" width="14" style="123" customWidth="1"/>
    <col min="14084" max="14084" width="13" style="123" customWidth="1"/>
    <col min="14085" max="14085" width="13.69921875" style="123" customWidth="1"/>
    <col min="14086" max="14086" width="13.59765625" style="123" customWidth="1"/>
    <col min="14087" max="14087" width="13.09765625" style="123" customWidth="1"/>
    <col min="14088" max="14089" width="13.59765625" style="123" customWidth="1"/>
    <col min="14090" max="14090" width="14.09765625" style="123" customWidth="1"/>
    <col min="14091" max="14091" width="10.69921875" style="123" customWidth="1"/>
    <col min="14092" max="14092" width="11" style="123" customWidth="1"/>
    <col min="14093" max="14093" width="11.296875" style="123" customWidth="1"/>
    <col min="14094" max="14094" width="10.69921875" style="123" customWidth="1"/>
    <col min="14095" max="14095" width="10.59765625" style="123" customWidth="1"/>
    <col min="14096" max="14096" width="10.69921875" style="123" customWidth="1"/>
    <col min="14097" max="14336" width="9.09765625" style="123"/>
    <col min="14337" max="14337" width="12.69921875" style="123" customWidth="1"/>
    <col min="14338" max="14338" width="14.296875" style="123" customWidth="1"/>
    <col min="14339" max="14339" width="14" style="123" customWidth="1"/>
    <col min="14340" max="14340" width="13" style="123" customWidth="1"/>
    <col min="14341" max="14341" width="13.69921875" style="123" customWidth="1"/>
    <col min="14342" max="14342" width="13.59765625" style="123" customWidth="1"/>
    <col min="14343" max="14343" width="13.09765625" style="123" customWidth="1"/>
    <col min="14344" max="14345" width="13.59765625" style="123" customWidth="1"/>
    <col min="14346" max="14346" width="14.09765625" style="123" customWidth="1"/>
    <col min="14347" max="14347" width="10.69921875" style="123" customWidth="1"/>
    <col min="14348" max="14348" width="11" style="123" customWidth="1"/>
    <col min="14349" max="14349" width="11.296875" style="123" customWidth="1"/>
    <col min="14350" max="14350" width="10.69921875" style="123" customWidth="1"/>
    <col min="14351" max="14351" width="10.59765625" style="123" customWidth="1"/>
    <col min="14352" max="14352" width="10.69921875" style="123" customWidth="1"/>
    <col min="14353" max="14592" width="9.09765625" style="123"/>
    <col min="14593" max="14593" width="12.69921875" style="123" customWidth="1"/>
    <col min="14594" max="14594" width="14.296875" style="123" customWidth="1"/>
    <col min="14595" max="14595" width="14" style="123" customWidth="1"/>
    <col min="14596" max="14596" width="13" style="123" customWidth="1"/>
    <col min="14597" max="14597" width="13.69921875" style="123" customWidth="1"/>
    <col min="14598" max="14598" width="13.59765625" style="123" customWidth="1"/>
    <col min="14599" max="14599" width="13.09765625" style="123" customWidth="1"/>
    <col min="14600" max="14601" width="13.59765625" style="123" customWidth="1"/>
    <col min="14602" max="14602" width="14.09765625" style="123" customWidth="1"/>
    <col min="14603" max="14603" width="10.69921875" style="123" customWidth="1"/>
    <col min="14604" max="14604" width="11" style="123" customWidth="1"/>
    <col min="14605" max="14605" width="11.296875" style="123" customWidth="1"/>
    <col min="14606" max="14606" width="10.69921875" style="123" customWidth="1"/>
    <col min="14607" max="14607" width="10.59765625" style="123" customWidth="1"/>
    <col min="14608" max="14608" width="10.69921875" style="123" customWidth="1"/>
    <col min="14609" max="14848" width="9.09765625" style="123"/>
    <col min="14849" max="14849" width="12.69921875" style="123" customWidth="1"/>
    <col min="14850" max="14850" width="14.296875" style="123" customWidth="1"/>
    <col min="14851" max="14851" width="14" style="123" customWidth="1"/>
    <col min="14852" max="14852" width="13" style="123" customWidth="1"/>
    <col min="14853" max="14853" width="13.69921875" style="123" customWidth="1"/>
    <col min="14854" max="14854" width="13.59765625" style="123" customWidth="1"/>
    <col min="14855" max="14855" width="13.09765625" style="123" customWidth="1"/>
    <col min="14856" max="14857" width="13.59765625" style="123" customWidth="1"/>
    <col min="14858" max="14858" width="14.09765625" style="123" customWidth="1"/>
    <col min="14859" max="14859" width="10.69921875" style="123" customWidth="1"/>
    <col min="14860" max="14860" width="11" style="123" customWidth="1"/>
    <col min="14861" max="14861" width="11.296875" style="123" customWidth="1"/>
    <col min="14862" max="14862" width="10.69921875" style="123" customWidth="1"/>
    <col min="14863" max="14863" width="10.59765625" style="123" customWidth="1"/>
    <col min="14864" max="14864" width="10.69921875" style="123" customWidth="1"/>
    <col min="14865" max="15104" width="9.09765625" style="123"/>
    <col min="15105" max="15105" width="12.69921875" style="123" customWidth="1"/>
    <col min="15106" max="15106" width="14.296875" style="123" customWidth="1"/>
    <col min="15107" max="15107" width="14" style="123" customWidth="1"/>
    <col min="15108" max="15108" width="13" style="123" customWidth="1"/>
    <col min="15109" max="15109" width="13.69921875" style="123" customWidth="1"/>
    <col min="15110" max="15110" width="13.59765625" style="123" customWidth="1"/>
    <col min="15111" max="15111" width="13.09765625" style="123" customWidth="1"/>
    <col min="15112" max="15113" width="13.59765625" style="123" customWidth="1"/>
    <col min="15114" max="15114" width="14.09765625" style="123" customWidth="1"/>
    <col min="15115" max="15115" width="10.69921875" style="123" customWidth="1"/>
    <col min="15116" max="15116" width="11" style="123" customWidth="1"/>
    <col min="15117" max="15117" width="11.296875" style="123" customWidth="1"/>
    <col min="15118" max="15118" width="10.69921875" style="123" customWidth="1"/>
    <col min="15119" max="15119" width="10.59765625" style="123" customWidth="1"/>
    <col min="15120" max="15120" width="10.69921875" style="123" customWidth="1"/>
    <col min="15121" max="15360" width="9.09765625" style="123"/>
    <col min="15361" max="15361" width="12.69921875" style="123" customWidth="1"/>
    <col min="15362" max="15362" width="14.296875" style="123" customWidth="1"/>
    <col min="15363" max="15363" width="14" style="123" customWidth="1"/>
    <col min="15364" max="15364" width="13" style="123" customWidth="1"/>
    <col min="15365" max="15365" width="13.69921875" style="123" customWidth="1"/>
    <col min="15366" max="15366" width="13.59765625" style="123" customWidth="1"/>
    <col min="15367" max="15367" width="13.09765625" style="123" customWidth="1"/>
    <col min="15368" max="15369" width="13.59765625" style="123" customWidth="1"/>
    <col min="15370" max="15370" width="14.09765625" style="123" customWidth="1"/>
    <col min="15371" max="15371" width="10.69921875" style="123" customWidth="1"/>
    <col min="15372" max="15372" width="11" style="123" customWidth="1"/>
    <col min="15373" max="15373" width="11.296875" style="123" customWidth="1"/>
    <col min="15374" max="15374" width="10.69921875" style="123" customWidth="1"/>
    <col min="15375" max="15375" width="10.59765625" style="123" customWidth="1"/>
    <col min="15376" max="15376" width="10.69921875" style="123" customWidth="1"/>
    <col min="15377" max="15616" width="9.09765625" style="123"/>
    <col min="15617" max="15617" width="12.69921875" style="123" customWidth="1"/>
    <col min="15618" max="15618" width="14.296875" style="123" customWidth="1"/>
    <col min="15619" max="15619" width="14" style="123" customWidth="1"/>
    <col min="15620" max="15620" width="13" style="123" customWidth="1"/>
    <col min="15621" max="15621" width="13.69921875" style="123" customWidth="1"/>
    <col min="15622" max="15622" width="13.59765625" style="123" customWidth="1"/>
    <col min="15623" max="15623" width="13.09765625" style="123" customWidth="1"/>
    <col min="15624" max="15625" width="13.59765625" style="123" customWidth="1"/>
    <col min="15626" max="15626" width="14.09765625" style="123" customWidth="1"/>
    <col min="15627" max="15627" width="10.69921875" style="123" customWidth="1"/>
    <col min="15628" max="15628" width="11" style="123" customWidth="1"/>
    <col min="15629" max="15629" width="11.296875" style="123" customWidth="1"/>
    <col min="15630" max="15630" width="10.69921875" style="123" customWidth="1"/>
    <col min="15631" max="15631" width="10.59765625" style="123" customWidth="1"/>
    <col min="15632" max="15632" width="10.69921875" style="123" customWidth="1"/>
    <col min="15633" max="15872" width="9.09765625" style="123"/>
    <col min="15873" max="15873" width="12.69921875" style="123" customWidth="1"/>
    <col min="15874" max="15874" width="14.296875" style="123" customWidth="1"/>
    <col min="15875" max="15875" width="14" style="123" customWidth="1"/>
    <col min="15876" max="15876" width="13" style="123" customWidth="1"/>
    <col min="15877" max="15877" width="13.69921875" style="123" customWidth="1"/>
    <col min="15878" max="15878" width="13.59765625" style="123" customWidth="1"/>
    <col min="15879" max="15879" width="13.09765625" style="123" customWidth="1"/>
    <col min="15880" max="15881" width="13.59765625" style="123" customWidth="1"/>
    <col min="15882" max="15882" width="14.09765625" style="123" customWidth="1"/>
    <col min="15883" max="15883" width="10.69921875" style="123" customWidth="1"/>
    <col min="15884" max="15884" width="11" style="123" customWidth="1"/>
    <col min="15885" max="15885" width="11.296875" style="123" customWidth="1"/>
    <col min="15886" max="15886" width="10.69921875" style="123" customWidth="1"/>
    <col min="15887" max="15887" width="10.59765625" style="123" customWidth="1"/>
    <col min="15888" max="15888" width="10.69921875" style="123" customWidth="1"/>
    <col min="15889" max="16128" width="9.09765625" style="123"/>
    <col min="16129" max="16129" width="12.69921875" style="123" customWidth="1"/>
    <col min="16130" max="16130" width="14.296875" style="123" customWidth="1"/>
    <col min="16131" max="16131" width="14" style="123" customWidth="1"/>
    <col min="16132" max="16132" width="13" style="123" customWidth="1"/>
    <col min="16133" max="16133" width="13.69921875" style="123" customWidth="1"/>
    <col min="16134" max="16134" width="13.59765625" style="123" customWidth="1"/>
    <col min="16135" max="16135" width="13.09765625" style="123" customWidth="1"/>
    <col min="16136" max="16137" width="13.59765625" style="123" customWidth="1"/>
    <col min="16138" max="16138" width="14.09765625" style="123" customWidth="1"/>
    <col min="16139" max="16139" width="10.69921875" style="123" customWidth="1"/>
    <col min="16140" max="16140" width="11" style="123" customWidth="1"/>
    <col min="16141" max="16141" width="11.296875" style="123" customWidth="1"/>
    <col min="16142" max="16142" width="10.69921875" style="123" customWidth="1"/>
    <col min="16143" max="16143" width="10.59765625" style="123" customWidth="1"/>
    <col min="16144" max="16144" width="10.69921875" style="123" customWidth="1"/>
    <col min="16145" max="16384" width="9.09765625" style="123"/>
  </cols>
  <sheetData>
    <row r="1" spans="1:19" s="27" customFormat="1" ht="23.25" customHeight="1" x14ac:dyDescent="0.4">
      <c r="A1" s="27" t="s">
        <v>224</v>
      </c>
    </row>
    <row r="2" spans="1:19" ht="18.899999999999999" customHeight="1" x14ac:dyDescent="0.3">
      <c r="A2" s="118"/>
      <c r="B2" s="119" t="s">
        <v>167</v>
      </c>
      <c r="C2" s="120"/>
      <c r="D2" s="120"/>
      <c r="E2" s="121"/>
      <c r="F2" s="122" t="s">
        <v>168</v>
      </c>
      <c r="G2" s="122"/>
      <c r="H2" s="309" t="s">
        <v>169</v>
      </c>
      <c r="I2" s="310"/>
      <c r="J2" s="311"/>
    </row>
    <row r="3" spans="1:19" ht="18.899999999999999" customHeight="1" x14ac:dyDescent="0.3">
      <c r="A3" s="124" t="s">
        <v>170</v>
      </c>
      <c r="B3" s="125" t="s">
        <v>74</v>
      </c>
      <c r="C3" s="125" t="s">
        <v>80</v>
      </c>
      <c r="D3" s="125" t="s">
        <v>78</v>
      </c>
      <c r="E3" s="125" t="s">
        <v>74</v>
      </c>
      <c r="F3" s="126" t="s">
        <v>80</v>
      </c>
      <c r="G3" s="125" t="s">
        <v>78</v>
      </c>
      <c r="H3" s="126" t="s">
        <v>74</v>
      </c>
      <c r="I3" s="125" t="s">
        <v>80</v>
      </c>
      <c r="J3" s="125" t="s">
        <v>78</v>
      </c>
    </row>
    <row r="4" spans="1:19" ht="18.899999999999999" customHeight="1" x14ac:dyDescent="0.3">
      <c r="A4" s="124">
        <v>0</v>
      </c>
      <c r="B4" s="127">
        <f t="shared" ref="B4:D19" si="0">E4+H4+B33+E33</f>
        <v>251140</v>
      </c>
      <c r="C4" s="127">
        <f t="shared" si="0"/>
        <v>236152</v>
      </c>
      <c r="D4" s="127">
        <f t="shared" si="0"/>
        <v>487292</v>
      </c>
      <c r="E4" s="128">
        <v>40759</v>
      </c>
      <c r="F4" s="128">
        <v>38213</v>
      </c>
      <c r="G4" s="128">
        <f>E4+F4</f>
        <v>78972</v>
      </c>
      <c r="H4" s="128">
        <v>79606</v>
      </c>
      <c r="I4" s="128">
        <v>75345</v>
      </c>
      <c r="J4" s="128">
        <f>H4+I4</f>
        <v>154951</v>
      </c>
      <c r="Q4" s="129"/>
      <c r="R4" s="129"/>
      <c r="S4" s="129"/>
    </row>
    <row r="5" spans="1:19" ht="18.899999999999999" customHeight="1" x14ac:dyDescent="0.3">
      <c r="A5" s="130" t="s">
        <v>171</v>
      </c>
      <c r="B5" s="127">
        <f t="shared" si="0"/>
        <v>1160151</v>
      </c>
      <c r="C5" s="127">
        <f t="shared" si="0"/>
        <v>1095204</v>
      </c>
      <c r="D5" s="127">
        <f t="shared" si="0"/>
        <v>2255355</v>
      </c>
      <c r="E5" s="128">
        <v>189389</v>
      </c>
      <c r="F5" s="128">
        <v>178305</v>
      </c>
      <c r="G5" s="128">
        <f t="shared" ref="G5:G25" si="1">E5+F5</f>
        <v>367694</v>
      </c>
      <c r="H5" s="128">
        <v>376977</v>
      </c>
      <c r="I5" s="128">
        <v>356662</v>
      </c>
      <c r="J5" s="128">
        <f t="shared" ref="J5:J26" si="2">H5+I5</f>
        <v>733639</v>
      </c>
      <c r="Q5" s="131"/>
      <c r="R5" s="131"/>
      <c r="S5" s="129"/>
    </row>
    <row r="6" spans="1:19" ht="18.899999999999999" customHeight="1" x14ac:dyDescent="0.3">
      <c r="A6" s="132" t="s">
        <v>172</v>
      </c>
      <c r="B6" s="127">
        <f t="shared" si="0"/>
        <v>1767852</v>
      </c>
      <c r="C6" s="127">
        <f t="shared" si="0"/>
        <v>1671688</v>
      </c>
      <c r="D6" s="127">
        <f t="shared" si="0"/>
        <v>3439540</v>
      </c>
      <c r="E6" s="128">
        <v>290019</v>
      </c>
      <c r="F6" s="128">
        <v>273342</v>
      </c>
      <c r="G6" s="128">
        <f t="shared" si="1"/>
        <v>563361</v>
      </c>
      <c r="H6" s="128">
        <v>584789</v>
      </c>
      <c r="I6" s="128">
        <v>553969</v>
      </c>
      <c r="J6" s="128">
        <f t="shared" si="2"/>
        <v>1138758</v>
      </c>
      <c r="S6" s="131"/>
    </row>
    <row r="7" spans="1:19" ht="18.899999999999999" customHeight="1" x14ac:dyDescent="0.3">
      <c r="A7" s="124" t="s">
        <v>173</v>
      </c>
      <c r="B7" s="127">
        <f t="shared" si="0"/>
        <v>1996553</v>
      </c>
      <c r="C7" s="127">
        <f t="shared" si="0"/>
        <v>1887563</v>
      </c>
      <c r="D7" s="127">
        <f t="shared" si="0"/>
        <v>3884116</v>
      </c>
      <c r="E7" s="128">
        <v>327001</v>
      </c>
      <c r="F7" s="128">
        <v>308057</v>
      </c>
      <c r="G7" s="128">
        <f t="shared" si="1"/>
        <v>635058</v>
      </c>
      <c r="H7" s="128">
        <v>669538</v>
      </c>
      <c r="I7" s="128">
        <v>633683</v>
      </c>
      <c r="J7" s="128">
        <f t="shared" si="2"/>
        <v>1303221</v>
      </c>
      <c r="M7" s="131"/>
    </row>
    <row r="8" spans="1:19" ht="18.899999999999999" customHeight="1" x14ac:dyDescent="0.3">
      <c r="A8" s="124" t="s">
        <v>174</v>
      </c>
      <c r="B8" s="127">
        <f t="shared" si="0"/>
        <v>2047734</v>
      </c>
      <c r="C8" s="127">
        <f t="shared" si="0"/>
        <v>1943286</v>
      </c>
      <c r="D8" s="127">
        <f t="shared" si="0"/>
        <v>3991020</v>
      </c>
      <c r="E8" s="128">
        <v>341176</v>
      </c>
      <c r="F8" s="128">
        <v>321094</v>
      </c>
      <c r="G8" s="128">
        <f t="shared" si="1"/>
        <v>662270</v>
      </c>
      <c r="H8" s="128">
        <v>691108</v>
      </c>
      <c r="I8" s="128">
        <v>653052</v>
      </c>
      <c r="J8" s="128">
        <f t="shared" si="2"/>
        <v>1344160</v>
      </c>
    </row>
    <row r="9" spans="1:19" ht="18.899999999999999" customHeight="1" x14ac:dyDescent="0.3">
      <c r="A9" s="124" t="s">
        <v>175</v>
      </c>
      <c r="B9" s="127">
        <f t="shared" si="0"/>
        <v>2093495</v>
      </c>
      <c r="C9" s="127">
        <f t="shared" si="0"/>
        <v>2002295</v>
      </c>
      <c r="D9" s="127">
        <f t="shared" si="0"/>
        <v>4095790</v>
      </c>
      <c r="E9" s="128">
        <v>342983</v>
      </c>
      <c r="F9" s="128">
        <v>333022</v>
      </c>
      <c r="G9" s="128">
        <f t="shared" si="1"/>
        <v>676005</v>
      </c>
      <c r="H9" s="128">
        <v>694624</v>
      </c>
      <c r="I9" s="128">
        <v>683686</v>
      </c>
      <c r="J9" s="128">
        <f t="shared" si="2"/>
        <v>1378310</v>
      </c>
    </row>
    <row r="10" spans="1:19" ht="18.899999999999999" customHeight="1" x14ac:dyDescent="0.3">
      <c r="A10" s="124" t="s">
        <v>176</v>
      </c>
      <c r="B10" s="127">
        <f t="shared" si="0"/>
        <v>2434110</v>
      </c>
      <c r="C10" s="127">
        <f t="shared" si="0"/>
        <v>2347849</v>
      </c>
      <c r="D10" s="127">
        <f t="shared" si="0"/>
        <v>4781959</v>
      </c>
      <c r="E10" s="128">
        <v>413396</v>
      </c>
      <c r="F10" s="128">
        <v>396217</v>
      </c>
      <c r="G10" s="128">
        <f t="shared" si="1"/>
        <v>809613</v>
      </c>
      <c r="H10" s="128">
        <v>828159</v>
      </c>
      <c r="I10" s="128">
        <v>785702</v>
      </c>
      <c r="J10" s="128">
        <f t="shared" si="2"/>
        <v>1613861</v>
      </c>
    </row>
    <row r="11" spans="1:19" ht="18.899999999999999" customHeight="1" x14ac:dyDescent="0.3">
      <c r="A11" s="124" t="s">
        <v>177</v>
      </c>
      <c r="B11" s="127">
        <f t="shared" si="0"/>
        <v>2365460</v>
      </c>
      <c r="C11" s="127">
        <f t="shared" si="0"/>
        <v>2309099</v>
      </c>
      <c r="D11" s="127">
        <f t="shared" si="0"/>
        <v>4674559</v>
      </c>
      <c r="E11" s="128">
        <v>407986</v>
      </c>
      <c r="F11" s="128">
        <v>391689</v>
      </c>
      <c r="G11" s="128">
        <f t="shared" si="1"/>
        <v>799675</v>
      </c>
      <c r="H11" s="128">
        <v>792565</v>
      </c>
      <c r="I11" s="128">
        <v>748205</v>
      </c>
      <c r="J11" s="128">
        <f t="shared" si="2"/>
        <v>1540770</v>
      </c>
      <c r="M11" s="131"/>
    </row>
    <row r="12" spans="1:19" ht="18.899999999999999" customHeight="1" x14ac:dyDescent="0.3">
      <c r="A12" s="124" t="s">
        <v>178</v>
      </c>
      <c r="B12" s="127">
        <f t="shared" si="0"/>
        <v>2304998</v>
      </c>
      <c r="C12" s="127">
        <f t="shared" si="0"/>
        <v>2298014</v>
      </c>
      <c r="D12" s="127">
        <f t="shared" si="0"/>
        <v>4603012</v>
      </c>
      <c r="E12" s="128">
        <v>394892</v>
      </c>
      <c r="F12" s="128">
        <v>383320</v>
      </c>
      <c r="G12" s="128">
        <f t="shared" si="1"/>
        <v>778212</v>
      </c>
      <c r="H12" s="128">
        <v>772096</v>
      </c>
      <c r="I12" s="128">
        <v>739550</v>
      </c>
      <c r="J12" s="128">
        <f t="shared" si="2"/>
        <v>1511646</v>
      </c>
    </row>
    <row r="13" spans="1:19" ht="18.899999999999999" customHeight="1" x14ac:dyDescent="0.3">
      <c r="A13" s="124" t="s">
        <v>179</v>
      </c>
      <c r="B13" s="127">
        <f t="shared" si="0"/>
        <v>2493112</v>
      </c>
      <c r="C13" s="127">
        <f t="shared" si="0"/>
        <v>2539859</v>
      </c>
      <c r="D13" s="127">
        <f t="shared" si="0"/>
        <v>5032971</v>
      </c>
      <c r="E13" s="128">
        <v>417857</v>
      </c>
      <c r="F13" s="128">
        <v>416721</v>
      </c>
      <c r="G13" s="128">
        <f t="shared" si="1"/>
        <v>834578</v>
      </c>
      <c r="H13" s="128">
        <v>851189</v>
      </c>
      <c r="I13" s="128">
        <v>836292</v>
      </c>
      <c r="J13" s="128">
        <f t="shared" si="2"/>
        <v>1687481</v>
      </c>
    </row>
    <row r="14" spans="1:19" ht="18.899999999999999" customHeight="1" x14ac:dyDescent="0.3">
      <c r="A14" s="124" t="s">
        <v>180</v>
      </c>
      <c r="B14" s="127">
        <f t="shared" si="0"/>
        <v>2473521</v>
      </c>
      <c r="C14" s="127">
        <f t="shared" si="0"/>
        <v>2608427</v>
      </c>
      <c r="D14" s="127">
        <f t="shared" si="0"/>
        <v>5081948</v>
      </c>
      <c r="E14" s="128">
        <v>409361</v>
      </c>
      <c r="F14" s="128">
        <v>427412</v>
      </c>
      <c r="G14" s="128">
        <f t="shared" si="1"/>
        <v>836773</v>
      </c>
      <c r="H14" s="128">
        <v>885008</v>
      </c>
      <c r="I14" s="128">
        <v>900319</v>
      </c>
      <c r="J14" s="128">
        <f t="shared" si="2"/>
        <v>1785327</v>
      </c>
    </row>
    <row r="15" spans="1:19" ht="18.899999999999999" customHeight="1" x14ac:dyDescent="0.3">
      <c r="A15" s="124" t="s">
        <v>181</v>
      </c>
      <c r="B15" s="127">
        <f t="shared" si="0"/>
        <v>2430328</v>
      </c>
      <c r="C15" s="127">
        <f t="shared" si="0"/>
        <v>2673071</v>
      </c>
      <c r="D15" s="127">
        <f t="shared" si="0"/>
        <v>5103399</v>
      </c>
      <c r="E15" s="128">
        <v>408251</v>
      </c>
      <c r="F15" s="128">
        <v>455637</v>
      </c>
      <c r="G15" s="128">
        <f t="shared" si="1"/>
        <v>863888</v>
      </c>
      <c r="H15" s="128">
        <v>888335</v>
      </c>
      <c r="I15" s="128">
        <v>936744</v>
      </c>
      <c r="J15" s="128">
        <f t="shared" si="2"/>
        <v>1825079</v>
      </c>
    </row>
    <row r="16" spans="1:19" ht="18.899999999999999" customHeight="1" x14ac:dyDescent="0.3">
      <c r="A16" s="124" t="s">
        <v>182</v>
      </c>
      <c r="B16" s="127">
        <f t="shared" si="0"/>
        <v>2259775</v>
      </c>
      <c r="C16" s="127">
        <f t="shared" si="0"/>
        <v>2572163</v>
      </c>
      <c r="D16" s="127">
        <f t="shared" si="0"/>
        <v>4831938</v>
      </c>
      <c r="E16" s="128">
        <v>425014</v>
      </c>
      <c r="F16" s="128">
        <v>497811</v>
      </c>
      <c r="G16" s="128">
        <f t="shared" si="1"/>
        <v>922825</v>
      </c>
      <c r="H16" s="128">
        <v>781707</v>
      </c>
      <c r="I16" s="128">
        <v>842939</v>
      </c>
      <c r="J16" s="128">
        <f t="shared" si="2"/>
        <v>1624646</v>
      </c>
    </row>
    <row r="17" spans="1:19" ht="18.899999999999999" customHeight="1" x14ac:dyDescent="0.3">
      <c r="A17" s="124" t="s">
        <v>183</v>
      </c>
      <c r="B17" s="127">
        <f t="shared" si="0"/>
        <v>1888283</v>
      </c>
      <c r="C17" s="127">
        <f t="shared" si="0"/>
        <v>2208756</v>
      </c>
      <c r="D17" s="127">
        <f t="shared" si="0"/>
        <v>4097039</v>
      </c>
      <c r="E17" s="128">
        <v>392470</v>
      </c>
      <c r="F17" s="128">
        <v>458349</v>
      </c>
      <c r="G17" s="128">
        <f t="shared" si="1"/>
        <v>850819</v>
      </c>
      <c r="H17" s="128">
        <v>617150</v>
      </c>
      <c r="I17" s="128">
        <v>683668</v>
      </c>
      <c r="J17" s="128">
        <f t="shared" si="2"/>
        <v>1300818</v>
      </c>
    </row>
    <row r="18" spans="1:19" ht="18.899999999999999" customHeight="1" x14ac:dyDescent="0.3">
      <c r="A18" s="124" t="s">
        <v>184</v>
      </c>
      <c r="B18" s="127">
        <f t="shared" si="0"/>
        <v>1391653</v>
      </c>
      <c r="C18" s="127">
        <f t="shared" si="0"/>
        <v>1699927</v>
      </c>
      <c r="D18" s="127">
        <f t="shared" si="0"/>
        <v>3091580</v>
      </c>
      <c r="E18" s="128">
        <v>306276</v>
      </c>
      <c r="F18" s="128">
        <v>367409</v>
      </c>
      <c r="G18" s="128">
        <f t="shared" si="1"/>
        <v>673685</v>
      </c>
      <c r="H18" s="128">
        <v>454793</v>
      </c>
      <c r="I18" s="128">
        <v>525899</v>
      </c>
      <c r="J18" s="128">
        <f t="shared" si="2"/>
        <v>980692</v>
      </c>
    </row>
    <row r="19" spans="1:19" ht="18.899999999999999" customHeight="1" x14ac:dyDescent="0.3">
      <c r="A19" s="124" t="s">
        <v>185</v>
      </c>
      <c r="B19" s="127">
        <f t="shared" si="0"/>
        <v>1031300</v>
      </c>
      <c r="C19" s="127">
        <f t="shared" si="0"/>
        <v>1319718</v>
      </c>
      <c r="D19" s="127">
        <f t="shared" si="0"/>
        <v>2351018</v>
      </c>
      <c r="E19" s="128">
        <v>217279</v>
      </c>
      <c r="F19" s="128">
        <v>266562</v>
      </c>
      <c r="G19" s="128">
        <f t="shared" si="1"/>
        <v>483841</v>
      </c>
      <c r="H19" s="128">
        <v>341010</v>
      </c>
      <c r="I19" s="128">
        <v>414173</v>
      </c>
      <c r="J19" s="128">
        <f t="shared" si="2"/>
        <v>755183</v>
      </c>
    </row>
    <row r="20" spans="1:19" ht="18.899999999999999" customHeight="1" x14ac:dyDescent="0.3">
      <c r="A20" s="124" t="s">
        <v>186</v>
      </c>
      <c r="B20" s="127">
        <f t="shared" ref="B20:D26" si="3">E20+H20+B49+E49</f>
        <v>619535</v>
      </c>
      <c r="C20" s="127">
        <f t="shared" si="3"/>
        <v>832737</v>
      </c>
      <c r="D20" s="127">
        <f t="shared" si="3"/>
        <v>1452272</v>
      </c>
      <c r="E20" s="128">
        <v>120354</v>
      </c>
      <c r="F20" s="128">
        <v>151977</v>
      </c>
      <c r="G20" s="128">
        <f t="shared" si="1"/>
        <v>272331</v>
      </c>
      <c r="H20" s="128">
        <v>214018</v>
      </c>
      <c r="I20" s="128">
        <v>276508</v>
      </c>
      <c r="J20" s="128">
        <f t="shared" si="2"/>
        <v>490526</v>
      </c>
      <c r="Q20" s="129"/>
      <c r="R20" s="129"/>
      <c r="S20" s="129"/>
    </row>
    <row r="21" spans="1:19" ht="18.899999999999999" customHeight="1" x14ac:dyDescent="0.3">
      <c r="A21" s="124" t="s">
        <v>187</v>
      </c>
      <c r="B21" s="127">
        <f t="shared" si="3"/>
        <v>381122</v>
      </c>
      <c r="C21" s="127">
        <f t="shared" si="3"/>
        <v>559734</v>
      </c>
      <c r="D21" s="127">
        <f t="shared" si="3"/>
        <v>940856</v>
      </c>
      <c r="E21" s="128">
        <v>75012</v>
      </c>
      <c r="F21" s="128">
        <v>103434</v>
      </c>
      <c r="G21" s="128">
        <f t="shared" si="1"/>
        <v>178446</v>
      </c>
      <c r="H21" s="128">
        <v>120786</v>
      </c>
      <c r="I21" s="128">
        <v>171227</v>
      </c>
      <c r="J21" s="128">
        <f t="shared" si="2"/>
        <v>292013</v>
      </c>
      <c r="S21" s="129"/>
    </row>
    <row r="22" spans="1:19" ht="18.899999999999999" customHeight="1" x14ac:dyDescent="0.3">
      <c r="A22" s="124" t="s">
        <v>188</v>
      </c>
      <c r="B22" s="127">
        <f t="shared" si="3"/>
        <v>209791</v>
      </c>
      <c r="C22" s="127">
        <f t="shared" si="3"/>
        <v>341047</v>
      </c>
      <c r="D22" s="127">
        <f t="shared" si="3"/>
        <v>550838</v>
      </c>
      <c r="E22" s="128">
        <v>41623</v>
      </c>
      <c r="F22" s="128">
        <v>64654</v>
      </c>
      <c r="G22" s="128">
        <f t="shared" si="1"/>
        <v>106277</v>
      </c>
      <c r="H22" s="128">
        <v>59233</v>
      </c>
      <c r="I22" s="128">
        <v>93578</v>
      </c>
      <c r="J22" s="128">
        <f t="shared" si="2"/>
        <v>152811</v>
      </c>
    </row>
    <row r="23" spans="1:19" ht="18.899999999999999" customHeight="1" x14ac:dyDescent="0.3">
      <c r="A23" s="124" t="s">
        <v>189</v>
      </c>
      <c r="B23" s="127">
        <f t="shared" si="3"/>
        <v>84979</v>
      </c>
      <c r="C23" s="127">
        <f t="shared" si="3"/>
        <v>146526</v>
      </c>
      <c r="D23" s="127">
        <f t="shared" si="3"/>
        <v>231505</v>
      </c>
      <c r="E23" s="128">
        <v>16806</v>
      </c>
      <c r="F23" s="128">
        <v>27862</v>
      </c>
      <c r="G23" s="128">
        <f t="shared" si="1"/>
        <v>44668</v>
      </c>
      <c r="H23" s="128">
        <v>22376</v>
      </c>
      <c r="I23" s="128">
        <v>37124</v>
      </c>
      <c r="J23" s="128">
        <f t="shared" si="2"/>
        <v>59500</v>
      </c>
      <c r="L23" s="131"/>
      <c r="M23" s="131"/>
      <c r="N23" s="131"/>
    </row>
    <row r="24" spans="1:19" ht="18.899999999999999" customHeight="1" x14ac:dyDescent="0.3">
      <c r="A24" s="124" t="s">
        <v>190</v>
      </c>
      <c r="B24" s="127">
        <f t="shared" si="3"/>
        <v>27927</v>
      </c>
      <c r="C24" s="127">
        <f t="shared" si="3"/>
        <v>43476</v>
      </c>
      <c r="D24" s="127">
        <f t="shared" si="3"/>
        <v>71403</v>
      </c>
      <c r="E24" s="128">
        <v>5036</v>
      </c>
      <c r="F24" s="128">
        <v>7685</v>
      </c>
      <c r="G24" s="128">
        <f t="shared" si="1"/>
        <v>12721</v>
      </c>
      <c r="H24" s="128">
        <v>6341</v>
      </c>
      <c r="I24" s="128">
        <v>9778</v>
      </c>
      <c r="J24" s="128">
        <f t="shared" si="2"/>
        <v>16119</v>
      </c>
    </row>
    <row r="25" spans="1:19" ht="18.899999999999999" customHeight="1" x14ac:dyDescent="0.3">
      <c r="A25" s="124" t="s">
        <v>191</v>
      </c>
      <c r="B25" s="127">
        <f t="shared" si="3"/>
        <v>16448</v>
      </c>
      <c r="C25" s="127">
        <f t="shared" si="3"/>
        <v>17978</v>
      </c>
      <c r="D25" s="127">
        <f t="shared" si="3"/>
        <v>34426</v>
      </c>
      <c r="E25" s="128">
        <v>2742</v>
      </c>
      <c r="F25" s="128">
        <v>3012</v>
      </c>
      <c r="G25" s="128">
        <f t="shared" si="1"/>
        <v>5754</v>
      </c>
      <c r="H25" s="128">
        <v>3091</v>
      </c>
      <c r="I25" s="128">
        <v>3610</v>
      </c>
      <c r="J25" s="128">
        <f t="shared" si="2"/>
        <v>6701</v>
      </c>
    </row>
    <row r="26" spans="1:19" ht="18.899999999999999" customHeight="1" x14ac:dyDescent="0.3">
      <c r="A26" s="121" t="s">
        <v>192</v>
      </c>
      <c r="B26" s="127">
        <f t="shared" si="3"/>
        <v>31729267</v>
      </c>
      <c r="C26" s="127">
        <f t="shared" si="3"/>
        <v>33354569</v>
      </c>
      <c r="D26" s="127">
        <f t="shared" si="3"/>
        <v>65083836</v>
      </c>
      <c r="E26" s="128">
        <f>SUM(E4:E25)</f>
        <v>5585682</v>
      </c>
      <c r="F26" s="128">
        <f>SUM(F4:F25)</f>
        <v>5871784</v>
      </c>
      <c r="G26" s="128">
        <f>E26+F26</f>
        <v>11457466</v>
      </c>
      <c r="H26" s="128">
        <f>SUM(H4:H25)</f>
        <v>10734499</v>
      </c>
      <c r="I26" s="128">
        <f>SUM(I4:I25)</f>
        <v>10961713</v>
      </c>
      <c r="J26" s="128">
        <f t="shared" si="2"/>
        <v>21696212</v>
      </c>
    </row>
    <row r="27" spans="1:19" ht="18.899999999999999" customHeight="1" x14ac:dyDescent="0.3">
      <c r="A27" s="133"/>
      <c r="B27" s="134"/>
      <c r="C27" s="134"/>
      <c r="D27" s="134"/>
      <c r="E27" s="135"/>
      <c r="F27" s="135"/>
      <c r="G27" s="135"/>
      <c r="H27" s="135"/>
      <c r="I27" s="135"/>
      <c r="J27" s="135"/>
    </row>
    <row r="28" spans="1:19" ht="18.899999999999999" customHeight="1" x14ac:dyDescent="0.3">
      <c r="A28" s="97" t="s">
        <v>213</v>
      </c>
      <c r="I28" s="123" t="s">
        <v>151</v>
      </c>
    </row>
    <row r="29" spans="1:19" ht="18.899999999999999" customHeight="1" x14ac:dyDescent="0.3">
      <c r="A29" s="97" t="s">
        <v>222</v>
      </c>
    </row>
    <row r="30" spans="1:19" s="27" customFormat="1" ht="23.25" customHeight="1" x14ac:dyDescent="0.4">
      <c r="A30" s="27" t="s">
        <v>225</v>
      </c>
    </row>
    <row r="31" spans="1:19" ht="18.899999999999999" customHeight="1" x14ac:dyDescent="0.3">
      <c r="A31" s="118"/>
      <c r="B31" s="121"/>
      <c r="C31" s="122" t="s">
        <v>193</v>
      </c>
      <c r="D31" s="136"/>
      <c r="E31" s="309" t="s">
        <v>194</v>
      </c>
      <c r="F31" s="310"/>
      <c r="G31" s="311"/>
      <c r="H31" s="118"/>
      <c r="I31" s="118"/>
      <c r="J31" s="118"/>
      <c r="K31" s="118"/>
      <c r="L31" s="118"/>
      <c r="M31" s="118"/>
      <c r="N31" s="118"/>
      <c r="O31" s="118"/>
      <c r="P31" s="118"/>
    </row>
    <row r="32" spans="1:19" ht="18.899999999999999" customHeight="1" x14ac:dyDescent="0.3">
      <c r="A32" s="125" t="s">
        <v>170</v>
      </c>
      <c r="B32" s="125" t="s">
        <v>74</v>
      </c>
      <c r="C32" s="126" t="s">
        <v>80</v>
      </c>
      <c r="D32" s="125" t="s">
        <v>78</v>
      </c>
      <c r="E32" s="125" t="s">
        <v>74</v>
      </c>
      <c r="F32" s="125" t="s">
        <v>80</v>
      </c>
      <c r="G32" s="125" t="s">
        <v>78</v>
      </c>
      <c r="H32" s="118"/>
      <c r="I32" s="118"/>
      <c r="J32" s="118"/>
      <c r="K32" s="118"/>
      <c r="L32" s="118"/>
      <c r="M32" s="118"/>
      <c r="N32" s="118"/>
      <c r="O32" s="118"/>
      <c r="P32" s="118"/>
    </row>
    <row r="33" spans="1:16" ht="18.899999999999999" customHeight="1" x14ac:dyDescent="0.3">
      <c r="A33" s="125">
        <v>0</v>
      </c>
      <c r="B33" s="128">
        <v>83727</v>
      </c>
      <c r="C33" s="128">
        <v>78375</v>
      </c>
      <c r="D33" s="128">
        <f>B33+C33</f>
        <v>162102</v>
      </c>
      <c r="E33" s="137">
        <v>47048</v>
      </c>
      <c r="F33" s="137">
        <v>44219</v>
      </c>
      <c r="G33" s="137">
        <f>E33+F33</f>
        <v>91267</v>
      </c>
      <c r="H33" s="118"/>
      <c r="I33" s="118"/>
      <c r="J33" s="118"/>
      <c r="K33" s="118"/>
      <c r="L33" s="118"/>
      <c r="M33" s="118"/>
      <c r="N33" s="118"/>
      <c r="O33" s="118"/>
      <c r="P33" s="118"/>
    </row>
    <row r="34" spans="1:16" ht="18.899999999999999" customHeight="1" x14ac:dyDescent="0.3">
      <c r="A34" s="138" t="s">
        <v>171</v>
      </c>
      <c r="B34" s="128">
        <v>379117</v>
      </c>
      <c r="C34" s="128">
        <v>357379</v>
      </c>
      <c r="D34" s="128">
        <f t="shared" ref="D34:D55" si="4">B34+C34</f>
        <v>736496</v>
      </c>
      <c r="E34" s="137">
        <v>214668</v>
      </c>
      <c r="F34" s="137">
        <v>202858</v>
      </c>
      <c r="G34" s="137">
        <f t="shared" ref="G34:G55" si="5">E34+F34</f>
        <v>417526</v>
      </c>
      <c r="H34" s="118"/>
      <c r="I34" s="118"/>
      <c r="J34" s="139"/>
      <c r="K34" s="139"/>
      <c r="L34" s="139"/>
      <c r="M34" s="118"/>
      <c r="N34" s="118"/>
      <c r="O34" s="118"/>
      <c r="P34" s="118"/>
    </row>
    <row r="35" spans="1:16" ht="18.899999999999999" customHeight="1" x14ac:dyDescent="0.3">
      <c r="A35" s="140" t="s">
        <v>172</v>
      </c>
      <c r="B35" s="128">
        <v>575469</v>
      </c>
      <c r="C35" s="128">
        <v>544667</v>
      </c>
      <c r="D35" s="128">
        <f t="shared" si="4"/>
        <v>1120136</v>
      </c>
      <c r="E35" s="137">
        <v>317575</v>
      </c>
      <c r="F35" s="137">
        <v>299710</v>
      </c>
      <c r="G35" s="137">
        <f t="shared" si="5"/>
        <v>617285</v>
      </c>
      <c r="H35" s="118"/>
      <c r="I35" s="118"/>
      <c r="J35" s="118"/>
      <c r="K35" s="118"/>
      <c r="L35" s="139"/>
      <c r="M35" s="118"/>
      <c r="N35" s="118"/>
      <c r="O35" s="118"/>
      <c r="P35" s="118"/>
    </row>
    <row r="36" spans="1:16" ht="18.899999999999999" customHeight="1" x14ac:dyDescent="0.3">
      <c r="A36" s="125" t="s">
        <v>173</v>
      </c>
      <c r="B36" s="128">
        <v>652189</v>
      </c>
      <c r="C36" s="128">
        <v>618157</v>
      </c>
      <c r="D36" s="128">
        <f t="shared" si="4"/>
        <v>1270346</v>
      </c>
      <c r="E36" s="137">
        <v>347825</v>
      </c>
      <c r="F36" s="137">
        <v>327666</v>
      </c>
      <c r="G36" s="137">
        <f t="shared" si="5"/>
        <v>675491</v>
      </c>
      <c r="H36" s="118"/>
      <c r="I36" s="118"/>
      <c r="J36" s="118"/>
      <c r="K36" s="118"/>
      <c r="L36" s="118"/>
      <c r="M36" s="118"/>
      <c r="N36" s="118"/>
      <c r="O36" s="118"/>
      <c r="P36" s="118"/>
    </row>
    <row r="37" spans="1:16" ht="18.899999999999999" customHeight="1" x14ac:dyDescent="0.3">
      <c r="A37" s="125" t="s">
        <v>174</v>
      </c>
      <c r="B37" s="128">
        <v>677369</v>
      </c>
      <c r="C37" s="128">
        <v>647590</v>
      </c>
      <c r="D37" s="128">
        <f t="shared" si="4"/>
        <v>1324959</v>
      </c>
      <c r="E37" s="137">
        <v>338081</v>
      </c>
      <c r="F37" s="137">
        <v>321550</v>
      </c>
      <c r="G37" s="137">
        <f t="shared" si="5"/>
        <v>659631</v>
      </c>
      <c r="H37" s="118"/>
      <c r="I37" s="139"/>
      <c r="J37" s="118"/>
      <c r="K37" s="118"/>
      <c r="L37" s="118"/>
      <c r="M37" s="118"/>
      <c r="N37" s="118"/>
      <c r="O37" s="118"/>
      <c r="P37" s="118"/>
    </row>
    <row r="38" spans="1:16" ht="18.899999999999999" customHeight="1" x14ac:dyDescent="0.3">
      <c r="A38" s="125" t="s">
        <v>175</v>
      </c>
      <c r="B38" s="128">
        <v>722042</v>
      </c>
      <c r="C38" s="128">
        <v>665458</v>
      </c>
      <c r="D38" s="128">
        <f t="shared" si="4"/>
        <v>1387500</v>
      </c>
      <c r="E38" s="137">
        <v>333846</v>
      </c>
      <c r="F38" s="137">
        <v>320129</v>
      </c>
      <c r="G38" s="137">
        <f t="shared" si="5"/>
        <v>653975</v>
      </c>
      <c r="H38" s="118"/>
      <c r="I38" s="118"/>
      <c r="J38" s="118"/>
      <c r="K38" s="118"/>
      <c r="L38" s="118"/>
      <c r="M38" s="118"/>
      <c r="N38" s="118"/>
      <c r="O38" s="118"/>
      <c r="P38" s="118"/>
    </row>
    <row r="39" spans="1:16" ht="18.899999999999999" customHeight="1" x14ac:dyDescent="0.3">
      <c r="A39" s="125" t="s">
        <v>176</v>
      </c>
      <c r="B39" s="128">
        <v>826544</v>
      </c>
      <c r="C39" s="128">
        <v>813333</v>
      </c>
      <c r="D39" s="128">
        <f t="shared" si="4"/>
        <v>1639877</v>
      </c>
      <c r="E39" s="137">
        <v>366011</v>
      </c>
      <c r="F39" s="137">
        <v>352597</v>
      </c>
      <c r="G39" s="137">
        <f t="shared" si="5"/>
        <v>718608</v>
      </c>
      <c r="H39" s="118"/>
      <c r="I39" s="118"/>
      <c r="J39" s="118"/>
      <c r="K39" s="118"/>
      <c r="L39" s="118"/>
      <c r="M39" s="118"/>
      <c r="N39" s="118"/>
      <c r="O39" s="118"/>
      <c r="P39" s="118"/>
    </row>
    <row r="40" spans="1:16" ht="18.899999999999999" customHeight="1" x14ac:dyDescent="0.3">
      <c r="A40" s="125" t="s">
        <v>177</v>
      </c>
      <c r="B40" s="128">
        <v>809895</v>
      </c>
      <c r="C40" s="128">
        <v>823003</v>
      </c>
      <c r="D40" s="128">
        <f t="shared" si="4"/>
        <v>1632898</v>
      </c>
      <c r="E40" s="137">
        <v>355014</v>
      </c>
      <c r="F40" s="137">
        <v>346202</v>
      </c>
      <c r="G40" s="137">
        <f t="shared" si="5"/>
        <v>701216</v>
      </c>
      <c r="H40" s="118"/>
      <c r="I40" s="118"/>
      <c r="J40" s="118"/>
      <c r="K40" s="118"/>
      <c r="L40" s="118"/>
      <c r="M40" s="118"/>
      <c r="N40" s="118"/>
      <c r="O40" s="118"/>
      <c r="P40" s="118"/>
    </row>
    <row r="41" spans="1:16" ht="18.899999999999999" customHeight="1" x14ac:dyDescent="0.3">
      <c r="A41" s="125" t="s">
        <v>178</v>
      </c>
      <c r="B41" s="128">
        <v>793196</v>
      </c>
      <c r="C41" s="128">
        <v>833207</v>
      </c>
      <c r="D41" s="128">
        <f t="shared" si="4"/>
        <v>1626403</v>
      </c>
      <c r="E41" s="137">
        <v>344814</v>
      </c>
      <c r="F41" s="137">
        <v>341937</v>
      </c>
      <c r="G41" s="137">
        <f t="shared" si="5"/>
        <v>686751</v>
      </c>
      <c r="H41" s="118"/>
      <c r="I41" s="118"/>
      <c r="J41" s="118"/>
      <c r="K41" s="118"/>
      <c r="L41" s="118"/>
      <c r="M41" s="118"/>
      <c r="N41" s="118"/>
      <c r="O41" s="118"/>
      <c r="P41" s="118"/>
    </row>
    <row r="42" spans="1:16" ht="18.899999999999999" customHeight="1" x14ac:dyDescent="0.3">
      <c r="A42" s="125" t="s">
        <v>179</v>
      </c>
      <c r="B42" s="128">
        <v>878031</v>
      </c>
      <c r="C42" s="128">
        <v>936898</v>
      </c>
      <c r="D42" s="128">
        <f t="shared" si="4"/>
        <v>1814929</v>
      </c>
      <c r="E42" s="137">
        <v>346035</v>
      </c>
      <c r="F42" s="137">
        <v>349948</v>
      </c>
      <c r="G42" s="137">
        <f t="shared" si="5"/>
        <v>695983</v>
      </c>
      <c r="H42" s="118"/>
      <c r="I42" s="118"/>
      <c r="J42" s="118"/>
      <c r="K42" s="118"/>
      <c r="L42" s="118"/>
      <c r="M42" s="118"/>
      <c r="N42" s="118"/>
      <c r="O42" s="118"/>
      <c r="P42" s="118"/>
    </row>
    <row r="43" spans="1:16" ht="18.899999999999999" customHeight="1" x14ac:dyDescent="0.3">
      <c r="A43" s="125" t="s">
        <v>180</v>
      </c>
      <c r="B43" s="128">
        <v>849735</v>
      </c>
      <c r="C43" s="128">
        <v>932506</v>
      </c>
      <c r="D43" s="128">
        <f t="shared" si="4"/>
        <v>1782241</v>
      </c>
      <c r="E43" s="137">
        <v>329417</v>
      </c>
      <c r="F43" s="137">
        <v>348190</v>
      </c>
      <c r="G43" s="137">
        <f t="shared" si="5"/>
        <v>677607</v>
      </c>
      <c r="H43" s="118"/>
      <c r="I43" s="118"/>
      <c r="J43" s="118"/>
      <c r="K43" s="118"/>
      <c r="L43" s="118"/>
      <c r="M43" s="118"/>
      <c r="N43" s="118"/>
      <c r="O43" s="118"/>
      <c r="P43" s="118"/>
    </row>
    <row r="44" spans="1:16" ht="18.899999999999999" customHeight="1" x14ac:dyDescent="0.3">
      <c r="A44" s="125" t="s">
        <v>181</v>
      </c>
      <c r="B44" s="128">
        <v>818011</v>
      </c>
      <c r="C44" s="128">
        <v>937352</v>
      </c>
      <c r="D44" s="128">
        <f t="shared" si="4"/>
        <v>1755363</v>
      </c>
      <c r="E44" s="137">
        <v>315731</v>
      </c>
      <c r="F44" s="137">
        <v>343338</v>
      </c>
      <c r="G44" s="137">
        <f t="shared" si="5"/>
        <v>659069</v>
      </c>
      <c r="H44" s="118"/>
      <c r="I44" s="118"/>
      <c r="J44" s="118"/>
      <c r="K44" s="118"/>
      <c r="L44" s="118"/>
      <c r="M44" s="118"/>
      <c r="N44" s="118"/>
      <c r="O44" s="118"/>
      <c r="P44" s="118"/>
    </row>
    <row r="45" spans="1:16" ht="18.899999999999999" customHeight="1" x14ac:dyDescent="0.3">
      <c r="A45" s="125" t="s">
        <v>182</v>
      </c>
      <c r="B45" s="128">
        <v>768493</v>
      </c>
      <c r="C45" s="128">
        <v>915498</v>
      </c>
      <c r="D45" s="128">
        <f t="shared" si="4"/>
        <v>1683991</v>
      </c>
      <c r="E45" s="137">
        <v>284561</v>
      </c>
      <c r="F45" s="137">
        <v>315915</v>
      </c>
      <c r="G45" s="137">
        <f t="shared" si="5"/>
        <v>600476</v>
      </c>
      <c r="H45" s="118"/>
      <c r="I45" s="118"/>
      <c r="J45" s="118"/>
      <c r="K45" s="118"/>
      <c r="L45" s="118"/>
      <c r="M45" s="118"/>
      <c r="N45" s="118"/>
      <c r="O45" s="118"/>
      <c r="P45" s="118"/>
    </row>
    <row r="46" spans="1:16" ht="18.899999999999999" customHeight="1" x14ac:dyDescent="0.3">
      <c r="A46" s="125" t="s">
        <v>183</v>
      </c>
      <c r="B46" s="128">
        <v>645809</v>
      </c>
      <c r="C46" s="128">
        <v>800887</v>
      </c>
      <c r="D46" s="128">
        <f t="shared" si="4"/>
        <v>1446696</v>
      </c>
      <c r="E46" s="137">
        <v>232854</v>
      </c>
      <c r="F46" s="137">
        <v>265852</v>
      </c>
      <c r="G46" s="137">
        <f t="shared" si="5"/>
        <v>498706</v>
      </c>
      <c r="H46" s="118"/>
      <c r="I46" s="118"/>
      <c r="J46" s="118"/>
      <c r="K46" s="118"/>
      <c r="L46" s="118"/>
      <c r="M46" s="118"/>
      <c r="N46" s="118"/>
      <c r="O46" s="118"/>
      <c r="P46" s="118"/>
    </row>
    <row r="47" spans="1:16" ht="18.899999999999999" customHeight="1" x14ac:dyDescent="0.3">
      <c r="A47" s="125" t="s">
        <v>184</v>
      </c>
      <c r="B47" s="128">
        <v>470335</v>
      </c>
      <c r="C47" s="128">
        <v>613071</v>
      </c>
      <c r="D47" s="128">
        <f t="shared" si="4"/>
        <v>1083406</v>
      </c>
      <c r="E47" s="137">
        <v>160249</v>
      </c>
      <c r="F47" s="137">
        <v>193548</v>
      </c>
      <c r="G47" s="137">
        <f t="shared" si="5"/>
        <v>353797</v>
      </c>
      <c r="H47" s="118"/>
      <c r="I47" s="139"/>
      <c r="J47" s="118"/>
      <c r="K47" s="118"/>
      <c r="L47" s="118"/>
      <c r="M47" s="118"/>
      <c r="N47" s="118"/>
      <c r="O47" s="118"/>
      <c r="P47" s="118"/>
    </row>
    <row r="48" spans="1:16" ht="18.899999999999999" customHeight="1" x14ac:dyDescent="0.3">
      <c r="A48" s="125" t="s">
        <v>185</v>
      </c>
      <c r="B48" s="128">
        <v>349516</v>
      </c>
      <c r="C48" s="128">
        <v>480774</v>
      </c>
      <c r="D48" s="128">
        <f t="shared" si="4"/>
        <v>830290</v>
      </c>
      <c r="E48" s="137">
        <v>123495</v>
      </c>
      <c r="F48" s="137">
        <v>158209</v>
      </c>
      <c r="G48" s="137">
        <f t="shared" si="5"/>
        <v>281704</v>
      </c>
      <c r="H48" s="118"/>
      <c r="I48" s="118"/>
      <c r="J48" s="118"/>
      <c r="K48" s="118"/>
      <c r="L48" s="118"/>
      <c r="M48" s="118"/>
      <c r="N48" s="118"/>
      <c r="O48" s="118"/>
      <c r="P48" s="118"/>
    </row>
    <row r="49" spans="1:16" ht="18.899999999999999" customHeight="1" x14ac:dyDescent="0.3">
      <c r="A49" s="125" t="s">
        <v>186</v>
      </c>
      <c r="B49" s="128">
        <v>208825</v>
      </c>
      <c r="C49" s="128">
        <v>300010</v>
      </c>
      <c r="D49" s="128">
        <f t="shared" si="4"/>
        <v>508835</v>
      </c>
      <c r="E49" s="137">
        <v>76338</v>
      </c>
      <c r="F49" s="137">
        <v>104242</v>
      </c>
      <c r="G49" s="137">
        <f t="shared" si="5"/>
        <v>180580</v>
      </c>
      <c r="H49" s="118"/>
      <c r="I49" s="139"/>
      <c r="J49" s="139"/>
      <c r="K49" s="139"/>
      <c r="L49" s="118"/>
      <c r="M49" s="118"/>
      <c r="N49" s="118"/>
      <c r="O49" s="118"/>
      <c r="P49" s="118"/>
    </row>
    <row r="50" spans="1:16" ht="18.899999999999999" customHeight="1" x14ac:dyDescent="0.3">
      <c r="A50" s="125" t="s">
        <v>187</v>
      </c>
      <c r="B50" s="128">
        <v>133253</v>
      </c>
      <c r="C50" s="128">
        <v>207595</v>
      </c>
      <c r="D50" s="128">
        <f t="shared" si="4"/>
        <v>340848</v>
      </c>
      <c r="E50" s="137">
        <v>52071</v>
      </c>
      <c r="F50" s="137">
        <v>77478</v>
      </c>
      <c r="G50" s="137">
        <f t="shared" si="5"/>
        <v>129549</v>
      </c>
      <c r="H50" s="118"/>
      <c r="I50" s="118"/>
      <c r="J50" s="118"/>
      <c r="K50" s="139"/>
      <c r="L50" s="118"/>
      <c r="M50" s="118"/>
      <c r="N50" s="118"/>
      <c r="O50" s="118"/>
      <c r="P50" s="118"/>
    </row>
    <row r="51" spans="1:16" ht="18.899999999999999" customHeight="1" x14ac:dyDescent="0.3">
      <c r="A51" s="125" t="s">
        <v>188</v>
      </c>
      <c r="B51" s="128">
        <v>78192</v>
      </c>
      <c r="C51" s="128">
        <v>129961</v>
      </c>
      <c r="D51" s="128">
        <f t="shared" si="4"/>
        <v>208153</v>
      </c>
      <c r="E51" s="137">
        <v>30743</v>
      </c>
      <c r="F51" s="137">
        <v>52854</v>
      </c>
      <c r="G51" s="137">
        <f t="shared" si="5"/>
        <v>83597</v>
      </c>
      <c r="H51" s="118"/>
      <c r="I51" s="118"/>
      <c r="J51" s="118"/>
      <c r="K51" s="118"/>
      <c r="L51" s="118"/>
      <c r="M51" s="118"/>
      <c r="N51" s="118"/>
      <c r="O51" s="118"/>
      <c r="P51" s="118"/>
    </row>
    <row r="52" spans="1:16" ht="18.899999999999999" customHeight="1" x14ac:dyDescent="0.3">
      <c r="A52" s="125" t="s">
        <v>189</v>
      </c>
      <c r="B52" s="128">
        <v>32239</v>
      </c>
      <c r="C52" s="128">
        <v>56324</v>
      </c>
      <c r="D52" s="128">
        <f t="shared" si="4"/>
        <v>88563</v>
      </c>
      <c r="E52" s="137">
        <v>13558</v>
      </c>
      <c r="F52" s="137">
        <v>25216</v>
      </c>
      <c r="G52" s="137">
        <f t="shared" si="5"/>
        <v>38774</v>
      </c>
      <c r="H52" s="118"/>
      <c r="I52" s="118"/>
      <c r="J52" s="118"/>
      <c r="K52" s="118"/>
      <c r="L52" s="118"/>
      <c r="M52" s="118"/>
      <c r="N52" s="118"/>
      <c r="O52" s="118"/>
      <c r="P52" s="118"/>
    </row>
    <row r="53" spans="1:16" ht="18.899999999999999" customHeight="1" x14ac:dyDescent="0.3">
      <c r="A53" s="125" t="s">
        <v>190</v>
      </c>
      <c r="B53" s="128">
        <v>11703</v>
      </c>
      <c r="C53" s="128">
        <v>17394</v>
      </c>
      <c r="D53" s="128">
        <f t="shared" si="4"/>
        <v>29097</v>
      </c>
      <c r="E53" s="137">
        <v>4847</v>
      </c>
      <c r="F53" s="137">
        <v>8619</v>
      </c>
      <c r="G53" s="137">
        <f t="shared" si="5"/>
        <v>13466</v>
      </c>
      <c r="H53" s="118"/>
      <c r="I53" s="118"/>
      <c r="J53" s="118"/>
      <c r="K53" s="118"/>
      <c r="L53" s="118"/>
      <c r="M53" s="118"/>
      <c r="N53" s="118"/>
      <c r="O53" s="118"/>
      <c r="P53" s="118"/>
    </row>
    <row r="54" spans="1:16" ht="18.899999999999999" customHeight="1" x14ac:dyDescent="0.3">
      <c r="A54" s="125" t="s">
        <v>191</v>
      </c>
      <c r="B54" s="128">
        <v>7576</v>
      </c>
      <c r="C54" s="128">
        <v>7311</v>
      </c>
      <c r="D54" s="128">
        <f t="shared" si="4"/>
        <v>14887</v>
      </c>
      <c r="E54" s="137">
        <v>3039</v>
      </c>
      <c r="F54" s="137">
        <v>4045</v>
      </c>
      <c r="G54" s="137">
        <f t="shared" si="5"/>
        <v>7084</v>
      </c>
      <c r="H54" s="118"/>
      <c r="I54" s="118"/>
      <c r="J54" s="118"/>
      <c r="K54" s="118"/>
      <c r="L54" s="118"/>
      <c r="M54" s="118"/>
      <c r="N54" s="118"/>
      <c r="O54" s="118"/>
      <c r="P54" s="118"/>
    </row>
    <row r="55" spans="1:16" ht="18.899999999999999" customHeight="1" x14ac:dyDescent="0.3">
      <c r="A55" s="141" t="s">
        <v>192</v>
      </c>
      <c r="B55" s="128">
        <f>SUM(B33:B54)</f>
        <v>10771266</v>
      </c>
      <c r="C55" s="128">
        <f>SUM(C33:C54)</f>
        <v>11716750</v>
      </c>
      <c r="D55" s="128">
        <f t="shared" si="4"/>
        <v>22488016</v>
      </c>
      <c r="E55" s="137">
        <f>SUM(E33:E54)</f>
        <v>4637820</v>
      </c>
      <c r="F55" s="137">
        <f>SUM(F33:F54)</f>
        <v>4804322</v>
      </c>
      <c r="G55" s="137">
        <f t="shared" si="5"/>
        <v>9442142</v>
      </c>
      <c r="H55" s="118"/>
      <c r="I55" s="118"/>
      <c r="J55" s="118"/>
      <c r="K55" s="118"/>
      <c r="L55" s="118"/>
      <c r="M55" s="118"/>
      <c r="N55" s="118"/>
      <c r="O55" s="118"/>
      <c r="P55" s="118"/>
    </row>
    <row r="56" spans="1:16" ht="18.899999999999999" customHeight="1" x14ac:dyDescent="0.3">
      <c r="A56" s="133"/>
      <c r="B56" s="135"/>
      <c r="C56" s="135"/>
      <c r="D56" s="135"/>
      <c r="E56" s="142"/>
      <c r="F56" s="142"/>
      <c r="G56" s="142"/>
      <c r="H56" s="118"/>
      <c r="I56" s="118"/>
      <c r="J56" s="118"/>
      <c r="K56" s="118"/>
      <c r="L56" s="118"/>
      <c r="M56" s="118"/>
      <c r="N56" s="118"/>
      <c r="O56" s="118"/>
      <c r="P56" s="118"/>
    </row>
    <row r="57" spans="1:16" ht="18.899999999999999" customHeight="1" x14ac:dyDescent="0.3">
      <c r="A57" s="97" t="s">
        <v>213</v>
      </c>
      <c r="I57" s="123" t="s">
        <v>151</v>
      </c>
    </row>
    <row r="58" spans="1:16" ht="18.899999999999999" customHeight="1" x14ac:dyDescent="0.3">
      <c r="A58" s="97" t="s">
        <v>222</v>
      </c>
    </row>
  </sheetData>
  <mergeCells count="2">
    <mergeCell ref="H2:J2"/>
    <mergeCell ref="E31:G31"/>
  </mergeCells>
  <pageMargins left="0.83" right="0.51181102362204722" top="0.51181102362204722" bottom="0.31496062992125984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40"/>
  <sheetViews>
    <sheetView zoomScale="90" zoomScaleNormal="90" workbookViewId="0">
      <selection activeCell="A139" sqref="A139:A140"/>
    </sheetView>
  </sheetViews>
  <sheetFormatPr defaultRowHeight="13.8" x14ac:dyDescent="0.25"/>
  <cols>
    <col min="1" max="1" width="18.3984375" style="24" customWidth="1"/>
    <col min="2" max="2" width="15" style="24" customWidth="1"/>
    <col min="3" max="3" width="14.3984375" style="24" customWidth="1"/>
    <col min="4" max="4" width="14.296875" style="24" customWidth="1"/>
    <col min="5" max="5" width="15.296875" style="24" customWidth="1"/>
    <col min="6" max="6" width="15.3984375" style="24" customWidth="1"/>
    <col min="7" max="7" width="15" style="24" customWidth="1"/>
    <col min="8" max="8" width="15.296875" style="24" customWidth="1"/>
    <col min="9" max="9" width="15" style="24" customWidth="1"/>
    <col min="10" max="10" width="15.59765625" style="24" customWidth="1"/>
    <col min="11" max="256" width="9.09765625" style="24"/>
    <col min="257" max="257" width="18.3984375" style="24" customWidth="1"/>
    <col min="258" max="258" width="15" style="24" customWidth="1"/>
    <col min="259" max="259" width="14.3984375" style="24" customWidth="1"/>
    <col min="260" max="260" width="14.296875" style="24" customWidth="1"/>
    <col min="261" max="261" width="15.296875" style="24" customWidth="1"/>
    <col min="262" max="262" width="15.3984375" style="24" customWidth="1"/>
    <col min="263" max="263" width="15" style="24" customWidth="1"/>
    <col min="264" max="264" width="15.296875" style="24" customWidth="1"/>
    <col min="265" max="265" width="15" style="24" customWidth="1"/>
    <col min="266" max="266" width="15.59765625" style="24" customWidth="1"/>
    <col min="267" max="512" width="9.09765625" style="24"/>
    <col min="513" max="513" width="18.3984375" style="24" customWidth="1"/>
    <col min="514" max="514" width="15" style="24" customWidth="1"/>
    <col min="515" max="515" width="14.3984375" style="24" customWidth="1"/>
    <col min="516" max="516" width="14.296875" style="24" customWidth="1"/>
    <col min="517" max="517" width="15.296875" style="24" customWidth="1"/>
    <col min="518" max="518" width="15.3984375" style="24" customWidth="1"/>
    <col min="519" max="519" width="15" style="24" customWidth="1"/>
    <col min="520" max="520" width="15.296875" style="24" customWidth="1"/>
    <col min="521" max="521" width="15" style="24" customWidth="1"/>
    <col min="522" max="522" width="15.59765625" style="24" customWidth="1"/>
    <col min="523" max="768" width="9.09765625" style="24"/>
    <col min="769" max="769" width="18.3984375" style="24" customWidth="1"/>
    <col min="770" max="770" width="15" style="24" customWidth="1"/>
    <col min="771" max="771" width="14.3984375" style="24" customWidth="1"/>
    <col min="772" max="772" width="14.296875" style="24" customWidth="1"/>
    <col min="773" max="773" width="15.296875" style="24" customWidth="1"/>
    <col min="774" max="774" width="15.3984375" style="24" customWidth="1"/>
    <col min="775" max="775" width="15" style="24" customWidth="1"/>
    <col min="776" max="776" width="15.296875" style="24" customWidth="1"/>
    <col min="777" max="777" width="15" style="24" customWidth="1"/>
    <col min="778" max="778" width="15.59765625" style="24" customWidth="1"/>
    <col min="779" max="1024" width="9.09765625" style="24"/>
    <col min="1025" max="1025" width="18.3984375" style="24" customWidth="1"/>
    <col min="1026" max="1026" width="15" style="24" customWidth="1"/>
    <col min="1027" max="1027" width="14.3984375" style="24" customWidth="1"/>
    <col min="1028" max="1028" width="14.296875" style="24" customWidth="1"/>
    <col min="1029" max="1029" width="15.296875" style="24" customWidth="1"/>
    <col min="1030" max="1030" width="15.3984375" style="24" customWidth="1"/>
    <col min="1031" max="1031" width="15" style="24" customWidth="1"/>
    <col min="1032" max="1032" width="15.296875" style="24" customWidth="1"/>
    <col min="1033" max="1033" width="15" style="24" customWidth="1"/>
    <col min="1034" max="1034" width="15.59765625" style="24" customWidth="1"/>
    <col min="1035" max="1280" width="9.09765625" style="24"/>
    <col min="1281" max="1281" width="18.3984375" style="24" customWidth="1"/>
    <col min="1282" max="1282" width="15" style="24" customWidth="1"/>
    <col min="1283" max="1283" width="14.3984375" style="24" customWidth="1"/>
    <col min="1284" max="1284" width="14.296875" style="24" customWidth="1"/>
    <col min="1285" max="1285" width="15.296875" style="24" customWidth="1"/>
    <col min="1286" max="1286" width="15.3984375" style="24" customWidth="1"/>
    <col min="1287" max="1287" width="15" style="24" customWidth="1"/>
    <col min="1288" max="1288" width="15.296875" style="24" customWidth="1"/>
    <col min="1289" max="1289" width="15" style="24" customWidth="1"/>
    <col min="1290" max="1290" width="15.59765625" style="24" customWidth="1"/>
    <col min="1291" max="1536" width="9.09765625" style="24"/>
    <col min="1537" max="1537" width="18.3984375" style="24" customWidth="1"/>
    <col min="1538" max="1538" width="15" style="24" customWidth="1"/>
    <col min="1539" max="1539" width="14.3984375" style="24" customWidth="1"/>
    <col min="1540" max="1540" width="14.296875" style="24" customWidth="1"/>
    <col min="1541" max="1541" width="15.296875" style="24" customWidth="1"/>
    <col min="1542" max="1542" width="15.3984375" style="24" customWidth="1"/>
    <col min="1543" max="1543" width="15" style="24" customWidth="1"/>
    <col min="1544" max="1544" width="15.296875" style="24" customWidth="1"/>
    <col min="1545" max="1545" width="15" style="24" customWidth="1"/>
    <col min="1546" max="1546" width="15.59765625" style="24" customWidth="1"/>
    <col min="1547" max="1792" width="9.09765625" style="24"/>
    <col min="1793" max="1793" width="18.3984375" style="24" customWidth="1"/>
    <col min="1794" max="1794" width="15" style="24" customWidth="1"/>
    <col min="1795" max="1795" width="14.3984375" style="24" customWidth="1"/>
    <col min="1796" max="1796" width="14.296875" style="24" customWidth="1"/>
    <col min="1797" max="1797" width="15.296875" style="24" customWidth="1"/>
    <col min="1798" max="1798" width="15.3984375" style="24" customWidth="1"/>
    <col min="1799" max="1799" width="15" style="24" customWidth="1"/>
    <col min="1800" max="1800" width="15.296875" style="24" customWidth="1"/>
    <col min="1801" max="1801" width="15" style="24" customWidth="1"/>
    <col min="1802" max="1802" width="15.59765625" style="24" customWidth="1"/>
    <col min="1803" max="2048" width="9.09765625" style="24"/>
    <col min="2049" max="2049" width="18.3984375" style="24" customWidth="1"/>
    <col min="2050" max="2050" width="15" style="24" customWidth="1"/>
    <col min="2051" max="2051" width="14.3984375" style="24" customWidth="1"/>
    <col min="2052" max="2052" width="14.296875" style="24" customWidth="1"/>
    <col min="2053" max="2053" width="15.296875" style="24" customWidth="1"/>
    <col min="2054" max="2054" width="15.3984375" style="24" customWidth="1"/>
    <col min="2055" max="2055" width="15" style="24" customWidth="1"/>
    <col min="2056" max="2056" width="15.296875" style="24" customWidth="1"/>
    <col min="2057" max="2057" width="15" style="24" customWidth="1"/>
    <col min="2058" max="2058" width="15.59765625" style="24" customWidth="1"/>
    <col min="2059" max="2304" width="9.09765625" style="24"/>
    <col min="2305" max="2305" width="18.3984375" style="24" customWidth="1"/>
    <col min="2306" max="2306" width="15" style="24" customWidth="1"/>
    <col min="2307" max="2307" width="14.3984375" style="24" customWidth="1"/>
    <col min="2308" max="2308" width="14.296875" style="24" customWidth="1"/>
    <col min="2309" max="2309" width="15.296875" style="24" customWidth="1"/>
    <col min="2310" max="2310" width="15.3984375" style="24" customWidth="1"/>
    <col min="2311" max="2311" width="15" style="24" customWidth="1"/>
    <col min="2312" max="2312" width="15.296875" style="24" customWidth="1"/>
    <col min="2313" max="2313" width="15" style="24" customWidth="1"/>
    <col min="2314" max="2314" width="15.59765625" style="24" customWidth="1"/>
    <col min="2315" max="2560" width="9.09765625" style="24"/>
    <col min="2561" max="2561" width="18.3984375" style="24" customWidth="1"/>
    <col min="2562" max="2562" width="15" style="24" customWidth="1"/>
    <col min="2563" max="2563" width="14.3984375" style="24" customWidth="1"/>
    <col min="2564" max="2564" width="14.296875" style="24" customWidth="1"/>
    <col min="2565" max="2565" width="15.296875" style="24" customWidth="1"/>
    <col min="2566" max="2566" width="15.3984375" style="24" customWidth="1"/>
    <col min="2567" max="2567" width="15" style="24" customWidth="1"/>
    <col min="2568" max="2568" width="15.296875" style="24" customWidth="1"/>
    <col min="2569" max="2569" width="15" style="24" customWidth="1"/>
    <col min="2570" max="2570" width="15.59765625" style="24" customWidth="1"/>
    <col min="2571" max="2816" width="9.09765625" style="24"/>
    <col min="2817" max="2817" width="18.3984375" style="24" customWidth="1"/>
    <col min="2818" max="2818" width="15" style="24" customWidth="1"/>
    <col min="2819" max="2819" width="14.3984375" style="24" customWidth="1"/>
    <col min="2820" max="2820" width="14.296875" style="24" customWidth="1"/>
    <col min="2821" max="2821" width="15.296875" style="24" customWidth="1"/>
    <col min="2822" max="2822" width="15.3984375" style="24" customWidth="1"/>
    <col min="2823" max="2823" width="15" style="24" customWidth="1"/>
    <col min="2824" max="2824" width="15.296875" style="24" customWidth="1"/>
    <col min="2825" max="2825" width="15" style="24" customWidth="1"/>
    <col min="2826" max="2826" width="15.59765625" style="24" customWidth="1"/>
    <col min="2827" max="3072" width="9.09765625" style="24"/>
    <col min="3073" max="3073" width="18.3984375" style="24" customWidth="1"/>
    <col min="3074" max="3074" width="15" style="24" customWidth="1"/>
    <col min="3075" max="3075" width="14.3984375" style="24" customWidth="1"/>
    <col min="3076" max="3076" width="14.296875" style="24" customWidth="1"/>
    <col min="3077" max="3077" width="15.296875" style="24" customWidth="1"/>
    <col min="3078" max="3078" width="15.3984375" style="24" customWidth="1"/>
    <col min="3079" max="3079" width="15" style="24" customWidth="1"/>
    <col min="3080" max="3080" width="15.296875" style="24" customWidth="1"/>
    <col min="3081" max="3081" width="15" style="24" customWidth="1"/>
    <col min="3082" max="3082" width="15.59765625" style="24" customWidth="1"/>
    <col min="3083" max="3328" width="9.09765625" style="24"/>
    <col min="3329" max="3329" width="18.3984375" style="24" customWidth="1"/>
    <col min="3330" max="3330" width="15" style="24" customWidth="1"/>
    <col min="3331" max="3331" width="14.3984375" style="24" customWidth="1"/>
    <col min="3332" max="3332" width="14.296875" style="24" customWidth="1"/>
    <col min="3333" max="3333" width="15.296875" style="24" customWidth="1"/>
    <col min="3334" max="3334" width="15.3984375" style="24" customWidth="1"/>
    <col min="3335" max="3335" width="15" style="24" customWidth="1"/>
    <col min="3336" max="3336" width="15.296875" style="24" customWidth="1"/>
    <col min="3337" max="3337" width="15" style="24" customWidth="1"/>
    <col min="3338" max="3338" width="15.59765625" style="24" customWidth="1"/>
    <col min="3339" max="3584" width="9.09765625" style="24"/>
    <col min="3585" max="3585" width="18.3984375" style="24" customWidth="1"/>
    <col min="3586" max="3586" width="15" style="24" customWidth="1"/>
    <col min="3587" max="3587" width="14.3984375" style="24" customWidth="1"/>
    <col min="3588" max="3588" width="14.296875" style="24" customWidth="1"/>
    <col min="3589" max="3589" width="15.296875" style="24" customWidth="1"/>
    <col min="3590" max="3590" width="15.3984375" style="24" customWidth="1"/>
    <col min="3591" max="3591" width="15" style="24" customWidth="1"/>
    <col min="3592" max="3592" width="15.296875" style="24" customWidth="1"/>
    <col min="3593" max="3593" width="15" style="24" customWidth="1"/>
    <col min="3594" max="3594" width="15.59765625" style="24" customWidth="1"/>
    <col min="3595" max="3840" width="9.09765625" style="24"/>
    <col min="3841" max="3841" width="18.3984375" style="24" customWidth="1"/>
    <col min="3842" max="3842" width="15" style="24" customWidth="1"/>
    <col min="3843" max="3843" width="14.3984375" style="24" customWidth="1"/>
    <col min="3844" max="3844" width="14.296875" style="24" customWidth="1"/>
    <col min="3845" max="3845" width="15.296875" style="24" customWidth="1"/>
    <col min="3846" max="3846" width="15.3984375" style="24" customWidth="1"/>
    <col min="3847" max="3847" width="15" style="24" customWidth="1"/>
    <col min="3848" max="3848" width="15.296875" style="24" customWidth="1"/>
    <col min="3849" max="3849" width="15" style="24" customWidth="1"/>
    <col min="3850" max="3850" width="15.59765625" style="24" customWidth="1"/>
    <col min="3851" max="4096" width="9.09765625" style="24"/>
    <col min="4097" max="4097" width="18.3984375" style="24" customWidth="1"/>
    <col min="4098" max="4098" width="15" style="24" customWidth="1"/>
    <col min="4099" max="4099" width="14.3984375" style="24" customWidth="1"/>
    <col min="4100" max="4100" width="14.296875" style="24" customWidth="1"/>
    <col min="4101" max="4101" width="15.296875" style="24" customWidth="1"/>
    <col min="4102" max="4102" width="15.3984375" style="24" customWidth="1"/>
    <col min="4103" max="4103" width="15" style="24" customWidth="1"/>
    <col min="4104" max="4104" width="15.296875" style="24" customWidth="1"/>
    <col min="4105" max="4105" width="15" style="24" customWidth="1"/>
    <col min="4106" max="4106" width="15.59765625" style="24" customWidth="1"/>
    <col min="4107" max="4352" width="9.09765625" style="24"/>
    <col min="4353" max="4353" width="18.3984375" style="24" customWidth="1"/>
    <col min="4354" max="4354" width="15" style="24" customWidth="1"/>
    <col min="4355" max="4355" width="14.3984375" style="24" customWidth="1"/>
    <col min="4356" max="4356" width="14.296875" style="24" customWidth="1"/>
    <col min="4357" max="4357" width="15.296875" style="24" customWidth="1"/>
    <col min="4358" max="4358" width="15.3984375" style="24" customWidth="1"/>
    <col min="4359" max="4359" width="15" style="24" customWidth="1"/>
    <col min="4360" max="4360" width="15.296875" style="24" customWidth="1"/>
    <col min="4361" max="4361" width="15" style="24" customWidth="1"/>
    <col min="4362" max="4362" width="15.59765625" style="24" customWidth="1"/>
    <col min="4363" max="4608" width="9.09765625" style="24"/>
    <col min="4609" max="4609" width="18.3984375" style="24" customWidth="1"/>
    <col min="4610" max="4610" width="15" style="24" customWidth="1"/>
    <col min="4611" max="4611" width="14.3984375" style="24" customWidth="1"/>
    <col min="4612" max="4612" width="14.296875" style="24" customWidth="1"/>
    <col min="4613" max="4613" width="15.296875" style="24" customWidth="1"/>
    <col min="4614" max="4614" width="15.3984375" style="24" customWidth="1"/>
    <col min="4615" max="4615" width="15" style="24" customWidth="1"/>
    <col min="4616" max="4616" width="15.296875" style="24" customWidth="1"/>
    <col min="4617" max="4617" width="15" style="24" customWidth="1"/>
    <col min="4618" max="4618" width="15.59765625" style="24" customWidth="1"/>
    <col min="4619" max="4864" width="9.09765625" style="24"/>
    <col min="4865" max="4865" width="18.3984375" style="24" customWidth="1"/>
    <col min="4866" max="4866" width="15" style="24" customWidth="1"/>
    <col min="4867" max="4867" width="14.3984375" style="24" customWidth="1"/>
    <col min="4868" max="4868" width="14.296875" style="24" customWidth="1"/>
    <col min="4869" max="4869" width="15.296875" style="24" customWidth="1"/>
    <col min="4870" max="4870" width="15.3984375" style="24" customWidth="1"/>
    <col min="4871" max="4871" width="15" style="24" customWidth="1"/>
    <col min="4872" max="4872" width="15.296875" style="24" customWidth="1"/>
    <col min="4873" max="4873" width="15" style="24" customWidth="1"/>
    <col min="4874" max="4874" width="15.59765625" style="24" customWidth="1"/>
    <col min="4875" max="5120" width="9.09765625" style="24"/>
    <col min="5121" max="5121" width="18.3984375" style="24" customWidth="1"/>
    <col min="5122" max="5122" width="15" style="24" customWidth="1"/>
    <col min="5123" max="5123" width="14.3984375" style="24" customWidth="1"/>
    <col min="5124" max="5124" width="14.296875" style="24" customWidth="1"/>
    <col min="5125" max="5125" width="15.296875" style="24" customWidth="1"/>
    <col min="5126" max="5126" width="15.3984375" style="24" customWidth="1"/>
    <col min="5127" max="5127" width="15" style="24" customWidth="1"/>
    <col min="5128" max="5128" width="15.296875" style="24" customWidth="1"/>
    <col min="5129" max="5129" width="15" style="24" customWidth="1"/>
    <col min="5130" max="5130" width="15.59765625" style="24" customWidth="1"/>
    <col min="5131" max="5376" width="9.09765625" style="24"/>
    <col min="5377" max="5377" width="18.3984375" style="24" customWidth="1"/>
    <col min="5378" max="5378" width="15" style="24" customWidth="1"/>
    <col min="5379" max="5379" width="14.3984375" style="24" customWidth="1"/>
    <col min="5380" max="5380" width="14.296875" style="24" customWidth="1"/>
    <col min="5381" max="5381" width="15.296875" style="24" customWidth="1"/>
    <col min="5382" max="5382" width="15.3984375" style="24" customWidth="1"/>
    <col min="5383" max="5383" width="15" style="24" customWidth="1"/>
    <col min="5384" max="5384" width="15.296875" style="24" customWidth="1"/>
    <col min="5385" max="5385" width="15" style="24" customWidth="1"/>
    <col min="5386" max="5386" width="15.59765625" style="24" customWidth="1"/>
    <col min="5387" max="5632" width="9.09765625" style="24"/>
    <col min="5633" max="5633" width="18.3984375" style="24" customWidth="1"/>
    <col min="5634" max="5634" width="15" style="24" customWidth="1"/>
    <col min="5635" max="5635" width="14.3984375" style="24" customWidth="1"/>
    <col min="5636" max="5636" width="14.296875" style="24" customWidth="1"/>
    <col min="5637" max="5637" width="15.296875" style="24" customWidth="1"/>
    <col min="5638" max="5638" width="15.3984375" style="24" customWidth="1"/>
    <col min="5639" max="5639" width="15" style="24" customWidth="1"/>
    <col min="5640" max="5640" width="15.296875" style="24" customWidth="1"/>
    <col min="5641" max="5641" width="15" style="24" customWidth="1"/>
    <col min="5642" max="5642" width="15.59765625" style="24" customWidth="1"/>
    <col min="5643" max="5888" width="9.09765625" style="24"/>
    <col min="5889" max="5889" width="18.3984375" style="24" customWidth="1"/>
    <col min="5890" max="5890" width="15" style="24" customWidth="1"/>
    <col min="5891" max="5891" width="14.3984375" style="24" customWidth="1"/>
    <col min="5892" max="5892" width="14.296875" style="24" customWidth="1"/>
    <col min="5893" max="5893" width="15.296875" style="24" customWidth="1"/>
    <col min="5894" max="5894" width="15.3984375" style="24" customWidth="1"/>
    <col min="5895" max="5895" width="15" style="24" customWidth="1"/>
    <col min="5896" max="5896" width="15.296875" style="24" customWidth="1"/>
    <col min="5897" max="5897" width="15" style="24" customWidth="1"/>
    <col min="5898" max="5898" width="15.59765625" style="24" customWidth="1"/>
    <col min="5899" max="6144" width="9.09765625" style="24"/>
    <col min="6145" max="6145" width="18.3984375" style="24" customWidth="1"/>
    <col min="6146" max="6146" width="15" style="24" customWidth="1"/>
    <col min="6147" max="6147" width="14.3984375" style="24" customWidth="1"/>
    <col min="6148" max="6148" width="14.296875" style="24" customWidth="1"/>
    <col min="6149" max="6149" width="15.296875" style="24" customWidth="1"/>
    <col min="6150" max="6150" width="15.3984375" style="24" customWidth="1"/>
    <col min="6151" max="6151" width="15" style="24" customWidth="1"/>
    <col min="6152" max="6152" width="15.296875" style="24" customWidth="1"/>
    <col min="6153" max="6153" width="15" style="24" customWidth="1"/>
    <col min="6154" max="6154" width="15.59765625" style="24" customWidth="1"/>
    <col min="6155" max="6400" width="9.09765625" style="24"/>
    <col min="6401" max="6401" width="18.3984375" style="24" customWidth="1"/>
    <col min="6402" max="6402" width="15" style="24" customWidth="1"/>
    <col min="6403" max="6403" width="14.3984375" style="24" customWidth="1"/>
    <col min="6404" max="6404" width="14.296875" style="24" customWidth="1"/>
    <col min="6405" max="6405" width="15.296875" style="24" customWidth="1"/>
    <col min="6406" max="6406" width="15.3984375" style="24" customWidth="1"/>
    <col min="6407" max="6407" width="15" style="24" customWidth="1"/>
    <col min="6408" max="6408" width="15.296875" style="24" customWidth="1"/>
    <col min="6409" max="6409" width="15" style="24" customWidth="1"/>
    <col min="6410" max="6410" width="15.59765625" style="24" customWidth="1"/>
    <col min="6411" max="6656" width="9.09765625" style="24"/>
    <col min="6657" max="6657" width="18.3984375" style="24" customWidth="1"/>
    <col min="6658" max="6658" width="15" style="24" customWidth="1"/>
    <col min="6659" max="6659" width="14.3984375" style="24" customWidth="1"/>
    <col min="6660" max="6660" width="14.296875" style="24" customWidth="1"/>
    <col min="6661" max="6661" width="15.296875" style="24" customWidth="1"/>
    <col min="6662" max="6662" width="15.3984375" style="24" customWidth="1"/>
    <col min="6663" max="6663" width="15" style="24" customWidth="1"/>
    <col min="6664" max="6664" width="15.296875" style="24" customWidth="1"/>
    <col min="6665" max="6665" width="15" style="24" customWidth="1"/>
    <col min="6666" max="6666" width="15.59765625" style="24" customWidth="1"/>
    <col min="6667" max="6912" width="9.09765625" style="24"/>
    <col min="6913" max="6913" width="18.3984375" style="24" customWidth="1"/>
    <col min="6914" max="6914" width="15" style="24" customWidth="1"/>
    <col min="6915" max="6915" width="14.3984375" style="24" customWidth="1"/>
    <col min="6916" max="6916" width="14.296875" style="24" customWidth="1"/>
    <col min="6917" max="6917" width="15.296875" style="24" customWidth="1"/>
    <col min="6918" max="6918" width="15.3984375" style="24" customWidth="1"/>
    <col min="6919" max="6919" width="15" style="24" customWidth="1"/>
    <col min="6920" max="6920" width="15.296875" style="24" customWidth="1"/>
    <col min="6921" max="6921" width="15" style="24" customWidth="1"/>
    <col min="6922" max="6922" width="15.59765625" style="24" customWidth="1"/>
    <col min="6923" max="7168" width="9.09765625" style="24"/>
    <col min="7169" max="7169" width="18.3984375" style="24" customWidth="1"/>
    <col min="7170" max="7170" width="15" style="24" customWidth="1"/>
    <col min="7171" max="7171" width="14.3984375" style="24" customWidth="1"/>
    <col min="7172" max="7172" width="14.296875" style="24" customWidth="1"/>
    <col min="7173" max="7173" width="15.296875" style="24" customWidth="1"/>
    <col min="7174" max="7174" width="15.3984375" style="24" customWidth="1"/>
    <col min="7175" max="7175" width="15" style="24" customWidth="1"/>
    <col min="7176" max="7176" width="15.296875" style="24" customWidth="1"/>
    <col min="7177" max="7177" width="15" style="24" customWidth="1"/>
    <col min="7178" max="7178" width="15.59765625" style="24" customWidth="1"/>
    <col min="7179" max="7424" width="9.09765625" style="24"/>
    <col min="7425" max="7425" width="18.3984375" style="24" customWidth="1"/>
    <col min="7426" max="7426" width="15" style="24" customWidth="1"/>
    <col min="7427" max="7427" width="14.3984375" style="24" customWidth="1"/>
    <col min="7428" max="7428" width="14.296875" style="24" customWidth="1"/>
    <col min="7429" max="7429" width="15.296875" style="24" customWidth="1"/>
    <col min="7430" max="7430" width="15.3984375" style="24" customWidth="1"/>
    <col min="7431" max="7431" width="15" style="24" customWidth="1"/>
    <col min="7432" max="7432" width="15.296875" style="24" customWidth="1"/>
    <col min="7433" max="7433" width="15" style="24" customWidth="1"/>
    <col min="7434" max="7434" width="15.59765625" style="24" customWidth="1"/>
    <col min="7435" max="7680" width="9.09765625" style="24"/>
    <col min="7681" max="7681" width="18.3984375" style="24" customWidth="1"/>
    <col min="7682" max="7682" width="15" style="24" customWidth="1"/>
    <col min="7683" max="7683" width="14.3984375" style="24" customWidth="1"/>
    <col min="7684" max="7684" width="14.296875" style="24" customWidth="1"/>
    <col min="7685" max="7685" width="15.296875" style="24" customWidth="1"/>
    <col min="7686" max="7686" width="15.3984375" style="24" customWidth="1"/>
    <col min="7687" max="7687" width="15" style="24" customWidth="1"/>
    <col min="7688" max="7688" width="15.296875" style="24" customWidth="1"/>
    <col min="7689" max="7689" width="15" style="24" customWidth="1"/>
    <col min="7690" max="7690" width="15.59765625" style="24" customWidth="1"/>
    <col min="7691" max="7936" width="9.09765625" style="24"/>
    <col min="7937" max="7937" width="18.3984375" style="24" customWidth="1"/>
    <col min="7938" max="7938" width="15" style="24" customWidth="1"/>
    <col min="7939" max="7939" width="14.3984375" style="24" customWidth="1"/>
    <col min="7940" max="7940" width="14.296875" style="24" customWidth="1"/>
    <col min="7941" max="7941" width="15.296875" style="24" customWidth="1"/>
    <col min="7942" max="7942" width="15.3984375" style="24" customWidth="1"/>
    <col min="7943" max="7943" width="15" style="24" customWidth="1"/>
    <col min="7944" max="7944" width="15.296875" style="24" customWidth="1"/>
    <col min="7945" max="7945" width="15" style="24" customWidth="1"/>
    <col min="7946" max="7946" width="15.59765625" style="24" customWidth="1"/>
    <col min="7947" max="8192" width="9.09765625" style="24"/>
    <col min="8193" max="8193" width="18.3984375" style="24" customWidth="1"/>
    <col min="8194" max="8194" width="15" style="24" customWidth="1"/>
    <col min="8195" max="8195" width="14.3984375" style="24" customWidth="1"/>
    <col min="8196" max="8196" width="14.296875" style="24" customWidth="1"/>
    <col min="8197" max="8197" width="15.296875" style="24" customWidth="1"/>
    <col min="8198" max="8198" width="15.3984375" style="24" customWidth="1"/>
    <col min="8199" max="8199" width="15" style="24" customWidth="1"/>
    <col min="8200" max="8200" width="15.296875" style="24" customWidth="1"/>
    <col min="8201" max="8201" width="15" style="24" customWidth="1"/>
    <col min="8202" max="8202" width="15.59765625" style="24" customWidth="1"/>
    <col min="8203" max="8448" width="9.09765625" style="24"/>
    <col min="8449" max="8449" width="18.3984375" style="24" customWidth="1"/>
    <col min="8450" max="8450" width="15" style="24" customWidth="1"/>
    <col min="8451" max="8451" width="14.3984375" style="24" customWidth="1"/>
    <col min="8452" max="8452" width="14.296875" style="24" customWidth="1"/>
    <col min="8453" max="8453" width="15.296875" style="24" customWidth="1"/>
    <col min="8454" max="8454" width="15.3984375" style="24" customWidth="1"/>
    <col min="8455" max="8455" width="15" style="24" customWidth="1"/>
    <col min="8456" max="8456" width="15.296875" style="24" customWidth="1"/>
    <col min="8457" max="8457" width="15" style="24" customWidth="1"/>
    <col min="8458" max="8458" width="15.59765625" style="24" customWidth="1"/>
    <col min="8459" max="8704" width="9.09765625" style="24"/>
    <col min="8705" max="8705" width="18.3984375" style="24" customWidth="1"/>
    <col min="8706" max="8706" width="15" style="24" customWidth="1"/>
    <col min="8707" max="8707" width="14.3984375" style="24" customWidth="1"/>
    <col min="8708" max="8708" width="14.296875" style="24" customWidth="1"/>
    <col min="8709" max="8709" width="15.296875" style="24" customWidth="1"/>
    <col min="8710" max="8710" width="15.3984375" style="24" customWidth="1"/>
    <col min="8711" max="8711" width="15" style="24" customWidth="1"/>
    <col min="8712" max="8712" width="15.296875" style="24" customWidth="1"/>
    <col min="8713" max="8713" width="15" style="24" customWidth="1"/>
    <col min="8714" max="8714" width="15.59765625" style="24" customWidth="1"/>
    <col min="8715" max="8960" width="9.09765625" style="24"/>
    <col min="8961" max="8961" width="18.3984375" style="24" customWidth="1"/>
    <col min="8962" max="8962" width="15" style="24" customWidth="1"/>
    <col min="8963" max="8963" width="14.3984375" style="24" customWidth="1"/>
    <col min="8964" max="8964" width="14.296875" style="24" customWidth="1"/>
    <col min="8965" max="8965" width="15.296875" style="24" customWidth="1"/>
    <col min="8966" max="8966" width="15.3984375" style="24" customWidth="1"/>
    <col min="8967" max="8967" width="15" style="24" customWidth="1"/>
    <col min="8968" max="8968" width="15.296875" style="24" customWidth="1"/>
    <col min="8969" max="8969" width="15" style="24" customWidth="1"/>
    <col min="8970" max="8970" width="15.59765625" style="24" customWidth="1"/>
    <col min="8971" max="9216" width="9.09765625" style="24"/>
    <col min="9217" max="9217" width="18.3984375" style="24" customWidth="1"/>
    <col min="9218" max="9218" width="15" style="24" customWidth="1"/>
    <col min="9219" max="9219" width="14.3984375" style="24" customWidth="1"/>
    <col min="9220" max="9220" width="14.296875" style="24" customWidth="1"/>
    <col min="9221" max="9221" width="15.296875" style="24" customWidth="1"/>
    <col min="9222" max="9222" width="15.3984375" style="24" customWidth="1"/>
    <col min="9223" max="9223" width="15" style="24" customWidth="1"/>
    <col min="9224" max="9224" width="15.296875" style="24" customWidth="1"/>
    <col min="9225" max="9225" width="15" style="24" customWidth="1"/>
    <col min="9226" max="9226" width="15.59765625" style="24" customWidth="1"/>
    <col min="9227" max="9472" width="9.09765625" style="24"/>
    <col min="9473" max="9473" width="18.3984375" style="24" customWidth="1"/>
    <col min="9474" max="9474" width="15" style="24" customWidth="1"/>
    <col min="9475" max="9475" width="14.3984375" style="24" customWidth="1"/>
    <col min="9476" max="9476" width="14.296875" style="24" customWidth="1"/>
    <col min="9477" max="9477" width="15.296875" style="24" customWidth="1"/>
    <col min="9478" max="9478" width="15.3984375" style="24" customWidth="1"/>
    <col min="9479" max="9479" width="15" style="24" customWidth="1"/>
    <col min="9480" max="9480" width="15.296875" style="24" customWidth="1"/>
    <col min="9481" max="9481" width="15" style="24" customWidth="1"/>
    <col min="9482" max="9482" width="15.59765625" style="24" customWidth="1"/>
    <col min="9483" max="9728" width="9.09765625" style="24"/>
    <col min="9729" max="9729" width="18.3984375" style="24" customWidth="1"/>
    <col min="9730" max="9730" width="15" style="24" customWidth="1"/>
    <col min="9731" max="9731" width="14.3984375" style="24" customWidth="1"/>
    <col min="9732" max="9732" width="14.296875" style="24" customWidth="1"/>
    <col min="9733" max="9733" width="15.296875" style="24" customWidth="1"/>
    <col min="9734" max="9734" width="15.3984375" style="24" customWidth="1"/>
    <col min="9735" max="9735" width="15" style="24" customWidth="1"/>
    <col min="9736" max="9736" width="15.296875" style="24" customWidth="1"/>
    <col min="9737" max="9737" width="15" style="24" customWidth="1"/>
    <col min="9738" max="9738" width="15.59765625" style="24" customWidth="1"/>
    <col min="9739" max="9984" width="9.09765625" style="24"/>
    <col min="9985" max="9985" width="18.3984375" style="24" customWidth="1"/>
    <col min="9986" max="9986" width="15" style="24" customWidth="1"/>
    <col min="9987" max="9987" width="14.3984375" style="24" customWidth="1"/>
    <col min="9988" max="9988" width="14.296875" style="24" customWidth="1"/>
    <col min="9989" max="9989" width="15.296875" style="24" customWidth="1"/>
    <col min="9990" max="9990" width="15.3984375" style="24" customWidth="1"/>
    <col min="9991" max="9991" width="15" style="24" customWidth="1"/>
    <col min="9992" max="9992" width="15.296875" style="24" customWidth="1"/>
    <col min="9993" max="9993" width="15" style="24" customWidth="1"/>
    <col min="9994" max="9994" width="15.59765625" style="24" customWidth="1"/>
    <col min="9995" max="10240" width="9.09765625" style="24"/>
    <col min="10241" max="10241" width="18.3984375" style="24" customWidth="1"/>
    <col min="10242" max="10242" width="15" style="24" customWidth="1"/>
    <col min="10243" max="10243" width="14.3984375" style="24" customWidth="1"/>
    <col min="10244" max="10244" width="14.296875" style="24" customWidth="1"/>
    <col min="10245" max="10245" width="15.296875" style="24" customWidth="1"/>
    <col min="10246" max="10246" width="15.3984375" style="24" customWidth="1"/>
    <col min="10247" max="10247" width="15" style="24" customWidth="1"/>
    <col min="10248" max="10248" width="15.296875" style="24" customWidth="1"/>
    <col min="10249" max="10249" width="15" style="24" customWidth="1"/>
    <col min="10250" max="10250" width="15.59765625" style="24" customWidth="1"/>
    <col min="10251" max="10496" width="9.09765625" style="24"/>
    <col min="10497" max="10497" width="18.3984375" style="24" customWidth="1"/>
    <col min="10498" max="10498" width="15" style="24" customWidth="1"/>
    <col min="10499" max="10499" width="14.3984375" style="24" customWidth="1"/>
    <col min="10500" max="10500" width="14.296875" style="24" customWidth="1"/>
    <col min="10501" max="10501" width="15.296875" style="24" customWidth="1"/>
    <col min="10502" max="10502" width="15.3984375" style="24" customWidth="1"/>
    <col min="10503" max="10503" width="15" style="24" customWidth="1"/>
    <col min="10504" max="10504" width="15.296875" style="24" customWidth="1"/>
    <col min="10505" max="10505" width="15" style="24" customWidth="1"/>
    <col min="10506" max="10506" width="15.59765625" style="24" customWidth="1"/>
    <col min="10507" max="10752" width="9.09765625" style="24"/>
    <col min="10753" max="10753" width="18.3984375" style="24" customWidth="1"/>
    <col min="10754" max="10754" width="15" style="24" customWidth="1"/>
    <col min="10755" max="10755" width="14.3984375" style="24" customWidth="1"/>
    <col min="10756" max="10756" width="14.296875" style="24" customWidth="1"/>
    <col min="10757" max="10757" width="15.296875" style="24" customWidth="1"/>
    <col min="10758" max="10758" width="15.3984375" style="24" customWidth="1"/>
    <col min="10759" max="10759" width="15" style="24" customWidth="1"/>
    <col min="10760" max="10760" width="15.296875" style="24" customWidth="1"/>
    <col min="10761" max="10761" width="15" style="24" customWidth="1"/>
    <col min="10762" max="10762" width="15.59765625" style="24" customWidth="1"/>
    <col min="10763" max="11008" width="9.09765625" style="24"/>
    <col min="11009" max="11009" width="18.3984375" style="24" customWidth="1"/>
    <col min="11010" max="11010" width="15" style="24" customWidth="1"/>
    <col min="11011" max="11011" width="14.3984375" style="24" customWidth="1"/>
    <col min="11012" max="11012" width="14.296875" style="24" customWidth="1"/>
    <col min="11013" max="11013" width="15.296875" style="24" customWidth="1"/>
    <col min="11014" max="11014" width="15.3984375" style="24" customWidth="1"/>
    <col min="11015" max="11015" width="15" style="24" customWidth="1"/>
    <col min="11016" max="11016" width="15.296875" style="24" customWidth="1"/>
    <col min="11017" max="11017" width="15" style="24" customWidth="1"/>
    <col min="11018" max="11018" width="15.59765625" style="24" customWidth="1"/>
    <col min="11019" max="11264" width="9.09765625" style="24"/>
    <col min="11265" max="11265" width="18.3984375" style="24" customWidth="1"/>
    <col min="11266" max="11266" width="15" style="24" customWidth="1"/>
    <col min="11267" max="11267" width="14.3984375" style="24" customWidth="1"/>
    <col min="11268" max="11268" width="14.296875" style="24" customWidth="1"/>
    <col min="11269" max="11269" width="15.296875" style="24" customWidth="1"/>
    <col min="11270" max="11270" width="15.3984375" style="24" customWidth="1"/>
    <col min="11271" max="11271" width="15" style="24" customWidth="1"/>
    <col min="11272" max="11272" width="15.296875" style="24" customWidth="1"/>
    <col min="11273" max="11273" width="15" style="24" customWidth="1"/>
    <col min="11274" max="11274" width="15.59765625" style="24" customWidth="1"/>
    <col min="11275" max="11520" width="9.09765625" style="24"/>
    <col min="11521" max="11521" width="18.3984375" style="24" customWidth="1"/>
    <col min="11522" max="11522" width="15" style="24" customWidth="1"/>
    <col min="11523" max="11523" width="14.3984375" style="24" customWidth="1"/>
    <col min="11524" max="11524" width="14.296875" style="24" customWidth="1"/>
    <col min="11525" max="11525" width="15.296875" style="24" customWidth="1"/>
    <col min="11526" max="11526" width="15.3984375" style="24" customWidth="1"/>
    <col min="11527" max="11527" width="15" style="24" customWidth="1"/>
    <col min="11528" max="11528" width="15.296875" style="24" customWidth="1"/>
    <col min="11529" max="11529" width="15" style="24" customWidth="1"/>
    <col min="11530" max="11530" width="15.59765625" style="24" customWidth="1"/>
    <col min="11531" max="11776" width="9.09765625" style="24"/>
    <col min="11777" max="11777" width="18.3984375" style="24" customWidth="1"/>
    <col min="11778" max="11778" width="15" style="24" customWidth="1"/>
    <col min="11779" max="11779" width="14.3984375" style="24" customWidth="1"/>
    <col min="11780" max="11780" width="14.296875" style="24" customWidth="1"/>
    <col min="11781" max="11781" width="15.296875" style="24" customWidth="1"/>
    <col min="11782" max="11782" width="15.3984375" style="24" customWidth="1"/>
    <col min="11783" max="11783" width="15" style="24" customWidth="1"/>
    <col min="11784" max="11784" width="15.296875" style="24" customWidth="1"/>
    <col min="11785" max="11785" width="15" style="24" customWidth="1"/>
    <col min="11786" max="11786" width="15.59765625" style="24" customWidth="1"/>
    <col min="11787" max="12032" width="9.09765625" style="24"/>
    <col min="12033" max="12033" width="18.3984375" style="24" customWidth="1"/>
    <col min="12034" max="12034" width="15" style="24" customWidth="1"/>
    <col min="12035" max="12035" width="14.3984375" style="24" customWidth="1"/>
    <col min="12036" max="12036" width="14.296875" style="24" customWidth="1"/>
    <col min="12037" max="12037" width="15.296875" style="24" customWidth="1"/>
    <col min="12038" max="12038" width="15.3984375" style="24" customWidth="1"/>
    <col min="12039" max="12039" width="15" style="24" customWidth="1"/>
    <col min="12040" max="12040" width="15.296875" style="24" customWidth="1"/>
    <col min="12041" max="12041" width="15" style="24" customWidth="1"/>
    <col min="12042" max="12042" width="15.59765625" style="24" customWidth="1"/>
    <col min="12043" max="12288" width="9.09765625" style="24"/>
    <col min="12289" max="12289" width="18.3984375" style="24" customWidth="1"/>
    <col min="12290" max="12290" width="15" style="24" customWidth="1"/>
    <col min="12291" max="12291" width="14.3984375" style="24" customWidth="1"/>
    <col min="12292" max="12292" width="14.296875" style="24" customWidth="1"/>
    <col min="12293" max="12293" width="15.296875" style="24" customWidth="1"/>
    <col min="12294" max="12294" width="15.3984375" style="24" customWidth="1"/>
    <col min="12295" max="12295" width="15" style="24" customWidth="1"/>
    <col min="12296" max="12296" width="15.296875" style="24" customWidth="1"/>
    <col min="12297" max="12297" width="15" style="24" customWidth="1"/>
    <col min="12298" max="12298" width="15.59765625" style="24" customWidth="1"/>
    <col min="12299" max="12544" width="9.09765625" style="24"/>
    <col min="12545" max="12545" width="18.3984375" style="24" customWidth="1"/>
    <col min="12546" max="12546" width="15" style="24" customWidth="1"/>
    <col min="12547" max="12547" width="14.3984375" style="24" customWidth="1"/>
    <col min="12548" max="12548" width="14.296875" style="24" customWidth="1"/>
    <col min="12549" max="12549" width="15.296875" style="24" customWidth="1"/>
    <col min="12550" max="12550" width="15.3984375" style="24" customWidth="1"/>
    <col min="12551" max="12551" width="15" style="24" customWidth="1"/>
    <col min="12552" max="12552" width="15.296875" style="24" customWidth="1"/>
    <col min="12553" max="12553" width="15" style="24" customWidth="1"/>
    <col min="12554" max="12554" width="15.59765625" style="24" customWidth="1"/>
    <col min="12555" max="12800" width="9.09765625" style="24"/>
    <col min="12801" max="12801" width="18.3984375" style="24" customWidth="1"/>
    <col min="12802" max="12802" width="15" style="24" customWidth="1"/>
    <col min="12803" max="12803" width="14.3984375" style="24" customWidth="1"/>
    <col min="12804" max="12804" width="14.296875" style="24" customWidth="1"/>
    <col min="12805" max="12805" width="15.296875" style="24" customWidth="1"/>
    <col min="12806" max="12806" width="15.3984375" style="24" customWidth="1"/>
    <col min="12807" max="12807" width="15" style="24" customWidth="1"/>
    <col min="12808" max="12808" width="15.296875" style="24" customWidth="1"/>
    <col min="12809" max="12809" width="15" style="24" customWidth="1"/>
    <col min="12810" max="12810" width="15.59765625" style="24" customWidth="1"/>
    <col min="12811" max="13056" width="9.09765625" style="24"/>
    <col min="13057" max="13057" width="18.3984375" style="24" customWidth="1"/>
    <col min="13058" max="13058" width="15" style="24" customWidth="1"/>
    <col min="13059" max="13059" width="14.3984375" style="24" customWidth="1"/>
    <col min="13060" max="13060" width="14.296875" style="24" customWidth="1"/>
    <col min="13061" max="13061" width="15.296875" style="24" customWidth="1"/>
    <col min="13062" max="13062" width="15.3984375" style="24" customWidth="1"/>
    <col min="13063" max="13063" width="15" style="24" customWidth="1"/>
    <col min="13064" max="13064" width="15.296875" style="24" customWidth="1"/>
    <col min="13065" max="13065" width="15" style="24" customWidth="1"/>
    <col min="13066" max="13066" width="15.59765625" style="24" customWidth="1"/>
    <col min="13067" max="13312" width="9.09765625" style="24"/>
    <col min="13313" max="13313" width="18.3984375" style="24" customWidth="1"/>
    <col min="13314" max="13314" width="15" style="24" customWidth="1"/>
    <col min="13315" max="13315" width="14.3984375" style="24" customWidth="1"/>
    <col min="13316" max="13316" width="14.296875" style="24" customWidth="1"/>
    <col min="13317" max="13317" width="15.296875" style="24" customWidth="1"/>
    <col min="13318" max="13318" width="15.3984375" style="24" customWidth="1"/>
    <col min="13319" max="13319" width="15" style="24" customWidth="1"/>
    <col min="13320" max="13320" width="15.296875" style="24" customWidth="1"/>
    <col min="13321" max="13321" width="15" style="24" customWidth="1"/>
    <col min="13322" max="13322" width="15.59765625" style="24" customWidth="1"/>
    <col min="13323" max="13568" width="9.09765625" style="24"/>
    <col min="13569" max="13569" width="18.3984375" style="24" customWidth="1"/>
    <col min="13570" max="13570" width="15" style="24" customWidth="1"/>
    <col min="13571" max="13571" width="14.3984375" style="24" customWidth="1"/>
    <col min="13572" max="13572" width="14.296875" style="24" customWidth="1"/>
    <col min="13573" max="13573" width="15.296875" style="24" customWidth="1"/>
    <col min="13574" max="13574" width="15.3984375" style="24" customWidth="1"/>
    <col min="13575" max="13575" width="15" style="24" customWidth="1"/>
    <col min="13576" max="13576" width="15.296875" style="24" customWidth="1"/>
    <col min="13577" max="13577" width="15" style="24" customWidth="1"/>
    <col min="13578" max="13578" width="15.59765625" style="24" customWidth="1"/>
    <col min="13579" max="13824" width="9.09765625" style="24"/>
    <col min="13825" max="13825" width="18.3984375" style="24" customWidth="1"/>
    <col min="13826" max="13826" width="15" style="24" customWidth="1"/>
    <col min="13827" max="13827" width="14.3984375" style="24" customWidth="1"/>
    <col min="13828" max="13828" width="14.296875" style="24" customWidth="1"/>
    <col min="13829" max="13829" width="15.296875" style="24" customWidth="1"/>
    <col min="13830" max="13830" width="15.3984375" style="24" customWidth="1"/>
    <col min="13831" max="13831" width="15" style="24" customWidth="1"/>
    <col min="13832" max="13832" width="15.296875" style="24" customWidth="1"/>
    <col min="13833" max="13833" width="15" style="24" customWidth="1"/>
    <col min="13834" max="13834" width="15.59765625" style="24" customWidth="1"/>
    <col min="13835" max="14080" width="9.09765625" style="24"/>
    <col min="14081" max="14081" width="18.3984375" style="24" customWidth="1"/>
    <col min="14082" max="14082" width="15" style="24" customWidth="1"/>
    <col min="14083" max="14083" width="14.3984375" style="24" customWidth="1"/>
    <col min="14084" max="14084" width="14.296875" style="24" customWidth="1"/>
    <col min="14085" max="14085" width="15.296875" style="24" customWidth="1"/>
    <col min="14086" max="14086" width="15.3984375" style="24" customWidth="1"/>
    <col min="14087" max="14087" width="15" style="24" customWidth="1"/>
    <col min="14088" max="14088" width="15.296875" style="24" customWidth="1"/>
    <col min="14089" max="14089" width="15" style="24" customWidth="1"/>
    <col min="14090" max="14090" width="15.59765625" style="24" customWidth="1"/>
    <col min="14091" max="14336" width="9.09765625" style="24"/>
    <col min="14337" max="14337" width="18.3984375" style="24" customWidth="1"/>
    <col min="14338" max="14338" width="15" style="24" customWidth="1"/>
    <col min="14339" max="14339" width="14.3984375" style="24" customWidth="1"/>
    <col min="14340" max="14340" width="14.296875" style="24" customWidth="1"/>
    <col min="14341" max="14341" width="15.296875" style="24" customWidth="1"/>
    <col min="14342" max="14342" width="15.3984375" style="24" customWidth="1"/>
    <col min="14343" max="14343" width="15" style="24" customWidth="1"/>
    <col min="14344" max="14344" width="15.296875" style="24" customWidth="1"/>
    <col min="14345" max="14345" width="15" style="24" customWidth="1"/>
    <col min="14346" max="14346" width="15.59765625" style="24" customWidth="1"/>
    <col min="14347" max="14592" width="9.09765625" style="24"/>
    <col min="14593" max="14593" width="18.3984375" style="24" customWidth="1"/>
    <col min="14594" max="14594" width="15" style="24" customWidth="1"/>
    <col min="14595" max="14595" width="14.3984375" style="24" customWidth="1"/>
    <col min="14596" max="14596" width="14.296875" style="24" customWidth="1"/>
    <col min="14597" max="14597" width="15.296875" style="24" customWidth="1"/>
    <col min="14598" max="14598" width="15.3984375" style="24" customWidth="1"/>
    <col min="14599" max="14599" width="15" style="24" customWidth="1"/>
    <col min="14600" max="14600" width="15.296875" style="24" customWidth="1"/>
    <col min="14601" max="14601" width="15" style="24" customWidth="1"/>
    <col min="14602" max="14602" width="15.59765625" style="24" customWidth="1"/>
    <col min="14603" max="14848" width="9.09765625" style="24"/>
    <col min="14849" max="14849" width="18.3984375" style="24" customWidth="1"/>
    <col min="14850" max="14850" width="15" style="24" customWidth="1"/>
    <col min="14851" max="14851" width="14.3984375" style="24" customWidth="1"/>
    <col min="14852" max="14852" width="14.296875" style="24" customWidth="1"/>
    <col min="14853" max="14853" width="15.296875" style="24" customWidth="1"/>
    <col min="14854" max="14854" width="15.3984375" style="24" customWidth="1"/>
    <col min="14855" max="14855" width="15" style="24" customWidth="1"/>
    <col min="14856" max="14856" width="15.296875" style="24" customWidth="1"/>
    <col min="14857" max="14857" width="15" style="24" customWidth="1"/>
    <col min="14858" max="14858" width="15.59765625" style="24" customWidth="1"/>
    <col min="14859" max="15104" width="9.09765625" style="24"/>
    <col min="15105" max="15105" width="18.3984375" style="24" customWidth="1"/>
    <col min="15106" max="15106" width="15" style="24" customWidth="1"/>
    <col min="15107" max="15107" width="14.3984375" style="24" customWidth="1"/>
    <col min="15108" max="15108" width="14.296875" style="24" customWidth="1"/>
    <col min="15109" max="15109" width="15.296875" style="24" customWidth="1"/>
    <col min="15110" max="15110" width="15.3984375" style="24" customWidth="1"/>
    <col min="15111" max="15111" width="15" style="24" customWidth="1"/>
    <col min="15112" max="15112" width="15.296875" style="24" customWidth="1"/>
    <col min="15113" max="15113" width="15" style="24" customWidth="1"/>
    <col min="15114" max="15114" width="15.59765625" style="24" customWidth="1"/>
    <col min="15115" max="15360" width="9.09765625" style="24"/>
    <col min="15361" max="15361" width="18.3984375" style="24" customWidth="1"/>
    <col min="15362" max="15362" width="15" style="24" customWidth="1"/>
    <col min="15363" max="15363" width="14.3984375" style="24" customWidth="1"/>
    <col min="15364" max="15364" width="14.296875" style="24" customWidth="1"/>
    <col min="15365" max="15365" width="15.296875" style="24" customWidth="1"/>
    <col min="15366" max="15366" width="15.3984375" style="24" customWidth="1"/>
    <col min="15367" max="15367" width="15" style="24" customWidth="1"/>
    <col min="15368" max="15368" width="15.296875" style="24" customWidth="1"/>
    <col min="15369" max="15369" width="15" style="24" customWidth="1"/>
    <col min="15370" max="15370" width="15.59765625" style="24" customWidth="1"/>
    <col min="15371" max="15616" width="9.09765625" style="24"/>
    <col min="15617" max="15617" width="18.3984375" style="24" customWidth="1"/>
    <col min="15618" max="15618" width="15" style="24" customWidth="1"/>
    <col min="15619" max="15619" width="14.3984375" style="24" customWidth="1"/>
    <col min="15620" max="15620" width="14.296875" style="24" customWidth="1"/>
    <col min="15621" max="15621" width="15.296875" style="24" customWidth="1"/>
    <col min="15622" max="15622" width="15.3984375" style="24" customWidth="1"/>
    <col min="15623" max="15623" width="15" style="24" customWidth="1"/>
    <col min="15624" max="15624" width="15.296875" style="24" customWidth="1"/>
    <col min="15625" max="15625" width="15" style="24" customWidth="1"/>
    <col min="15626" max="15626" width="15.59765625" style="24" customWidth="1"/>
    <col min="15627" max="15872" width="9.09765625" style="24"/>
    <col min="15873" max="15873" width="18.3984375" style="24" customWidth="1"/>
    <col min="15874" max="15874" width="15" style="24" customWidth="1"/>
    <col min="15875" max="15875" width="14.3984375" style="24" customWidth="1"/>
    <col min="15876" max="15876" width="14.296875" style="24" customWidth="1"/>
    <col min="15877" max="15877" width="15.296875" style="24" customWidth="1"/>
    <col min="15878" max="15878" width="15.3984375" style="24" customWidth="1"/>
    <col min="15879" max="15879" width="15" style="24" customWidth="1"/>
    <col min="15880" max="15880" width="15.296875" style="24" customWidth="1"/>
    <col min="15881" max="15881" width="15" style="24" customWidth="1"/>
    <col min="15882" max="15882" width="15.59765625" style="24" customWidth="1"/>
    <col min="15883" max="16128" width="9.09765625" style="24"/>
    <col min="16129" max="16129" width="18.3984375" style="24" customWidth="1"/>
    <col min="16130" max="16130" width="15" style="24" customWidth="1"/>
    <col min="16131" max="16131" width="14.3984375" style="24" customWidth="1"/>
    <col min="16132" max="16132" width="14.296875" style="24" customWidth="1"/>
    <col min="16133" max="16133" width="15.296875" style="24" customWidth="1"/>
    <col min="16134" max="16134" width="15.3984375" style="24" customWidth="1"/>
    <col min="16135" max="16135" width="15" style="24" customWidth="1"/>
    <col min="16136" max="16136" width="15.296875" style="24" customWidth="1"/>
    <col min="16137" max="16137" width="15" style="24" customWidth="1"/>
    <col min="16138" max="16138" width="15.59765625" style="24" customWidth="1"/>
    <col min="16139" max="16384" width="9.09765625" style="24"/>
  </cols>
  <sheetData>
    <row r="1" spans="1:19" s="27" customFormat="1" ht="23.25" customHeight="1" x14ac:dyDescent="0.4">
      <c r="A1" s="27" t="s">
        <v>226</v>
      </c>
    </row>
    <row r="2" spans="1:19" ht="17.399999999999999" x14ac:dyDescent="0.3">
      <c r="A2" s="143"/>
      <c r="B2" s="312" t="s">
        <v>88</v>
      </c>
      <c r="C2" s="313"/>
      <c r="D2" s="314"/>
      <c r="E2" s="312" t="s">
        <v>195</v>
      </c>
      <c r="F2" s="313"/>
      <c r="G2" s="314"/>
      <c r="H2" s="312" t="s">
        <v>196</v>
      </c>
      <c r="I2" s="313"/>
      <c r="J2" s="314"/>
    </row>
    <row r="3" spans="1:19" ht="17.399999999999999" x14ac:dyDescent="0.3">
      <c r="A3" s="144" t="s">
        <v>170</v>
      </c>
      <c r="B3" s="145" t="s">
        <v>74</v>
      </c>
      <c r="C3" s="145" t="s">
        <v>80</v>
      </c>
      <c r="D3" s="145" t="s">
        <v>78</v>
      </c>
      <c r="E3" s="145" t="s">
        <v>74</v>
      </c>
      <c r="F3" s="145" t="s">
        <v>80</v>
      </c>
      <c r="G3" s="145" t="s">
        <v>78</v>
      </c>
      <c r="H3" s="145" t="s">
        <v>74</v>
      </c>
      <c r="I3" s="145" t="s">
        <v>80</v>
      </c>
      <c r="J3" s="145" t="s">
        <v>78</v>
      </c>
    </row>
    <row r="4" spans="1:19" ht="17.399999999999999" x14ac:dyDescent="0.3">
      <c r="A4" s="144">
        <v>0</v>
      </c>
      <c r="B4" s="146">
        <f>E4+H4+B32+E32+H32+B60+E60+H60+B88+E88+H88+B116+E116</f>
        <v>251140</v>
      </c>
      <c r="C4" s="146">
        <f t="shared" ref="C4:D19" si="0">F4+I4+C32+F32+I32+C60+F60+I60+C88+F88+I88+C116+F116</f>
        <v>236152</v>
      </c>
      <c r="D4" s="146">
        <f t="shared" si="0"/>
        <v>487292</v>
      </c>
      <c r="E4" s="147">
        <v>19092</v>
      </c>
      <c r="F4" s="147">
        <v>18085</v>
      </c>
      <c r="G4" s="147">
        <f>E4+F4</f>
        <v>37177</v>
      </c>
      <c r="H4" s="146">
        <v>12827</v>
      </c>
      <c r="I4" s="146">
        <v>11859</v>
      </c>
      <c r="J4" s="146">
        <f>H4+I4</f>
        <v>24686</v>
      </c>
      <c r="L4" s="148"/>
      <c r="M4" s="148"/>
      <c r="O4" s="148"/>
      <c r="P4" s="148"/>
      <c r="R4" s="148"/>
      <c r="S4" s="148"/>
    </row>
    <row r="5" spans="1:19" ht="17.399999999999999" x14ac:dyDescent="0.3">
      <c r="A5" s="149" t="s">
        <v>171</v>
      </c>
      <c r="B5" s="146">
        <f t="shared" ref="B5:D20" si="1">E5+H5+B33+E33+H33+B61+E61+H61+B89+E89+H89+B117+E117</f>
        <v>1160151</v>
      </c>
      <c r="C5" s="146">
        <f t="shared" si="0"/>
        <v>1095204</v>
      </c>
      <c r="D5" s="146">
        <f t="shared" si="0"/>
        <v>2255355</v>
      </c>
      <c r="E5" s="147">
        <v>89371</v>
      </c>
      <c r="F5" s="147">
        <v>84598</v>
      </c>
      <c r="G5" s="147">
        <f t="shared" ref="G5:G25" si="2">E5+F5</f>
        <v>173969</v>
      </c>
      <c r="H5" s="146">
        <v>58973</v>
      </c>
      <c r="I5" s="146">
        <v>55450</v>
      </c>
      <c r="J5" s="146">
        <f t="shared" ref="J5:J25" si="3">H5+I5</f>
        <v>114423</v>
      </c>
      <c r="L5" s="148"/>
      <c r="M5" s="148"/>
      <c r="O5" s="148"/>
      <c r="P5" s="148"/>
      <c r="R5" s="148"/>
      <c r="S5" s="148"/>
    </row>
    <row r="6" spans="1:19" ht="17.399999999999999" x14ac:dyDescent="0.3">
      <c r="A6" s="150" t="s">
        <v>172</v>
      </c>
      <c r="B6" s="146">
        <f t="shared" si="1"/>
        <v>1767852</v>
      </c>
      <c r="C6" s="146">
        <f t="shared" si="0"/>
        <v>1671688</v>
      </c>
      <c r="D6" s="146">
        <f t="shared" si="0"/>
        <v>3439540</v>
      </c>
      <c r="E6" s="147">
        <v>135364</v>
      </c>
      <c r="F6" s="147">
        <v>128086</v>
      </c>
      <c r="G6" s="147">
        <f t="shared" si="2"/>
        <v>263450</v>
      </c>
      <c r="H6" s="146">
        <v>89811</v>
      </c>
      <c r="I6" s="146">
        <v>84702</v>
      </c>
      <c r="J6" s="146">
        <f t="shared" si="3"/>
        <v>174513</v>
      </c>
      <c r="L6" s="148"/>
      <c r="M6" s="148"/>
      <c r="O6" s="148"/>
      <c r="P6" s="148"/>
      <c r="R6" s="148"/>
      <c r="S6" s="148"/>
    </row>
    <row r="7" spans="1:19" ht="17.399999999999999" x14ac:dyDescent="0.3">
      <c r="A7" s="144" t="s">
        <v>173</v>
      </c>
      <c r="B7" s="146">
        <f t="shared" si="1"/>
        <v>1996553</v>
      </c>
      <c r="C7" s="146">
        <f t="shared" si="0"/>
        <v>1887563</v>
      </c>
      <c r="D7" s="146">
        <f t="shared" si="0"/>
        <v>3884116</v>
      </c>
      <c r="E7" s="147">
        <v>147585</v>
      </c>
      <c r="F7" s="147">
        <v>139584</v>
      </c>
      <c r="G7" s="147">
        <f t="shared" si="2"/>
        <v>287169</v>
      </c>
      <c r="H7" s="146">
        <v>102499</v>
      </c>
      <c r="I7" s="146">
        <v>96712</v>
      </c>
      <c r="J7" s="146">
        <f t="shared" si="3"/>
        <v>199211</v>
      </c>
      <c r="L7" s="148"/>
      <c r="M7" s="148"/>
      <c r="O7" s="148"/>
      <c r="P7" s="148"/>
      <c r="R7" s="148"/>
      <c r="S7" s="148"/>
    </row>
    <row r="8" spans="1:19" ht="17.399999999999999" x14ac:dyDescent="0.3">
      <c r="A8" s="144" t="s">
        <v>174</v>
      </c>
      <c r="B8" s="146">
        <f t="shared" si="1"/>
        <v>2047734</v>
      </c>
      <c r="C8" s="146">
        <f t="shared" si="0"/>
        <v>1943286</v>
      </c>
      <c r="D8" s="146">
        <f t="shared" si="0"/>
        <v>3991020</v>
      </c>
      <c r="E8" s="147">
        <v>153188</v>
      </c>
      <c r="F8" s="147">
        <v>145357</v>
      </c>
      <c r="G8" s="147">
        <f t="shared" si="2"/>
        <v>298545</v>
      </c>
      <c r="H8" s="146">
        <v>107709</v>
      </c>
      <c r="I8" s="146">
        <v>101046</v>
      </c>
      <c r="J8" s="146">
        <f t="shared" si="3"/>
        <v>208755</v>
      </c>
      <c r="L8" s="148"/>
      <c r="M8" s="148"/>
      <c r="O8" s="148"/>
      <c r="P8" s="148"/>
      <c r="R8" s="148"/>
      <c r="S8" s="148"/>
    </row>
    <row r="9" spans="1:19" ht="17.399999999999999" x14ac:dyDescent="0.3">
      <c r="A9" s="144" t="s">
        <v>175</v>
      </c>
      <c r="B9" s="146">
        <f t="shared" si="1"/>
        <v>2093495</v>
      </c>
      <c r="C9" s="146">
        <f t="shared" si="0"/>
        <v>2002295</v>
      </c>
      <c r="D9" s="146">
        <f t="shared" si="0"/>
        <v>4095790</v>
      </c>
      <c r="E9" s="147">
        <v>155129</v>
      </c>
      <c r="F9" s="147">
        <v>155260</v>
      </c>
      <c r="G9" s="147">
        <f t="shared" si="2"/>
        <v>310389</v>
      </c>
      <c r="H9" s="146">
        <v>109888</v>
      </c>
      <c r="I9" s="146">
        <v>103083</v>
      </c>
      <c r="J9" s="146">
        <f t="shared" si="3"/>
        <v>212971</v>
      </c>
      <c r="L9" s="148"/>
      <c r="M9" s="148"/>
      <c r="O9" s="148"/>
      <c r="P9" s="148"/>
      <c r="R9" s="148"/>
      <c r="S9" s="148"/>
    </row>
    <row r="10" spans="1:19" ht="17.399999999999999" x14ac:dyDescent="0.3">
      <c r="A10" s="144" t="s">
        <v>176</v>
      </c>
      <c r="B10" s="146">
        <f t="shared" si="1"/>
        <v>2434110</v>
      </c>
      <c r="C10" s="146">
        <f t="shared" si="0"/>
        <v>2347849</v>
      </c>
      <c r="D10" s="146">
        <f t="shared" si="0"/>
        <v>4781959</v>
      </c>
      <c r="E10" s="147">
        <v>196458</v>
      </c>
      <c r="F10" s="147">
        <v>192295</v>
      </c>
      <c r="G10" s="147">
        <f t="shared" si="2"/>
        <v>388753</v>
      </c>
      <c r="H10" s="146">
        <v>123437</v>
      </c>
      <c r="I10" s="146">
        <v>116133</v>
      </c>
      <c r="J10" s="146">
        <f t="shared" si="3"/>
        <v>239570</v>
      </c>
      <c r="L10" s="148"/>
      <c r="M10" s="148"/>
      <c r="O10" s="148"/>
      <c r="P10" s="148"/>
      <c r="R10" s="148"/>
      <c r="S10" s="148"/>
    </row>
    <row r="11" spans="1:19" ht="17.399999999999999" x14ac:dyDescent="0.3">
      <c r="A11" s="144" t="s">
        <v>177</v>
      </c>
      <c r="B11" s="146">
        <f t="shared" si="1"/>
        <v>2365460</v>
      </c>
      <c r="C11" s="146">
        <f t="shared" si="0"/>
        <v>2309099</v>
      </c>
      <c r="D11" s="146">
        <f t="shared" si="0"/>
        <v>4674559</v>
      </c>
      <c r="E11" s="147">
        <v>201282</v>
      </c>
      <c r="F11" s="147">
        <v>195130</v>
      </c>
      <c r="G11" s="147">
        <f t="shared" si="2"/>
        <v>396412</v>
      </c>
      <c r="H11" s="146">
        <v>117269</v>
      </c>
      <c r="I11" s="146">
        <v>110929</v>
      </c>
      <c r="J11" s="146">
        <f t="shared" si="3"/>
        <v>228198</v>
      </c>
      <c r="L11" s="148"/>
      <c r="M11" s="148"/>
      <c r="O11" s="148"/>
      <c r="P11" s="148"/>
      <c r="R11" s="148"/>
      <c r="S11" s="148"/>
    </row>
    <row r="12" spans="1:19" ht="17.399999999999999" x14ac:dyDescent="0.3">
      <c r="A12" s="144" t="s">
        <v>178</v>
      </c>
      <c r="B12" s="146">
        <f t="shared" si="1"/>
        <v>2304998</v>
      </c>
      <c r="C12" s="146">
        <f t="shared" si="0"/>
        <v>2298014</v>
      </c>
      <c r="D12" s="146">
        <f t="shared" si="0"/>
        <v>4603012</v>
      </c>
      <c r="E12" s="147">
        <v>194928</v>
      </c>
      <c r="F12" s="147">
        <v>190491</v>
      </c>
      <c r="G12" s="147">
        <f t="shared" si="2"/>
        <v>385419</v>
      </c>
      <c r="H12" s="146">
        <v>113205</v>
      </c>
      <c r="I12" s="146">
        <v>110040</v>
      </c>
      <c r="J12" s="146">
        <f t="shared" si="3"/>
        <v>223245</v>
      </c>
      <c r="L12" s="148"/>
      <c r="M12" s="148"/>
      <c r="O12" s="148"/>
      <c r="P12" s="148"/>
      <c r="R12" s="148"/>
      <c r="S12" s="148"/>
    </row>
    <row r="13" spans="1:19" ht="17.399999999999999" x14ac:dyDescent="0.3">
      <c r="A13" s="144" t="s">
        <v>179</v>
      </c>
      <c r="B13" s="146">
        <f t="shared" si="1"/>
        <v>2493112</v>
      </c>
      <c r="C13" s="146">
        <f t="shared" si="0"/>
        <v>2539859</v>
      </c>
      <c r="D13" s="146">
        <f t="shared" si="0"/>
        <v>5032971</v>
      </c>
      <c r="E13" s="147">
        <v>199797</v>
      </c>
      <c r="F13" s="147">
        <v>199946</v>
      </c>
      <c r="G13" s="147">
        <f t="shared" si="2"/>
        <v>399743</v>
      </c>
      <c r="H13" s="146">
        <v>123832</v>
      </c>
      <c r="I13" s="146">
        <v>122541</v>
      </c>
      <c r="J13" s="146">
        <f t="shared" si="3"/>
        <v>246373</v>
      </c>
      <c r="L13" s="148"/>
      <c r="M13" s="148"/>
      <c r="O13" s="148"/>
      <c r="P13" s="148"/>
      <c r="R13" s="148"/>
      <c r="S13" s="148"/>
    </row>
    <row r="14" spans="1:19" ht="17.399999999999999" x14ac:dyDescent="0.3">
      <c r="A14" s="144" t="s">
        <v>180</v>
      </c>
      <c r="B14" s="146">
        <f t="shared" si="1"/>
        <v>2473521</v>
      </c>
      <c r="C14" s="146">
        <f t="shared" si="0"/>
        <v>2608427</v>
      </c>
      <c r="D14" s="146">
        <f t="shared" si="0"/>
        <v>5081948</v>
      </c>
      <c r="E14" s="147">
        <v>184437</v>
      </c>
      <c r="F14" s="147">
        <v>194876</v>
      </c>
      <c r="G14" s="147">
        <f t="shared" si="2"/>
        <v>379313</v>
      </c>
      <c r="H14" s="146">
        <v>127685</v>
      </c>
      <c r="I14" s="146">
        <v>132747</v>
      </c>
      <c r="J14" s="146">
        <f t="shared" si="3"/>
        <v>260432</v>
      </c>
      <c r="L14" s="148"/>
      <c r="M14" s="148"/>
      <c r="O14" s="148"/>
      <c r="P14" s="148"/>
      <c r="R14" s="148"/>
      <c r="S14" s="148"/>
    </row>
    <row r="15" spans="1:19" ht="17.399999999999999" x14ac:dyDescent="0.3">
      <c r="A15" s="144" t="s">
        <v>181</v>
      </c>
      <c r="B15" s="146">
        <f t="shared" si="1"/>
        <v>2430328</v>
      </c>
      <c r="C15" s="146">
        <f t="shared" si="0"/>
        <v>2673071</v>
      </c>
      <c r="D15" s="146">
        <f t="shared" si="0"/>
        <v>5103399</v>
      </c>
      <c r="E15" s="147">
        <v>186518</v>
      </c>
      <c r="F15" s="147">
        <v>214000</v>
      </c>
      <c r="G15" s="147">
        <f t="shared" si="2"/>
        <v>400518</v>
      </c>
      <c r="H15" s="146">
        <v>125884</v>
      </c>
      <c r="I15" s="146">
        <v>137115</v>
      </c>
      <c r="J15" s="146">
        <f t="shared" si="3"/>
        <v>262999</v>
      </c>
      <c r="L15" s="148"/>
      <c r="M15" s="148"/>
      <c r="O15" s="148"/>
      <c r="P15" s="148"/>
      <c r="R15" s="148"/>
      <c r="S15" s="148"/>
    </row>
    <row r="16" spans="1:19" ht="17.399999999999999" x14ac:dyDescent="0.3">
      <c r="A16" s="144" t="s">
        <v>182</v>
      </c>
      <c r="B16" s="146">
        <f t="shared" si="1"/>
        <v>2259775</v>
      </c>
      <c r="C16" s="146">
        <f t="shared" si="0"/>
        <v>2572163</v>
      </c>
      <c r="D16" s="146">
        <f t="shared" si="0"/>
        <v>4831938</v>
      </c>
      <c r="E16" s="147">
        <v>205228</v>
      </c>
      <c r="F16" s="147">
        <v>245741</v>
      </c>
      <c r="G16" s="147">
        <f t="shared" si="2"/>
        <v>450969</v>
      </c>
      <c r="H16" s="146">
        <v>122872</v>
      </c>
      <c r="I16" s="146">
        <v>140796</v>
      </c>
      <c r="J16" s="146">
        <f t="shared" si="3"/>
        <v>263668</v>
      </c>
      <c r="L16" s="148"/>
      <c r="M16" s="148"/>
      <c r="O16" s="148"/>
      <c r="P16" s="148"/>
      <c r="R16" s="148"/>
      <c r="S16" s="148"/>
    </row>
    <row r="17" spans="1:19" ht="17.399999999999999" x14ac:dyDescent="0.3">
      <c r="A17" s="144" t="s">
        <v>183</v>
      </c>
      <c r="B17" s="146">
        <f t="shared" si="1"/>
        <v>1888283</v>
      </c>
      <c r="C17" s="146">
        <f t="shared" si="0"/>
        <v>2208756</v>
      </c>
      <c r="D17" s="146">
        <f t="shared" si="0"/>
        <v>4097039</v>
      </c>
      <c r="E17" s="147">
        <v>203060</v>
      </c>
      <c r="F17" s="147">
        <v>239550</v>
      </c>
      <c r="G17" s="147">
        <f t="shared" si="2"/>
        <v>442610</v>
      </c>
      <c r="H17" s="146">
        <v>107120</v>
      </c>
      <c r="I17" s="146">
        <v>123321</v>
      </c>
      <c r="J17" s="146">
        <f t="shared" si="3"/>
        <v>230441</v>
      </c>
      <c r="L17" s="148"/>
      <c r="M17" s="148"/>
      <c r="O17" s="148"/>
      <c r="P17" s="148"/>
      <c r="R17" s="148"/>
      <c r="S17" s="148"/>
    </row>
    <row r="18" spans="1:19" ht="17.399999999999999" x14ac:dyDescent="0.3">
      <c r="A18" s="144" t="s">
        <v>184</v>
      </c>
      <c r="B18" s="146">
        <f t="shared" si="1"/>
        <v>1391653</v>
      </c>
      <c r="C18" s="146">
        <f t="shared" si="0"/>
        <v>1699927</v>
      </c>
      <c r="D18" s="146">
        <f t="shared" si="0"/>
        <v>3091580</v>
      </c>
      <c r="E18" s="147">
        <v>166588</v>
      </c>
      <c r="F18" s="147">
        <v>198165</v>
      </c>
      <c r="G18" s="147">
        <f t="shared" si="2"/>
        <v>364753</v>
      </c>
      <c r="H18" s="146">
        <v>78553</v>
      </c>
      <c r="I18" s="146">
        <v>94033</v>
      </c>
      <c r="J18" s="146">
        <f t="shared" si="3"/>
        <v>172586</v>
      </c>
      <c r="L18" s="148"/>
      <c r="M18" s="148"/>
      <c r="O18" s="148"/>
      <c r="P18" s="148"/>
      <c r="R18" s="148"/>
      <c r="S18" s="148"/>
    </row>
    <row r="19" spans="1:19" ht="17.399999999999999" x14ac:dyDescent="0.3">
      <c r="A19" s="144" t="s">
        <v>185</v>
      </c>
      <c r="B19" s="146">
        <f t="shared" si="1"/>
        <v>1031300</v>
      </c>
      <c r="C19" s="146">
        <f t="shared" si="0"/>
        <v>1319718</v>
      </c>
      <c r="D19" s="146">
        <f t="shared" si="0"/>
        <v>2351018</v>
      </c>
      <c r="E19" s="147">
        <v>108894</v>
      </c>
      <c r="F19" s="147">
        <v>130684</v>
      </c>
      <c r="G19" s="147">
        <f t="shared" si="2"/>
        <v>239578</v>
      </c>
      <c r="H19" s="146">
        <v>59749</v>
      </c>
      <c r="I19" s="146">
        <v>74388</v>
      </c>
      <c r="J19" s="146">
        <f t="shared" si="3"/>
        <v>134137</v>
      </c>
      <c r="L19" s="148"/>
      <c r="M19" s="148"/>
      <c r="O19" s="148"/>
      <c r="P19" s="148"/>
      <c r="R19" s="148"/>
      <c r="S19" s="148"/>
    </row>
    <row r="20" spans="1:19" ht="17.399999999999999" x14ac:dyDescent="0.3">
      <c r="A20" s="144" t="s">
        <v>186</v>
      </c>
      <c r="B20" s="146">
        <f t="shared" si="1"/>
        <v>619535</v>
      </c>
      <c r="C20" s="146">
        <f t="shared" si="1"/>
        <v>832737</v>
      </c>
      <c r="D20" s="146">
        <f t="shared" si="1"/>
        <v>1452272</v>
      </c>
      <c r="E20" s="147">
        <v>57841</v>
      </c>
      <c r="F20" s="147">
        <v>69644</v>
      </c>
      <c r="G20" s="147">
        <f t="shared" si="2"/>
        <v>127485</v>
      </c>
      <c r="H20" s="146">
        <v>34277</v>
      </c>
      <c r="I20" s="146">
        <v>45222</v>
      </c>
      <c r="J20" s="146">
        <f t="shared" si="3"/>
        <v>79499</v>
      </c>
      <c r="L20" s="148"/>
      <c r="M20" s="148"/>
      <c r="O20" s="148"/>
      <c r="P20" s="148"/>
      <c r="R20" s="148"/>
      <c r="S20" s="148"/>
    </row>
    <row r="21" spans="1:19" ht="17.399999999999999" x14ac:dyDescent="0.3">
      <c r="A21" s="144" t="s">
        <v>187</v>
      </c>
      <c r="B21" s="146">
        <f t="shared" ref="B21:D25" si="4">E21+H21+B49+E49+H49+B77+E77+H77+B105+E105+H105+B133+E133</f>
        <v>381122</v>
      </c>
      <c r="C21" s="146">
        <f t="shared" si="4"/>
        <v>559734</v>
      </c>
      <c r="D21" s="146">
        <f t="shared" si="4"/>
        <v>940856</v>
      </c>
      <c r="E21" s="147">
        <v>35238</v>
      </c>
      <c r="F21" s="147">
        <v>45658</v>
      </c>
      <c r="G21" s="147">
        <f t="shared" si="2"/>
        <v>80896</v>
      </c>
      <c r="H21" s="146">
        <v>21454</v>
      </c>
      <c r="I21" s="146">
        <v>31049</v>
      </c>
      <c r="J21" s="146">
        <f t="shared" si="3"/>
        <v>52503</v>
      </c>
      <c r="L21" s="148"/>
      <c r="M21" s="148"/>
      <c r="O21" s="148"/>
      <c r="P21" s="148"/>
      <c r="R21" s="148"/>
      <c r="S21" s="148"/>
    </row>
    <row r="22" spans="1:19" ht="17.399999999999999" x14ac:dyDescent="0.3">
      <c r="A22" s="144" t="s">
        <v>188</v>
      </c>
      <c r="B22" s="146">
        <f t="shared" si="4"/>
        <v>209791</v>
      </c>
      <c r="C22" s="146">
        <f t="shared" si="4"/>
        <v>341047</v>
      </c>
      <c r="D22" s="146">
        <f t="shared" si="4"/>
        <v>550838</v>
      </c>
      <c r="E22" s="147">
        <v>20011</v>
      </c>
      <c r="F22" s="147">
        <v>29263</v>
      </c>
      <c r="G22" s="147">
        <f t="shared" si="2"/>
        <v>49274</v>
      </c>
      <c r="H22" s="146">
        <v>11562</v>
      </c>
      <c r="I22" s="146">
        <v>19007</v>
      </c>
      <c r="J22" s="146">
        <f t="shared" si="3"/>
        <v>30569</v>
      </c>
      <c r="L22" s="148"/>
      <c r="M22" s="148"/>
      <c r="O22" s="148"/>
      <c r="P22" s="148"/>
      <c r="R22" s="148"/>
      <c r="S22" s="148"/>
    </row>
    <row r="23" spans="1:19" ht="17.399999999999999" x14ac:dyDescent="0.3">
      <c r="A23" s="144" t="s">
        <v>189</v>
      </c>
      <c r="B23" s="146">
        <f t="shared" si="4"/>
        <v>84979</v>
      </c>
      <c r="C23" s="146">
        <f t="shared" si="4"/>
        <v>146526</v>
      </c>
      <c r="D23" s="146">
        <f t="shared" si="4"/>
        <v>231505</v>
      </c>
      <c r="E23" s="147">
        <v>8342</v>
      </c>
      <c r="F23" s="147">
        <v>13250</v>
      </c>
      <c r="G23" s="147">
        <f t="shared" si="2"/>
        <v>21592</v>
      </c>
      <c r="H23" s="146">
        <v>4591</v>
      </c>
      <c r="I23" s="146">
        <v>7882</v>
      </c>
      <c r="J23" s="146">
        <f t="shared" si="3"/>
        <v>12473</v>
      </c>
      <c r="L23" s="148"/>
      <c r="M23" s="148"/>
      <c r="O23" s="148"/>
      <c r="P23" s="148"/>
      <c r="R23" s="148"/>
      <c r="S23" s="148"/>
    </row>
    <row r="24" spans="1:19" ht="17.399999999999999" x14ac:dyDescent="0.3">
      <c r="A24" s="144" t="s">
        <v>190</v>
      </c>
      <c r="B24" s="146">
        <f t="shared" si="4"/>
        <v>27927</v>
      </c>
      <c r="C24" s="146">
        <f t="shared" si="4"/>
        <v>43476</v>
      </c>
      <c r="D24" s="146">
        <f t="shared" si="4"/>
        <v>71403</v>
      </c>
      <c r="E24" s="147">
        <v>2403</v>
      </c>
      <c r="F24" s="147">
        <v>3522</v>
      </c>
      <c r="G24" s="147">
        <f t="shared" si="2"/>
        <v>5925</v>
      </c>
      <c r="H24" s="146">
        <v>1398</v>
      </c>
      <c r="I24" s="146">
        <v>2160</v>
      </c>
      <c r="J24" s="146">
        <f t="shared" si="3"/>
        <v>3558</v>
      </c>
      <c r="L24" s="148"/>
      <c r="M24" s="148"/>
      <c r="O24" s="148"/>
      <c r="P24" s="148"/>
      <c r="R24" s="148"/>
      <c r="S24" s="148"/>
    </row>
    <row r="25" spans="1:19" ht="17.399999999999999" x14ac:dyDescent="0.3">
      <c r="A25" s="144" t="s">
        <v>191</v>
      </c>
      <c r="B25" s="146">
        <f t="shared" si="4"/>
        <v>16448</v>
      </c>
      <c r="C25" s="146">
        <f t="shared" si="4"/>
        <v>17978</v>
      </c>
      <c r="D25" s="146">
        <f t="shared" si="4"/>
        <v>34426</v>
      </c>
      <c r="E25" s="147">
        <v>1211</v>
      </c>
      <c r="F25" s="147">
        <v>1307</v>
      </c>
      <c r="G25" s="147">
        <f t="shared" si="2"/>
        <v>2518</v>
      </c>
      <c r="H25" s="146">
        <v>814</v>
      </c>
      <c r="I25" s="146">
        <v>884</v>
      </c>
      <c r="J25" s="146">
        <f t="shared" si="3"/>
        <v>1698</v>
      </c>
      <c r="L25" s="148"/>
      <c r="M25" s="148"/>
      <c r="O25" s="148"/>
      <c r="P25" s="148"/>
      <c r="R25" s="148"/>
      <c r="S25" s="148"/>
    </row>
    <row r="26" spans="1:19" ht="17.399999999999999" x14ac:dyDescent="0.3">
      <c r="A26" s="151" t="s">
        <v>192</v>
      </c>
      <c r="B26" s="146">
        <f>E26+H26+B54+E54+H54+B82+E82+H82+B110+E110+H110+B138+E138</f>
        <v>31729267</v>
      </c>
      <c r="C26" s="146">
        <f>F26+I26+C54+F54+I54+C82+F82+I82+C110+F110+I110+C138+F138</f>
        <v>33354569</v>
      </c>
      <c r="D26" s="146">
        <f>G26+J26+D54+G54+J54+D82+G82+J82+D110+G110+J110+D138+G138</f>
        <v>65083836</v>
      </c>
      <c r="E26" s="152">
        <f t="shared" ref="E26:J26" si="5">SUM(E4:E25)</f>
        <v>2671965</v>
      </c>
      <c r="F26" s="152">
        <f t="shared" si="5"/>
        <v>2834492</v>
      </c>
      <c r="G26" s="152">
        <f t="shared" si="5"/>
        <v>5506457</v>
      </c>
      <c r="H26" s="146">
        <f t="shared" si="5"/>
        <v>1655409</v>
      </c>
      <c r="I26" s="146">
        <f t="shared" si="5"/>
        <v>1721099</v>
      </c>
      <c r="J26" s="146">
        <f t="shared" si="5"/>
        <v>3376508</v>
      </c>
    </row>
    <row r="27" spans="1:19" s="153" customFormat="1" ht="21" customHeight="1" x14ac:dyDescent="0.3">
      <c r="A27" s="97" t="s">
        <v>213</v>
      </c>
      <c r="C27" s="154"/>
      <c r="D27" s="154"/>
      <c r="E27" s="155"/>
      <c r="F27" s="155"/>
      <c r="G27" s="155"/>
      <c r="H27" s="154"/>
      <c r="I27" s="154"/>
      <c r="J27" s="154"/>
    </row>
    <row r="28" spans="1:19" s="153" customFormat="1" ht="17.399999999999999" x14ac:dyDescent="0.3">
      <c r="A28" s="97" t="s">
        <v>222</v>
      </c>
      <c r="C28" s="156"/>
      <c r="D28" s="156"/>
      <c r="E28" s="157"/>
      <c r="F28" s="157"/>
      <c r="G28" s="157"/>
      <c r="H28" s="157"/>
      <c r="I28" s="157"/>
      <c r="J28" s="157"/>
    </row>
    <row r="29" spans="1:19" s="27" customFormat="1" ht="23.25" customHeight="1" x14ac:dyDescent="0.4">
      <c r="A29" s="27" t="s">
        <v>227</v>
      </c>
    </row>
    <row r="30" spans="1:19" ht="17.399999999999999" x14ac:dyDescent="0.3">
      <c r="A30" s="143"/>
      <c r="B30" s="312" t="s">
        <v>197</v>
      </c>
      <c r="C30" s="313"/>
      <c r="D30" s="314"/>
      <c r="E30" s="312" t="s">
        <v>198</v>
      </c>
      <c r="F30" s="313"/>
      <c r="G30" s="314"/>
      <c r="H30" s="312" t="s">
        <v>199</v>
      </c>
      <c r="I30" s="313"/>
      <c r="J30" s="314"/>
    </row>
    <row r="31" spans="1:19" ht="17.399999999999999" x14ac:dyDescent="0.3">
      <c r="A31" s="144" t="s">
        <v>170</v>
      </c>
      <c r="B31" s="145" t="s">
        <v>74</v>
      </c>
      <c r="C31" s="145" t="s">
        <v>80</v>
      </c>
      <c r="D31" s="145" t="s">
        <v>78</v>
      </c>
      <c r="E31" s="145" t="s">
        <v>74</v>
      </c>
      <c r="F31" s="145" t="s">
        <v>80</v>
      </c>
      <c r="G31" s="145" t="s">
        <v>78</v>
      </c>
      <c r="H31" s="145" t="s">
        <v>74</v>
      </c>
      <c r="I31" s="145" t="s">
        <v>80</v>
      </c>
      <c r="J31" s="145" t="s">
        <v>78</v>
      </c>
    </row>
    <row r="32" spans="1:19" ht="17.399999999999999" x14ac:dyDescent="0.3">
      <c r="A32" s="144">
        <v>0</v>
      </c>
      <c r="B32" s="147">
        <v>9801</v>
      </c>
      <c r="C32" s="147">
        <v>9191</v>
      </c>
      <c r="D32" s="147">
        <f>B32+C32</f>
        <v>18992</v>
      </c>
      <c r="E32" s="146">
        <v>19602</v>
      </c>
      <c r="F32" s="146">
        <v>18112</v>
      </c>
      <c r="G32" s="146">
        <f>E32+F32</f>
        <v>37714</v>
      </c>
      <c r="H32" s="158">
        <v>19190</v>
      </c>
      <c r="I32" s="158">
        <v>18234</v>
      </c>
      <c r="J32" s="146">
        <f>H32+I32</f>
        <v>37424</v>
      </c>
    </row>
    <row r="33" spans="1:12" ht="17.399999999999999" x14ac:dyDescent="0.3">
      <c r="A33" s="149" t="s">
        <v>171</v>
      </c>
      <c r="B33" s="147">
        <v>45532</v>
      </c>
      <c r="C33" s="147">
        <v>42554</v>
      </c>
      <c r="D33" s="147">
        <f t="shared" ref="D33:D53" si="6">B33+C33</f>
        <v>88086</v>
      </c>
      <c r="E33" s="146">
        <v>89538</v>
      </c>
      <c r="F33" s="146">
        <v>84441</v>
      </c>
      <c r="G33" s="146">
        <f t="shared" ref="G33:G53" si="7">E33+F33</f>
        <v>173979</v>
      </c>
      <c r="H33" s="158">
        <v>87406</v>
      </c>
      <c r="I33" s="158">
        <v>82712</v>
      </c>
      <c r="J33" s="146">
        <f t="shared" ref="J33:J53" si="8">H33+I33</f>
        <v>170118</v>
      </c>
      <c r="L33" s="24" t="s">
        <v>151</v>
      </c>
    </row>
    <row r="34" spans="1:12" ht="17.399999999999999" x14ac:dyDescent="0.3">
      <c r="A34" s="150" t="s">
        <v>172</v>
      </c>
      <c r="B34" s="147">
        <v>72264</v>
      </c>
      <c r="C34" s="147">
        <v>67532</v>
      </c>
      <c r="D34" s="147">
        <f t="shared" si="6"/>
        <v>139796</v>
      </c>
      <c r="E34" s="146">
        <v>135173</v>
      </c>
      <c r="F34" s="146">
        <v>127586</v>
      </c>
      <c r="G34" s="146">
        <f t="shared" si="7"/>
        <v>262759</v>
      </c>
      <c r="H34" s="158">
        <v>134916</v>
      </c>
      <c r="I34" s="158">
        <v>126698</v>
      </c>
      <c r="J34" s="146">
        <f t="shared" si="8"/>
        <v>261614</v>
      </c>
    </row>
    <row r="35" spans="1:12" ht="17.399999999999999" x14ac:dyDescent="0.3">
      <c r="A35" s="144" t="s">
        <v>173</v>
      </c>
      <c r="B35" s="147">
        <v>85702</v>
      </c>
      <c r="C35" s="147">
        <v>79913</v>
      </c>
      <c r="D35" s="147">
        <f t="shared" si="6"/>
        <v>165615</v>
      </c>
      <c r="E35" s="146">
        <v>153892</v>
      </c>
      <c r="F35" s="146">
        <v>145037</v>
      </c>
      <c r="G35" s="146">
        <f t="shared" si="7"/>
        <v>298929</v>
      </c>
      <c r="H35" s="158">
        <v>154680</v>
      </c>
      <c r="I35" s="158">
        <v>146303</v>
      </c>
      <c r="J35" s="146">
        <f t="shared" si="8"/>
        <v>300983</v>
      </c>
    </row>
    <row r="36" spans="1:12" ht="17.399999999999999" x14ac:dyDescent="0.3">
      <c r="A36" s="144" t="s">
        <v>174</v>
      </c>
      <c r="B36" s="147">
        <v>89439</v>
      </c>
      <c r="C36" s="147">
        <v>83400</v>
      </c>
      <c r="D36" s="147">
        <f t="shared" si="6"/>
        <v>172839</v>
      </c>
      <c r="E36" s="146">
        <v>161747</v>
      </c>
      <c r="F36" s="146">
        <v>152630</v>
      </c>
      <c r="G36" s="146">
        <f t="shared" si="7"/>
        <v>314377</v>
      </c>
      <c r="H36" s="158">
        <v>162134</v>
      </c>
      <c r="I36" s="158">
        <v>153420</v>
      </c>
      <c r="J36" s="146">
        <f t="shared" si="8"/>
        <v>315554</v>
      </c>
    </row>
    <row r="37" spans="1:12" ht="17.399999999999999" x14ac:dyDescent="0.3">
      <c r="A37" s="144" t="s">
        <v>175</v>
      </c>
      <c r="B37" s="147">
        <v>86426</v>
      </c>
      <c r="C37" s="147">
        <v>83388</v>
      </c>
      <c r="D37" s="147">
        <f t="shared" si="6"/>
        <v>169814</v>
      </c>
      <c r="E37" s="146">
        <v>173280</v>
      </c>
      <c r="F37" s="146">
        <v>158424</v>
      </c>
      <c r="G37" s="146">
        <f t="shared" si="7"/>
        <v>331704</v>
      </c>
      <c r="H37" s="158">
        <v>167716</v>
      </c>
      <c r="I37" s="158">
        <v>153808</v>
      </c>
      <c r="J37" s="146">
        <f t="shared" si="8"/>
        <v>321524</v>
      </c>
    </row>
    <row r="38" spans="1:12" ht="17.399999999999999" x14ac:dyDescent="0.3">
      <c r="A38" s="144" t="s">
        <v>176</v>
      </c>
      <c r="B38" s="147">
        <v>104232</v>
      </c>
      <c r="C38" s="147">
        <v>97878</v>
      </c>
      <c r="D38" s="147">
        <f t="shared" si="6"/>
        <v>202110</v>
      </c>
      <c r="E38" s="146">
        <v>197257</v>
      </c>
      <c r="F38" s="146">
        <v>195310</v>
      </c>
      <c r="G38" s="146">
        <f t="shared" si="7"/>
        <v>392567</v>
      </c>
      <c r="H38" s="158">
        <v>190970</v>
      </c>
      <c r="I38" s="158">
        <v>183625</v>
      </c>
      <c r="J38" s="146">
        <f t="shared" si="8"/>
        <v>374595</v>
      </c>
    </row>
    <row r="39" spans="1:12" ht="17.399999999999999" x14ac:dyDescent="0.3">
      <c r="A39" s="144" t="s">
        <v>177</v>
      </c>
      <c r="B39" s="147">
        <v>100231</v>
      </c>
      <c r="C39" s="147">
        <v>96042</v>
      </c>
      <c r="D39" s="147">
        <f t="shared" si="6"/>
        <v>196273</v>
      </c>
      <c r="E39" s="146">
        <v>191404</v>
      </c>
      <c r="F39" s="146">
        <v>196901</v>
      </c>
      <c r="G39" s="146">
        <f t="shared" si="7"/>
        <v>388305</v>
      </c>
      <c r="H39" s="158">
        <v>186707</v>
      </c>
      <c r="I39" s="158">
        <v>182090</v>
      </c>
      <c r="J39" s="146">
        <f t="shared" si="8"/>
        <v>368797</v>
      </c>
    </row>
    <row r="40" spans="1:12" ht="17.399999999999999" x14ac:dyDescent="0.3">
      <c r="A40" s="144" t="s">
        <v>178</v>
      </c>
      <c r="B40" s="147">
        <v>96955</v>
      </c>
      <c r="C40" s="147">
        <v>92559</v>
      </c>
      <c r="D40" s="147">
        <f t="shared" si="6"/>
        <v>189514</v>
      </c>
      <c r="E40" s="146">
        <v>188571</v>
      </c>
      <c r="F40" s="146">
        <v>198710</v>
      </c>
      <c r="G40" s="146">
        <f t="shared" si="7"/>
        <v>387281</v>
      </c>
      <c r="H40" s="158">
        <v>181796</v>
      </c>
      <c r="I40" s="158">
        <v>183034</v>
      </c>
      <c r="J40" s="146">
        <f t="shared" si="8"/>
        <v>364830</v>
      </c>
    </row>
    <row r="41" spans="1:12" ht="17.399999999999999" x14ac:dyDescent="0.3">
      <c r="A41" s="144" t="s">
        <v>179</v>
      </c>
      <c r="B41" s="147">
        <v>105367</v>
      </c>
      <c r="C41" s="147">
        <v>105312</v>
      </c>
      <c r="D41" s="147">
        <f t="shared" si="6"/>
        <v>210679</v>
      </c>
      <c r="E41" s="146">
        <v>207979</v>
      </c>
      <c r="F41" s="146">
        <v>224872</v>
      </c>
      <c r="G41" s="146">
        <f t="shared" si="7"/>
        <v>432851</v>
      </c>
      <c r="H41" s="158">
        <v>196745</v>
      </c>
      <c r="I41" s="158">
        <v>199956</v>
      </c>
      <c r="J41" s="146">
        <f t="shared" si="8"/>
        <v>396701</v>
      </c>
    </row>
    <row r="42" spans="1:12" ht="17.399999999999999" x14ac:dyDescent="0.3">
      <c r="A42" s="144" t="s">
        <v>180</v>
      </c>
      <c r="B42" s="147">
        <v>108914</v>
      </c>
      <c r="C42" s="147">
        <v>111899</v>
      </c>
      <c r="D42" s="147">
        <f t="shared" si="6"/>
        <v>220813</v>
      </c>
      <c r="E42" s="146">
        <v>203455</v>
      </c>
      <c r="F42" s="146">
        <v>224948</v>
      </c>
      <c r="G42" s="146">
        <f t="shared" si="7"/>
        <v>428403</v>
      </c>
      <c r="H42" s="158">
        <v>194786</v>
      </c>
      <c r="I42" s="158">
        <v>204595</v>
      </c>
      <c r="J42" s="146">
        <f t="shared" si="8"/>
        <v>399381</v>
      </c>
    </row>
    <row r="43" spans="1:12" ht="17.399999999999999" x14ac:dyDescent="0.3">
      <c r="A43" s="144" t="s">
        <v>181</v>
      </c>
      <c r="B43" s="147">
        <v>107609</v>
      </c>
      <c r="C43" s="147">
        <v>117263</v>
      </c>
      <c r="D43" s="147">
        <f t="shared" si="6"/>
        <v>224872</v>
      </c>
      <c r="E43" s="146">
        <v>198984</v>
      </c>
      <c r="F43" s="146">
        <v>230207</v>
      </c>
      <c r="G43" s="146">
        <f t="shared" si="7"/>
        <v>429191</v>
      </c>
      <c r="H43" s="158">
        <v>185751</v>
      </c>
      <c r="I43" s="158">
        <v>209288</v>
      </c>
      <c r="J43" s="146">
        <f t="shared" si="8"/>
        <v>395039</v>
      </c>
    </row>
    <row r="44" spans="1:12" ht="17.399999999999999" x14ac:dyDescent="0.3">
      <c r="A44" s="144" t="s">
        <v>182</v>
      </c>
      <c r="B44" s="147">
        <v>109140</v>
      </c>
      <c r="C44" s="147">
        <v>125620</v>
      </c>
      <c r="D44" s="147">
        <f t="shared" si="6"/>
        <v>234760</v>
      </c>
      <c r="E44" s="146">
        <v>190924</v>
      </c>
      <c r="F44" s="146">
        <v>229950</v>
      </c>
      <c r="G44" s="146">
        <f t="shared" si="7"/>
        <v>420874</v>
      </c>
      <c r="H44" s="158">
        <v>177228</v>
      </c>
      <c r="I44" s="158">
        <v>209871</v>
      </c>
      <c r="J44" s="146">
        <f t="shared" si="8"/>
        <v>387099</v>
      </c>
    </row>
    <row r="45" spans="1:12" ht="17.399999999999999" x14ac:dyDescent="0.3">
      <c r="A45" s="144" t="s">
        <v>183</v>
      </c>
      <c r="B45" s="147">
        <v>93109</v>
      </c>
      <c r="C45" s="147">
        <v>108985</v>
      </c>
      <c r="D45" s="147">
        <f t="shared" si="6"/>
        <v>202094</v>
      </c>
      <c r="E45" s="146">
        <v>161226</v>
      </c>
      <c r="F45" s="146">
        <v>199380</v>
      </c>
      <c r="G45" s="146">
        <f t="shared" si="7"/>
        <v>360606</v>
      </c>
      <c r="H45" s="158">
        <v>152148</v>
      </c>
      <c r="I45" s="158">
        <v>185456</v>
      </c>
      <c r="J45" s="146">
        <f t="shared" si="8"/>
        <v>337604</v>
      </c>
    </row>
    <row r="46" spans="1:12" ht="17.399999999999999" x14ac:dyDescent="0.3">
      <c r="A46" s="144" t="s">
        <v>184</v>
      </c>
      <c r="B46" s="147">
        <v>69326</v>
      </c>
      <c r="C46" s="147">
        <v>85865</v>
      </c>
      <c r="D46" s="147">
        <f t="shared" si="6"/>
        <v>155191</v>
      </c>
      <c r="E46" s="146">
        <v>115013</v>
      </c>
      <c r="F46" s="146">
        <v>149496</v>
      </c>
      <c r="G46" s="146">
        <f t="shared" si="7"/>
        <v>264509</v>
      </c>
      <c r="H46" s="158">
        <v>109698</v>
      </c>
      <c r="I46" s="158">
        <v>138472</v>
      </c>
      <c r="J46" s="146">
        <f t="shared" si="8"/>
        <v>248170</v>
      </c>
    </row>
    <row r="47" spans="1:12" ht="17.399999999999999" x14ac:dyDescent="0.3">
      <c r="A47" s="144" t="s">
        <v>185</v>
      </c>
      <c r="B47" s="147">
        <v>55210</v>
      </c>
      <c r="C47" s="147">
        <v>70432</v>
      </c>
      <c r="D47" s="147">
        <f t="shared" si="6"/>
        <v>125642</v>
      </c>
      <c r="E47" s="146">
        <v>83985</v>
      </c>
      <c r="F47" s="146">
        <v>115687</v>
      </c>
      <c r="G47" s="146">
        <f t="shared" si="7"/>
        <v>199672</v>
      </c>
      <c r="H47" s="158">
        <v>83991</v>
      </c>
      <c r="I47" s="158">
        <v>112122</v>
      </c>
      <c r="J47" s="146">
        <f t="shared" si="8"/>
        <v>196113</v>
      </c>
    </row>
    <row r="48" spans="1:12" ht="17.399999999999999" x14ac:dyDescent="0.3">
      <c r="A48" s="144" t="s">
        <v>186</v>
      </c>
      <c r="B48" s="147">
        <v>32176</v>
      </c>
      <c r="C48" s="147">
        <v>42759</v>
      </c>
      <c r="D48" s="147">
        <f t="shared" si="6"/>
        <v>74935</v>
      </c>
      <c r="E48" s="146">
        <v>49936</v>
      </c>
      <c r="F48" s="146">
        <v>72191</v>
      </c>
      <c r="G48" s="146">
        <f t="shared" si="7"/>
        <v>122127</v>
      </c>
      <c r="H48" s="158">
        <v>50144</v>
      </c>
      <c r="I48" s="158">
        <v>70274</v>
      </c>
      <c r="J48" s="146">
        <f t="shared" si="8"/>
        <v>120418</v>
      </c>
    </row>
    <row r="49" spans="1:13" ht="17.399999999999999" x14ac:dyDescent="0.3">
      <c r="A49" s="144" t="s">
        <v>187</v>
      </c>
      <c r="B49" s="147">
        <v>20935</v>
      </c>
      <c r="C49" s="147">
        <v>30645</v>
      </c>
      <c r="D49" s="147">
        <f t="shared" si="6"/>
        <v>51580</v>
      </c>
      <c r="E49" s="146">
        <v>31845</v>
      </c>
      <c r="F49" s="146">
        <v>50100</v>
      </c>
      <c r="G49" s="146">
        <f t="shared" si="7"/>
        <v>81945</v>
      </c>
      <c r="H49" s="158">
        <v>31818</v>
      </c>
      <c r="I49" s="158">
        <v>48850</v>
      </c>
      <c r="J49" s="146">
        <f t="shared" si="8"/>
        <v>80668</v>
      </c>
    </row>
    <row r="50" spans="1:13" ht="17.399999999999999" x14ac:dyDescent="0.3">
      <c r="A50" s="144" t="s">
        <v>188</v>
      </c>
      <c r="B50" s="147">
        <v>11540</v>
      </c>
      <c r="C50" s="147">
        <v>18913</v>
      </c>
      <c r="D50" s="147">
        <f t="shared" si="6"/>
        <v>30453</v>
      </c>
      <c r="E50" s="146">
        <v>19799</v>
      </c>
      <c r="F50" s="146">
        <v>31023</v>
      </c>
      <c r="G50" s="146">
        <f t="shared" si="7"/>
        <v>50822</v>
      </c>
      <c r="H50" s="158">
        <v>18508</v>
      </c>
      <c r="I50" s="158">
        <v>31701</v>
      </c>
      <c r="J50" s="146">
        <f t="shared" si="8"/>
        <v>50209</v>
      </c>
    </row>
    <row r="51" spans="1:13" ht="17.399999999999999" x14ac:dyDescent="0.3">
      <c r="A51" s="144" t="s">
        <v>189</v>
      </c>
      <c r="B51" s="147">
        <v>4379</v>
      </c>
      <c r="C51" s="147">
        <v>7710</v>
      </c>
      <c r="D51" s="147">
        <f t="shared" si="6"/>
        <v>12089</v>
      </c>
      <c r="E51" s="146">
        <v>8432</v>
      </c>
      <c r="F51" s="146">
        <v>12804</v>
      </c>
      <c r="G51" s="146">
        <f t="shared" si="7"/>
        <v>21236</v>
      </c>
      <c r="H51" s="158">
        <v>7189</v>
      </c>
      <c r="I51" s="158">
        <v>13789</v>
      </c>
      <c r="J51" s="146">
        <f t="shared" si="8"/>
        <v>20978</v>
      </c>
    </row>
    <row r="52" spans="1:13" ht="17.399999999999999" x14ac:dyDescent="0.3">
      <c r="A52" s="144" t="s">
        <v>190</v>
      </c>
      <c r="B52" s="147">
        <v>1361</v>
      </c>
      <c r="C52" s="147">
        <v>2253</v>
      </c>
      <c r="D52" s="147">
        <f t="shared" si="6"/>
        <v>3614</v>
      </c>
      <c r="E52" s="146">
        <v>3303</v>
      </c>
      <c r="F52" s="146">
        <v>3731</v>
      </c>
      <c r="G52" s="146">
        <f t="shared" si="7"/>
        <v>7034</v>
      </c>
      <c r="H52" s="158">
        <v>2455</v>
      </c>
      <c r="I52" s="158">
        <v>4241</v>
      </c>
      <c r="J52" s="146">
        <f t="shared" si="8"/>
        <v>6696</v>
      </c>
    </row>
    <row r="53" spans="1:13" ht="17.399999999999999" x14ac:dyDescent="0.3">
      <c r="A53" s="144" t="s">
        <v>191</v>
      </c>
      <c r="B53" s="147">
        <v>758</v>
      </c>
      <c r="C53" s="147">
        <v>884</v>
      </c>
      <c r="D53" s="147">
        <f t="shared" si="6"/>
        <v>1642</v>
      </c>
      <c r="E53" s="146">
        <v>2028</v>
      </c>
      <c r="F53" s="146">
        <v>1429</v>
      </c>
      <c r="G53" s="146">
        <f t="shared" si="7"/>
        <v>3457</v>
      </c>
      <c r="H53" s="158">
        <v>1517</v>
      </c>
      <c r="I53" s="158">
        <v>1709</v>
      </c>
      <c r="J53" s="146">
        <f t="shared" si="8"/>
        <v>3226</v>
      </c>
    </row>
    <row r="54" spans="1:13" ht="17.399999999999999" x14ac:dyDescent="0.3">
      <c r="A54" s="151" t="s">
        <v>192</v>
      </c>
      <c r="B54" s="152">
        <f t="shared" ref="B54:J54" si="9">SUM(B32:B53)</f>
        <v>1410406</v>
      </c>
      <c r="C54" s="152">
        <f t="shared" si="9"/>
        <v>1480997</v>
      </c>
      <c r="D54" s="152">
        <f t="shared" si="9"/>
        <v>2891403</v>
      </c>
      <c r="E54" s="146">
        <f t="shared" si="9"/>
        <v>2587373</v>
      </c>
      <c r="F54" s="146">
        <f t="shared" si="9"/>
        <v>2822969</v>
      </c>
      <c r="G54" s="146">
        <f t="shared" si="9"/>
        <v>5410342</v>
      </c>
      <c r="H54" s="146">
        <f t="shared" si="9"/>
        <v>2497493</v>
      </c>
      <c r="I54" s="146">
        <f t="shared" si="9"/>
        <v>2660248</v>
      </c>
      <c r="J54" s="146">
        <f t="shared" si="9"/>
        <v>5157741</v>
      </c>
    </row>
    <row r="55" spans="1:13" s="153" customFormat="1" ht="21" customHeight="1" x14ac:dyDescent="0.3">
      <c r="A55" s="97" t="s">
        <v>213</v>
      </c>
      <c r="C55" s="154"/>
      <c r="D55" s="154"/>
      <c r="E55" s="155"/>
      <c r="F55" s="155"/>
      <c r="G55" s="155"/>
      <c r="H55" s="154"/>
      <c r="I55" s="154"/>
      <c r="J55" s="154"/>
    </row>
    <row r="56" spans="1:13" s="153" customFormat="1" ht="17.399999999999999" x14ac:dyDescent="0.3">
      <c r="A56" s="97" t="s">
        <v>222</v>
      </c>
      <c r="C56" s="156"/>
      <c r="D56" s="156"/>
      <c r="E56" s="157"/>
      <c r="F56" s="157"/>
      <c r="G56" s="157"/>
      <c r="H56" s="157"/>
      <c r="I56" s="157"/>
      <c r="J56" s="157"/>
    </row>
    <row r="57" spans="1:13" s="27" customFormat="1" ht="23.25" customHeight="1" x14ac:dyDescent="0.4">
      <c r="A57" s="27" t="s">
        <v>227</v>
      </c>
    </row>
    <row r="58" spans="1:13" ht="17.399999999999999" x14ac:dyDescent="0.3">
      <c r="A58" s="143"/>
      <c r="B58" s="312" t="s">
        <v>200</v>
      </c>
      <c r="C58" s="313"/>
      <c r="D58" s="314"/>
      <c r="E58" s="312" t="s">
        <v>201</v>
      </c>
      <c r="F58" s="313"/>
      <c r="G58" s="314"/>
      <c r="H58" s="312" t="s">
        <v>202</v>
      </c>
      <c r="I58" s="313"/>
      <c r="J58" s="314"/>
    </row>
    <row r="59" spans="1:13" ht="17.399999999999999" x14ac:dyDescent="0.3">
      <c r="A59" s="144" t="s">
        <v>170</v>
      </c>
      <c r="B59" s="145" t="s">
        <v>74</v>
      </c>
      <c r="C59" s="145" t="s">
        <v>80</v>
      </c>
      <c r="D59" s="145" t="s">
        <v>78</v>
      </c>
      <c r="E59" s="145" t="s">
        <v>74</v>
      </c>
      <c r="F59" s="145" t="s">
        <v>80</v>
      </c>
      <c r="G59" s="145" t="s">
        <v>78</v>
      </c>
      <c r="H59" s="145" t="s">
        <v>74</v>
      </c>
      <c r="I59" s="145" t="s">
        <v>80</v>
      </c>
      <c r="J59" s="145" t="s">
        <v>78</v>
      </c>
    </row>
    <row r="60" spans="1:13" ht="17.399999999999999" x14ac:dyDescent="0.3">
      <c r="A60" s="144">
        <v>0</v>
      </c>
      <c r="B60" s="146">
        <v>26998</v>
      </c>
      <c r="C60" s="146">
        <v>25391</v>
      </c>
      <c r="D60" s="146">
        <f>B60+C60</f>
        <v>52389</v>
      </c>
      <c r="E60" s="146">
        <v>16755</v>
      </c>
      <c r="F60" s="146">
        <v>15892</v>
      </c>
      <c r="G60" s="146">
        <f>E60+F60</f>
        <v>32647</v>
      </c>
      <c r="H60" s="146">
        <v>20022</v>
      </c>
      <c r="I60" s="146">
        <v>18960</v>
      </c>
      <c r="J60" s="146">
        <f>H60+I60</f>
        <v>38982</v>
      </c>
      <c r="L60" s="148"/>
      <c r="M60" s="148"/>
    </row>
    <row r="61" spans="1:13" ht="17.399999999999999" x14ac:dyDescent="0.3">
      <c r="A61" s="149" t="s">
        <v>171</v>
      </c>
      <c r="B61" s="146">
        <v>120420</v>
      </c>
      <c r="C61" s="146">
        <v>113364</v>
      </c>
      <c r="D61" s="146">
        <f t="shared" ref="D61:D81" si="10">B61+C61</f>
        <v>233784</v>
      </c>
      <c r="E61" s="146">
        <v>81031</v>
      </c>
      <c r="F61" s="146">
        <v>76190</v>
      </c>
      <c r="G61" s="146">
        <f t="shared" ref="G61:G81" si="11">E61+F61</f>
        <v>157221</v>
      </c>
      <c r="H61" s="146">
        <v>95900</v>
      </c>
      <c r="I61" s="146">
        <v>91466</v>
      </c>
      <c r="J61" s="146">
        <f t="shared" ref="J61:J81" si="12">H61+I61</f>
        <v>187366</v>
      </c>
      <c r="L61" s="148"/>
      <c r="M61" s="148"/>
    </row>
    <row r="62" spans="1:13" ht="17.399999999999999" x14ac:dyDescent="0.3">
      <c r="A62" s="150" t="s">
        <v>172</v>
      </c>
      <c r="B62" s="146">
        <v>178295</v>
      </c>
      <c r="C62" s="146">
        <v>169012</v>
      </c>
      <c r="D62" s="146">
        <f t="shared" si="10"/>
        <v>347307</v>
      </c>
      <c r="E62" s="146">
        <v>126480</v>
      </c>
      <c r="F62" s="146">
        <v>118888</v>
      </c>
      <c r="G62" s="146">
        <f t="shared" si="11"/>
        <v>245368</v>
      </c>
      <c r="H62" s="146">
        <v>151789</v>
      </c>
      <c r="I62" s="146">
        <v>143322</v>
      </c>
      <c r="J62" s="146">
        <f t="shared" si="12"/>
        <v>295111</v>
      </c>
      <c r="L62" s="148"/>
      <c r="M62" s="148"/>
    </row>
    <row r="63" spans="1:13" ht="17.399999999999999" x14ac:dyDescent="0.3">
      <c r="A63" s="144" t="s">
        <v>173</v>
      </c>
      <c r="B63" s="146">
        <v>196619</v>
      </c>
      <c r="C63" s="146">
        <v>185992</v>
      </c>
      <c r="D63" s="146">
        <f t="shared" si="10"/>
        <v>382611</v>
      </c>
      <c r="E63" s="146">
        <v>142895</v>
      </c>
      <c r="F63" s="146">
        <v>135121</v>
      </c>
      <c r="G63" s="146">
        <f t="shared" si="11"/>
        <v>278016</v>
      </c>
      <c r="H63" s="146">
        <v>174277</v>
      </c>
      <c r="I63" s="146">
        <v>165914</v>
      </c>
      <c r="J63" s="146">
        <f t="shared" si="12"/>
        <v>340191</v>
      </c>
      <c r="L63" s="148"/>
      <c r="M63" s="148"/>
    </row>
    <row r="64" spans="1:13" ht="17.399999999999999" x14ac:dyDescent="0.3">
      <c r="A64" s="144" t="s">
        <v>174</v>
      </c>
      <c r="B64" s="146">
        <v>195060</v>
      </c>
      <c r="C64" s="146">
        <v>187808</v>
      </c>
      <c r="D64" s="146">
        <f t="shared" si="10"/>
        <v>382868</v>
      </c>
      <c r="E64" s="146">
        <v>148358</v>
      </c>
      <c r="F64" s="146">
        <v>140300</v>
      </c>
      <c r="G64" s="146">
        <f t="shared" si="11"/>
        <v>288658</v>
      </c>
      <c r="H64" s="146">
        <v>179256</v>
      </c>
      <c r="I64" s="146">
        <v>170906</v>
      </c>
      <c r="J64" s="146">
        <f t="shared" si="12"/>
        <v>350162</v>
      </c>
      <c r="L64" s="148"/>
      <c r="M64" s="148"/>
    </row>
    <row r="65" spans="1:13" ht="17.399999999999999" x14ac:dyDescent="0.3">
      <c r="A65" s="144" t="s">
        <v>175</v>
      </c>
      <c r="B65" s="146">
        <v>206936</v>
      </c>
      <c r="C65" s="146">
        <v>187784</v>
      </c>
      <c r="D65" s="146">
        <f t="shared" si="10"/>
        <v>394720</v>
      </c>
      <c r="E65" s="146">
        <v>152240</v>
      </c>
      <c r="F65" s="146">
        <v>150857</v>
      </c>
      <c r="G65" s="146">
        <f t="shared" si="11"/>
        <v>303097</v>
      </c>
      <c r="H65" s="146">
        <v>177406</v>
      </c>
      <c r="I65" s="146">
        <v>175832</v>
      </c>
      <c r="J65" s="146">
        <f t="shared" si="12"/>
        <v>353238</v>
      </c>
      <c r="L65" s="148"/>
      <c r="M65" s="148"/>
    </row>
    <row r="66" spans="1:13" ht="17.399999999999999" x14ac:dyDescent="0.3">
      <c r="A66" s="144" t="s">
        <v>176</v>
      </c>
      <c r="B66" s="146">
        <v>233838</v>
      </c>
      <c r="C66" s="146">
        <v>229544</v>
      </c>
      <c r="D66" s="146">
        <f t="shared" si="10"/>
        <v>463382</v>
      </c>
      <c r="E66" s="146">
        <v>188254</v>
      </c>
      <c r="F66" s="146">
        <v>179729</v>
      </c>
      <c r="G66" s="146">
        <f t="shared" si="11"/>
        <v>367983</v>
      </c>
      <c r="H66" s="146">
        <v>205221</v>
      </c>
      <c r="I66" s="146">
        <v>195519</v>
      </c>
      <c r="J66" s="146">
        <f t="shared" si="12"/>
        <v>400740</v>
      </c>
      <c r="L66" s="148"/>
      <c r="M66" s="148"/>
    </row>
    <row r="67" spans="1:13" ht="17.399999999999999" x14ac:dyDescent="0.3">
      <c r="A67" s="144" t="s">
        <v>177</v>
      </c>
      <c r="B67" s="146">
        <v>233543</v>
      </c>
      <c r="C67" s="146">
        <v>235711</v>
      </c>
      <c r="D67" s="146">
        <f t="shared" si="10"/>
        <v>469254</v>
      </c>
      <c r="E67" s="146">
        <v>182726</v>
      </c>
      <c r="F67" s="146">
        <v>173025</v>
      </c>
      <c r="G67" s="146">
        <f t="shared" si="11"/>
        <v>355751</v>
      </c>
      <c r="H67" s="146">
        <v>198151</v>
      </c>
      <c r="I67" s="146">
        <v>187259</v>
      </c>
      <c r="J67" s="146">
        <f t="shared" si="12"/>
        <v>385410</v>
      </c>
      <c r="L67" s="148"/>
      <c r="M67" s="148"/>
    </row>
    <row r="68" spans="1:13" ht="17.399999999999999" x14ac:dyDescent="0.3">
      <c r="A68" s="144" t="s">
        <v>178</v>
      </c>
      <c r="B68" s="146">
        <v>230229</v>
      </c>
      <c r="C68" s="146">
        <v>238336</v>
      </c>
      <c r="D68" s="146">
        <f t="shared" si="10"/>
        <v>468565</v>
      </c>
      <c r="E68" s="146">
        <v>176198</v>
      </c>
      <c r="F68" s="146">
        <v>168350</v>
      </c>
      <c r="G68" s="146">
        <f t="shared" si="11"/>
        <v>344548</v>
      </c>
      <c r="H68" s="146">
        <v>195336</v>
      </c>
      <c r="I68" s="146">
        <v>187768</v>
      </c>
      <c r="J68" s="146">
        <f t="shared" si="12"/>
        <v>383104</v>
      </c>
      <c r="L68" s="148"/>
      <c r="M68" s="148"/>
    </row>
    <row r="69" spans="1:13" ht="17.399999999999999" x14ac:dyDescent="0.3">
      <c r="A69" s="144" t="s">
        <v>179</v>
      </c>
      <c r="B69" s="146">
        <v>257644</v>
      </c>
      <c r="C69" s="146">
        <v>264579</v>
      </c>
      <c r="D69" s="146">
        <f t="shared" si="10"/>
        <v>522223</v>
      </c>
      <c r="E69" s="146">
        <v>190605</v>
      </c>
      <c r="F69" s="146">
        <v>187666</v>
      </c>
      <c r="G69" s="146">
        <f t="shared" si="11"/>
        <v>378271</v>
      </c>
      <c r="H69" s="146">
        <v>221969</v>
      </c>
      <c r="I69" s="146">
        <v>218145</v>
      </c>
      <c r="J69" s="146">
        <f t="shared" si="12"/>
        <v>440114</v>
      </c>
      <c r="L69" s="148"/>
      <c r="M69" s="148"/>
    </row>
    <row r="70" spans="1:13" ht="17.399999999999999" x14ac:dyDescent="0.3">
      <c r="A70" s="144" t="s">
        <v>180</v>
      </c>
      <c r="B70" s="146">
        <v>242600</v>
      </c>
      <c r="C70" s="146">
        <v>257496</v>
      </c>
      <c r="D70" s="146">
        <f t="shared" si="10"/>
        <v>500096</v>
      </c>
      <c r="E70" s="146">
        <v>200430</v>
      </c>
      <c r="F70" s="146">
        <v>208067</v>
      </c>
      <c r="G70" s="146">
        <f t="shared" si="11"/>
        <v>408497</v>
      </c>
      <c r="H70" s="146">
        <v>232620</v>
      </c>
      <c r="I70" s="146">
        <v>234127</v>
      </c>
      <c r="J70" s="146">
        <f t="shared" si="12"/>
        <v>466747</v>
      </c>
      <c r="L70" s="148"/>
      <c r="M70" s="148"/>
    </row>
    <row r="71" spans="1:13" ht="17.399999999999999" x14ac:dyDescent="0.3">
      <c r="A71" s="144" t="s">
        <v>181</v>
      </c>
      <c r="B71" s="146">
        <v>228744</v>
      </c>
      <c r="C71" s="146">
        <v>252273</v>
      </c>
      <c r="D71" s="146">
        <f t="shared" si="10"/>
        <v>481017</v>
      </c>
      <c r="E71" s="146">
        <v>211141</v>
      </c>
      <c r="F71" s="146">
        <v>227989</v>
      </c>
      <c r="G71" s="146">
        <f t="shared" si="11"/>
        <v>439130</v>
      </c>
      <c r="H71" s="146">
        <v>228911</v>
      </c>
      <c r="I71" s="146">
        <v>236607</v>
      </c>
      <c r="J71" s="146">
        <f t="shared" si="12"/>
        <v>465518</v>
      </c>
      <c r="L71" s="148"/>
      <c r="M71" s="148"/>
    </row>
    <row r="72" spans="1:13" ht="17.399999999999999" x14ac:dyDescent="0.3">
      <c r="A72" s="144" t="s">
        <v>182</v>
      </c>
      <c r="B72" s="146">
        <v>204661</v>
      </c>
      <c r="C72" s="146">
        <v>234350</v>
      </c>
      <c r="D72" s="146">
        <f t="shared" si="10"/>
        <v>439011</v>
      </c>
      <c r="E72" s="146">
        <v>188444</v>
      </c>
      <c r="F72" s="146">
        <v>206466</v>
      </c>
      <c r="G72" s="146">
        <f t="shared" si="11"/>
        <v>394910</v>
      </c>
      <c r="H72" s="146">
        <v>198434</v>
      </c>
      <c r="I72" s="146">
        <v>209334</v>
      </c>
      <c r="J72" s="146">
        <f t="shared" si="12"/>
        <v>407768</v>
      </c>
      <c r="L72" s="148"/>
      <c r="M72" s="148"/>
    </row>
    <row r="73" spans="1:13" ht="17.399999999999999" x14ac:dyDescent="0.3">
      <c r="A73" s="144" t="s">
        <v>183</v>
      </c>
      <c r="B73" s="146">
        <v>163714</v>
      </c>
      <c r="C73" s="146">
        <v>194805</v>
      </c>
      <c r="D73" s="146">
        <f t="shared" si="10"/>
        <v>358519</v>
      </c>
      <c r="E73" s="146">
        <v>146195</v>
      </c>
      <c r="F73" s="146">
        <v>164966</v>
      </c>
      <c r="G73" s="146">
        <f t="shared" si="11"/>
        <v>311161</v>
      </c>
      <c r="H73" s="146">
        <v>154895</v>
      </c>
      <c r="I73" s="146">
        <v>168615</v>
      </c>
      <c r="J73" s="146">
        <f t="shared" si="12"/>
        <v>323510</v>
      </c>
      <c r="L73" s="148"/>
      <c r="M73" s="148"/>
    </row>
    <row r="74" spans="1:13" ht="17.399999999999999" x14ac:dyDescent="0.3">
      <c r="A74" s="144" t="s">
        <v>184</v>
      </c>
      <c r="B74" s="146">
        <v>113238</v>
      </c>
      <c r="C74" s="146">
        <v>143517</v>
      </c>
      <c r="D74" s="146">
        <f t="shared" si="10"/>
        <v>256755</v>
      </c>
      <c r="E74" s="146">
        <v>110519</v>
      </c>
      <c r="F74" s="146">
        <v>129087</v>
      </c>
      <c r="G74" s="146">
        <f t="shared" si="11"/>
        <v>239606</v>
      </c>
      <c r="H74" s="146">
        <v>113476</v>
      </c>
      <c r="I74" s="146">
        <v>130269</v>
      </c>
      <c r="J74" s="146">
        <f t="shared" si="12"/>
        <v>243745</v>
      </c>
      <c r="L74" s="148"/>
      <c r="M74" s="148"/>
    </row>
    <row r="75" spans="1:13" ht="17.399999999999999" x14ac:dyDescent="0.3">
      <c r="A75" s="144" t="s">
        <v>185</v>
      </c>
      <c r="B75" s="146">
        <v>82273</v>
      </c>
      <c r="C75" s="146">
        <v>110333</v>
      </c>
      <c r="D75" s="146">
        <f t="shared" si="10"/>
        <v>192606</v>
      </c>
      <c r="E75" s="146">
        <v>83757</v>
      </c>
      <c r="F75" s="146">
        <v>102985</v>
      </c>
      <c r="G75" s="146">
        <f t="shared" si="11"/>
        <v>186742</v>
      </c>
      <c r="H75" s="146">
        <v>79321</v>
      </c>
      <c r="I75" s="146">
        <v>95919</v>
      </c>
      <c r="J75" s="146">
        <f t="shared" si="12"/>
        <v>175240</v>
      </c>
      <c r="L75" s="148"/>
      <c r="M75" s="148"/>
    </row>
    <row r="76" spans="1:13" ht="17.399999999999999" x14ac:dyDescent="0.3">
      <c r="A76" s="144" t="s">
        <v>186</v>
      </c>
      <c r="B76" s="146">
        <v>49270</v>
      </c>
      <c r="C76" s="146">
        <v>68021</v>
      </c>
      <c r="D76" s="146">
        <f t="shared" si="10"/>
        <v>117291</v>
      </c>
      <c r="E76" s="146">
        <v>53753</v>
      </c>
      <c r="F76" s="146">
        <v>70439</v>
      </c>
      <c r="G76" s="146">
        <f t="shared" si="11"/>
        <v>124192</v>
      </c>
      <c r="H76" s="146">
        <v>48599</v>
      </c>
      <c r="I76" s="146">
        <v>62214</v>
      </c>
      <c r="J76" s="146">
        <f t="shared" si="12"/>
        <v>110813</v>
      </c>
      <c r="L76" s="148"/>
      <c r="M76" s="148"/>
    </row>
    <row r="77" spans="1:13" ht="17.399999999999999" x14ac:dyDescent="0.3">
      <c r="A77" s="144" t="s">
        <v>187</v>
      </c>
      <c r="B77" s="146">
        <v>31871</v>
      </c>
      <c r="C77" s="146">
        <v>47751</v>
      </c>
      <c r="D77" s="146">
        <f t="shared" si="10"/>
        <v>79622</v>
      </c>
      <c r="E77" s="146">
        <v>28341</v>
      </c>
      <c r="F77" s="146">
        <v>40737</v>
      </c>
      <c r="G77" s="146">
        <f t="shared" si="11"/>
        <v>69078</v>
      </c>
      <c r="H77" s="146">
        <v>25636</v>
      </c>
      <c r="I77" s="146">
        <v>36606</v>
      </c>
      <c r="J77" s="146">
        <f t="shared" si="12"/>
        <v>62242</v>
      </c>
      <c r="L77" s="148"/>
      <c r="M77" s="148"/>
    </row>
    <row r="78" spans="1:13" ht="17.399999999999999" x14ac:dyDescent="0.3">
      <c r="A78" s="144" t="s">
        <v>188</v>
      </c>
      <c r="B78" s="146">
        <v>17827</v>
      </c>
      <c r="C78" s="146">
        <v>29094</v>
      </c>
      <c r="D78" s="146">
        <f t="shared" si="10"/>
        <v>46921</v>
      </c>
      <c r="E78" s="146">
        <v>12678</v>
      </c>
      <c r="F78" s="146">
        <v>20497</v>
      </c>
      <c r="G78" s="146">
        <f t="shared" si="11"/>
        <v>33175</v>
      </c>
      <c r="H78" s="146">
        <v>12063</v>
      </c>
      <c r="I78" s="146">
        <v>19048</v>
      </c>
      <c r="J78" s="146">
        <f t="shared" si="12"/>
        <v>31111</v>
      </c>
      <c r="L78" s="148"/>
      <c r="M78" s="148"/>
    </row>
    <row r="79" spans="1:13" ht="17.399999999999999" x14ac:dyDescent="0.3">
      <c r="A79" s="144" t="s">
        <v>189</v>
      </c>
      <c r="B79" s="146">
        <v>7567</v>
      </c>
      <c r="C79" s="146">
        <v>13003</v>
      </c>
      <c r="D79" s="146">
        <f t="shared" si="10"/>
        <v>20570</v>
      </c>
      <c r="E79" s="146">
        <v>4339</v>
      </c>
      <c r="F79" s="146">
        <v>7733</v>
      </c>
      <c r="G79" s="146">
        <f t="shared" si="11"/>
        <v>12072</v>
      </c>
      <c r="H79" s="146">
        <v>4876</v>
      </c>
      <c r="I79" s="146">
        <v>7650</v>
      </c>
      <c r="J79" s="146">
        <f t="shared" si="12"/>
        <v>12526</v>
      </c>
      <c r="L79" s="148"/>
      <c r="M79" s="148"/>
    </row>
    <row r="80" spans="1:13" ht="17.399999999999999" x14ac:dyDescent="0.3">
      <c r="A80" s="144" t="s">
        <v>190</v>
      </c>
      <c r="B80" s="146">
        <v>2700</v>
      </c>
      <c r="C80" s="146">
        <v>4102</v>
      </c>
      <c r="D80" s="146">
        <f t="shared" si="10"/>
        <v>6802</v>
      </c>
      <c r="E80" s="146">
        <v>1231</v>
      </c>
      <c r="F80" s="146">
        <v>1792</v>
      </c>
      <c r="G80" s="146">
        <f t="shared" si="11"/>
        <v>3023</v>
      </c>
      <c r="H80" s="146">
        <v>1477</v>
      </c>
      <c r="I80" s="146">
        <v>2024</v>
      </c>
      <c r="J80" s="146">
        <f t="shared" si="12"/>
        <v>3501</v>
      </c>
      <c r="L80" s="148"/>
      <c r="M80" s="148"/>
    </row>
    <row r="81" spans="1:14" ht="17.399999999999999" x14ac:dyDescent="0.3">
      <c r="A81" s="144" t="s">
        <v>191</v>
      </c>
      <c r="B81" s="146">
        <v>1735</v>
      </c>
      <c r="C81" s="146">
        <v>1745</v>
      </c>
      <c r="D81" s="146">
        <f t="shared" si="10"/>
        <v>3480</v>
      </c>
      <c r="E81" s="146">
        <v>618</v>
      </c>
      <c r="F81" s="146">
        <v>691</v>
      </c>
      <c r="G81" s="146">
        <f t="shared" si="11"/>
        <v>1309</v>
      </c>
      <c r="H81" s="146">
        <v>809</v>
      </c>
      <c r="I81" s="146">
        <v>894</v>
      </c>
      <c r="J81" s="146">
        <f t="shared" si="12"/>
        <v>1703</v>
      </c>
      <c r="L81" s="148"/>
      <c r="M81" s="148"/>
    </row>
    <row r="82" spans="1:14" ht="17.399999999999999" x14ac:dyDescent="0.3">
      <c r="A82" s="151" t="s">
        <v>192</v>
      </c>
      <c r="B82" s="146">
        <f t="shared" ref="B82:J82" si="13">SUM(B60:B81)</f>
        <v>3025782</v>
      </c>
      <c r="C82" s="146">
        <f t="shared" si="13"/>
        <v>3194011</v>
      </c>
      <c r="D82" s="146">
        <f t="shared" si="13"/>
        <v>6219793</v>
      </c>
      <c r="E82" s="146">
        <f t="shared" si="13"/>
        <v>2446988</v>
      </c>
      <c r="F82" s="146">
        <f t="shared" si="13"/>
        <v>2527467</v>
      </c>
      <c r="G82" s="146">
        <f t="shared" si="13"/>
        <v>4974455</v>
      </c>
      <c r="H82" s="146">
        <f t="shared" si="13"/>
        <v>2720444</v>
      </c>
      <c r="I82" s="146">
        <f t="shared" si="13"/>
        <v>2758398</v>
      </c>
      <c r="J82" s="146">
        <f t="shared" si="13"/>
        <v>5478842</v>
      </c>
    </row>
    <row r="83" spans="1:14" s="153" customFormat="1" ht="21" customHeight="1" x14ac:dyDescent="0.3">
      <c r="A83" s="97" t="s">
        <v>213</v>
      </c>
      <c r="B83" s="154"/>
      <c r="C83" s="154"/>
      <c r="D83" s="154"/>
      <c r="E83" s="155"/>
      <c r="F83" s="155"/>
      <c r="G83" s="155"/>
      <c r="H83" s="154"/>
      <c r="I83" s="154"/>
      <c r="J83" s="154"/>
    </row>
    <row r="84" spans="1:14" s="153" customFormat="1" ht="17.399999999999999" x14ac:dyDescent="0.3">
      <c r="A84" s="97" t="s">
        <v>222</v>
      </c>
      <c r="B84" s="156"/>
      <c r="C84" s="156"/>
      <c r="D84" s="156"/>
      <c r="E84" s="157"/>
      <c r="F84" s="157"/>
      <c r="G84" s="157"/>
      <c r="H84" s="157"/>
      <c r="I84" s="157"/>
      <c r="J84" s="157"/>
    </row>
    <row r="85" spans="1:14" s="27" customFormat="1" ht="23.25" customHeight="1" x14ac:dyDescent="0.4">
      <c r="A85" s="27" t="s">
        <v>227</v>
      </c>
    </row>
    <row r="86" spans="1:14" ht="17.399999999999999" x14ac:dyDescent="0.3">
      <c r="A86" s="143"/>
      <c r="B86" s="315" t="s">
        <v>203</v>
      </c>
      <c r="C86" s="316"/>
      <c r="D86" s="317"/>
      <c r="E86" s="312" t="s">
        <v>204</v>
      </c>
      <c r="F86" s="313"/>
      <c r="G86" s="314"/>
      <c r="H86" s="312" t="s">
        <v>205</v>
      </c>
      <c r="I86" s="313"/>
      <c r="J86" s="314"/>
    </row>
    <row r="87" spans="1:14" ht="17.399999999999999" x14ac:dyDescent="0.3">
      <c r="A87" s="144" t="s">
        <v>170</v>
      </c>
      <c r="B87" s="159" t="s">
        <v>74</v>
      </c>
      <c r="C87" s="159" t="s">
        <v>80</v>
      </c>
      <c r="D87" s="159" t="s">
        <v>78</v>
      </c>
      <c r="E87" s="145" t="s">
        <v>74</v>
      </c>
      <c r="F87" s="145" t="s">
        <v>80</v>
      </c>
      <c r="G87" s="145" t="s">
        <v>78</v>
      </c>
      <c r="H87" s="145" t="s">
        <v>74</v>
      </c>
      <c r="I87" s="145" t="s">
        <v>80</v>
      </c>
      <c r="J87" s="145" t="s">
        <v>78</v>
      </c>
    </row>
    <row r="88" spans="1:14" ht="17.399999999999999" x14ac:dyDescent="0.3">
      <c r="A88" s="144">
        <v>0</v>
      </c>
      <c r="B88" s="146">
        <v>24900</v>
      </c>
      <c r="C88" s="146">
        <v>23753</v>
      </c>
      <c r="D88" s="146">
        <f>B88+C88</f>
        <v>48653</v>
      </c>
      <c r="E88" s="147">
        <v>17929</v>
      </c>
      <c r="F88" s="147">
        <v>16740</v>
      </c>
      <c r="G88" s="146">
        <f>E88+F88</f>
        <v>34669</v>
      </c>
      <c r="H88" s="158">
        <v>19146</v>
      </c>
      <c r="I88" s="158">
        <v>17981</v>
      </c>
      <c r="J88" s="160">
        <f>H88+I88</f>
        <v>37127</v>
      </c>
      <c r="L88" s="148"/>
      <c r="M88" s="148"/>
      <c r="N88" s="148"/>
    </row>
    <row r="89" spans="1:14" ht="17.399999999999999" x14ac:dyDescent="0.3">
      <c r="A89" s="149" t="s">
        <v>171</v>
      </c>
      <c r="B89" s="146">
        <v>116653</v>
      </c>
      <c r="C89" s="146">
        <v>110437</v>
      </c>
      <c r="D89" s="146">
        <f t="shared" ref="D89:D109" si="14">B89+C89</f>
        <v>227090</v>
      </c>
      <c r="E89" s="147">
        <v>83393</v>
      </c>
      <c r="F89" s="147">
        <v>78569</v>
      </c>
      <c r="G89" s="146">
        <f t="shared" ref="G89:G109" si="15">E89+F89</f>
        <v>161962</v>
      </c>
      <c r="H89" s="158">
        <v>89329</v>
      </c>
      <c r="I89" s="158">
        <v>84816</v>
      </c>
      <c r="J89" s="160">
        <f t="shared" ref="J89:J109" si="16">H89+I89</f>
        <v>174145</v>
      </c>
      <c r="L89" s="148"/>
      <c r="M89" s="148"/>
    </row>
    <row r="90" spans="1:14" ht="17.399999999999999" x14ac:dyDescent="0.3">
      <c r="A90" s="150" t="s">
        <v>172</v>
      </c>
      <c r="B90" s="146">
        <v>181368</v>
      </c>
      <c r="C90" s="146">
        <v>172317</v>
      </c>
      <c r="D90" s="146">
        <f t="shared" si="14"/>
        <v>353685</v>
      </c>
      <c r="E90" s="147">
        <v>125152</v>
      </c>
      <c r="F90" s="147">
        <v>119442</v>
      </c>
      <c r="G90" s="146">
        <f t="shared" si="15"/>
        <v>244594</v>
      </c>
      <c r="H90" s="158">
        <v>136759</v>
      </c>
      <c r="I90" s="158">
        <v>129019</v>
      </c>
      <c r="J90" s="160">
        <f t="shared" si="16"/>
        <v>265778</v>
      </c>
      <c r="L90" s="148"/>
      <c r="M90" s="148"/>
    </row>
    <row r="91" spans="1:14" ht="17.399999999999999" x14ac:dyDescent="0.3">
      <c r="A91" s="144" t="s">
        <v>173</v>
      </c>
      <c r="B91" s="146">
        <v>208405</v>
      </c>
      <c r="C91" s="146">
        <v>196424</v>
      </c>
      <c r="D91" s="146">
        <f t="shared" si="14"/>
        <v>404829</v>
      </c>
      <c r="E91" s="147">
        <v>143961</v>
      </c>
      <c r="F91" s="147">
        <v>136224</v>
      </c>
      <c r="G91" s="146">
        <f t="shared" si="15"/>
        <v>280185</v>
      </c>
      <c r="H91" s="158">
        <v>153372</v>
      </c>
      <c r="I91" s="158">
        <v>144275</v>
      </c>
      <c r="J91" s="160">
        <f t="shared" si="16"/>
        <v>297647</v>
      </c>
      <c r="L91" s="148"/>
      <c r="M91" s="148"/>
    </row>
    <row r="92" spans="1:14" ht="17.399999999999999" x14ac:dyDescent="0.3">
      <c r="A92" s="144" t="s">
        <v>174</v>
      </c>
      <c r="B92" s="146">
        <v>216015</v>
      </c>
      <c r="C92" s="146">
        <v>202500</v>
      </c>
      <c r="D92" s="146">
        <f t="shared" si="14"/>
        <v>418515</v>
      </c>
      <c r="E92" s="147">
        <v>147479</v>
      </c>
      <c r="F92" s="147">
        <v>139346</v>
      </c>
      <c r="G92" s="146">
        <f t="shared" si="15"/>
        <v>286825</v>
      </c>
      <c r="H92" s="158">
        <v>148905</v>
      </c>
      <c r="I92" s="158">
        <v>141685</v>
      </c>
      <c r="J92" s="160">
        <f t="shared" si="16"/>
        <v>290590</v>
      </c>
      <c r="L92" s="148"/>
      <c r="M92" s="148"/>
    </row>
    <row r="93" spans="1:14" ht="17.399999999999999" x14ac:dyDescent="0.3">
      <c r="A93" s="144" t="s">
        <v>175</v>
      </c>
      <c r="B93" s="146">
        <v>214936</v>
      </c>
      <c r="C93" s="146">
        <v>209084</v>
      </c>
      <c r="D93" s="146">
        <f t="shared" si="14"/>
        <v>424020</v>
      </c>
      <c r="E93" s="147">
        <v>150042</v>
      </c>
      <c r="F93" s="147">
        <v>147913</v>
      </c>
      <c r="G93" s="146">
        <f t="shared" si="15"/>
        <v>297955</v>
      </c>
      <c r="H93" s="158">
        <v>146430</v>
      </c>
      <c r="I93" s="158">
        <v>142650</v>
      </c>
      <c r="J93" s="160">
        <f t="shared" si="16"/>
        <v>289080</v>
      </c>
      <c r="L93" s="148"/>
      <c r="M93" s="148"/>
    </row>
    <row r="94" spans="1:14" ht="17.399999999999999" x14ac:dyDescent="0.3">
      <c r="A94" s="144" t="s">
        <v>176</v>
      </c>
      <c r="B94" s="146">
        <v>254851</v>
      </c>
      <c r="C94" s="146">
        <v>240187</v>
      </c>
      <c r="D94" s="146">
        <f t="shared" si="14"/>
        <v>495038</v>
      </c>
      <c r="E94" s="147">
        <v>179833</v>
      </c>
      <c r="F94" s="147">
        <v>170267</v>
      </c>
      <c r="G94" s="146">
        <f t="shared" si="15"/>
        <v>350100</v>
      </c>
      <c r="H94" s="158">
        <v>165654</v>
      </c>
      <c r="I94" s="158">
        <v>160519</v>
      </c>
      <c r="J94" s="160">
        <f t="shared" si="16"/>
        <v>326173</v>
      </c>
      <c r="L94" s="148"/>
      <c r="M94" s="148"/>
    </row>
    <row r="95" spans="1:14" ht="17.399999999999999" x14ac:dyDescent="0.3">
      <c r="A95" s="144" t="s">
        <v>177</v>
      </c>
      <c r="B95" s="146">
        <v>241547</v>
      </c>
      <c r="C95" s="146">
        <v>228013</v>
      </c>
      <c r="D95" s="146">
        <f t="shared" si="14"/>
        <v>469560</v>
      </c>
      <c r="E95" s="147">
        <v>170141</v>
      </c>
      <c r="F95" s="147">
        <v>159908</v>
      </c>
      <c r="G95" s="146">
        <f t="shared" si="15"/>
        <v>330049</v>
      </c>
      <c r="H95" s="158">
        <v>164071</v>
      </c>
      <c r="I95" s="158">
        <v>161411</v>
      </c>
      <c r="J95" s="160">
        <f t="shared" si="16"/>
        <v>325482</v>
      </c>
      <c r="L95" s="148"/>
      <c r="M95" s="148"/>
    </row>
    <row r="96" spans="1:14" ht="17.399999999999999" x14ac:dyDescent="0.3">
      <c r="A96" s="144" t="s">
        <v>178</v>
      </c>
      <c r="B96" s="146">
        <v>234519</v>
      </c>
      <c r="C96" s="146">
        <v>226516</v>
      </c>
      <c r="D96" s="146">
        <f t="shared" si="14"/>
        <v>461035</v>
      </c>
      <c r="E96" s="147">
        <v>166043</v>
      </c>
      <c r="F96" s="147">
        <v>156916</v>
      </c>
      <c r="G96" s="146">
        <f t="shared" si="15"/>
        <v>322959</v>
      </c>
      <c r="H96" s="158">
        <v>163091</v>
      </c>
      <c r="I96" s="158">
        <v>162463</v>
      </c>
      <c r="J96" s="160">
        <f t="shared" si="16"/>
        <v>325554</v>
      </c>
      <c r="L96" s="148"/>
      <c r="M96" s="148"/>
    </row>
    <row r="97" spans="1:13" ht="17.399999999999999" x14ac:dyDescent="0.3">
      <c r="A97" s="144" t="s">
        <v>179</v>
      </c>
      <c r="B97" s="146">
        <v>258392</v>
      </c>
      <c r="C97" s="146">
        <v>257067</v>
      </c>
      <c r="D97" s="146">
        <f t="shared" si="14"/>
        <v>515459</v>
      </c>
      <c r="E97" s="147">
        <v>180223</v>
      </c>
      <c r="F97" s="147">
        <v>173414</v>
      </c>
      <c r="G97" s="146">
        <f t="shared" si="15"/>
        <v>353637</v>
      </c>
      <c r="H97" s="158">
        <v>172278</v>
      </c>
      <c r="I97" s="158">
        <v>173463</v>
      </c>
      <c r="J97" s="160">
        <f t="shared" si="16"/>
        <v>345741</v>
      </c>
      <c r="L97" s="148"/>
      <c r="M97" s="148"/>
    </row>
    <row r="98" spans="1:13" ht="17.399999999999999" x14ac:dyDescent="0.3">
      <c r="A98" s="144" t="s">
        <v>180</v>
      </c>
      <c r="B98" s="146">
        <v>265195</v>
      </c>
      <c r="C98" s="146">
        <v>271766</v>
      </c>
      <c r="D98" s="146">
        <f t="shared" si="14"/>
        <v>536961</v>
      </c>
      <c r="E98" s="147">
        <v>186763</v>
      </c>
      <c r="F98" s="147">
        <v>186359</v>
      </c>
      <c r="G98" s="146">
        <f t="shared" si="15"/>
        <v>373122</v>
      </c>
      <c r="H98" s="158">
        <v>167217</v>
      </c>
      <c r="I98" s="158">
        <v>174081</v>
      </c>
      <c r="J98" s="160">
        <f t="shared" si="16"/>
        <v>341298</v>
      </c>
      <c r="L98" s="148"/>
      <c r="M98" s="148"/>
    </row>
    <row r="99" spans="1:13" ht="17.399999999999999" x14ac:dyDescent="0.3">
      <c r="A99" s="144" t="s">
        <v>181</v>
      </c>
      <c r="B99" s="146">
        <v>261471</v>
      </c>
      <c r="C99" s="146">
        <v>279416</v>
      </c>
      <c r="D99" s="146">
        <f t="shared" si="14"/>
        <v>540887</v>
      </c>
      <c r="E99" s="147">
        <v>186812</v>
      </c>
      <c r="F99" s="147">
        <v>192732</v>
      </c>
      <c r="G99" s="146">
        <f t="shared" si="15"/>
        <v>379544</v>
      </c>
      <c r="H99" s="158">
        <v>160507</v>
      </c>
      <c r="I99" s="158">
        <v>170655</v>
      </c>
      <c r="J99" s="160">
        <f t="shared" si="16"/>
        <v>331162</v>
      </c>
      <c r="L99" s="148"/>
      <c r="M99" s="148"/>
    </row>
    <row r="100" spans="1:13" ht="17.399999999999999" x14ac:dyDescent="0.3">
      <c r="A100" s="144" t="s">
        <v>182</v>
      </c>
      <c r="B100" s="146">
        <v>233081</v>
      </c>
      <c r="C100" s="146">
        <v>257660</v>
      </c>
      <c r="D100" s="146">
        <f t="shared" si="14"/>
        <v>490741</v>
      </c>
      <c r="E100" s="147">
        <v>161748</v>
      </c>
      <c r="F100" s="147">
        <v>169479</v>
      </c>
      <c r="G100" s="146">
        <f t="shared" si="15"/>
        <v>331227</v>
      </c>
      <c r="H100" s="158">
        <v>145418</v>
      </c>
      <c r="I100" s="158">
        <v>156554</v>
      </c>
      <c r="J100" s="160">
        <f t="shared" si="16"/>
        <v>301972</v>
      </c>
      <c r="L100" s="148"/>
      <c r="M100" s="148"/>
    </row>
    <row r="101" spans="1:13" ht="17.399999999999999" x14ac:dyDescent="0.3">
      <c r="A101" s="144" t="s">
        <v>183</v>
      </c>
      <c r="B101" s="146">
        <v>189644</v>
      </c>
      <c r="C101" s="146">
        <v>213271</v>
      </c>
      <c r="D101" s="146">
        <f t="shared" si="14"/>
        <v>402915</v>
      </c>
      <c r="E101" s="147">
        <v>126416</v>
      </c>
      <c r="F101" s="147">
        <v>136816</v>
      </c>
      <c r="G101" s="146">
        <f t="shared" si="15"/>
        <v>263232</v>
      </c>
      <c r="H101" s="158">
        <v>118452</v>
      </c>
      <c r="I101" s="158">
        <v>131581</v>
      </c>
      <c r="J101" s="160">
        <f t="shared" si="16"/>
        <v>250033</v>
      </c>
      <c r="L101" s="148"/>
      <c r="M101" s="148"/>
    </row>
    <row r="102" spans="1:13" ht="17.399999999999999" x14ac:dyDescent="0.3">
      <c r="A102" s="144" t="s">
        <v>184</v>
      </c>
      <c r="B102" s="146">
        <v>138951</v>
      </c>
      <c r="C102" s="146">
        <v>162555</v>
      </c>
      <c r="D102" s="146">
        <f t="shared" si="14"/>
        <v>301506</v>
      </c>
      <c r="E102" s="147">
        <v>91847</v>
      </c>
      <c r="F102" s="147">
        <v>103988</v>
      </c>
      <c r="G102" s="146">
        <f t="shared" si="15"/>
        <v>195835</v>
      </c>
      <c r="H102" s="158">
        <v>81601</v>
      </c>
      <c r="I102" s="158">
        <v>95749</v>
      </c>
      <c r="J102" s="160">
        <f t="shared" si="16"/>
        <v>177350</v>
      </c>
      <c r="L102" s="148"/>
      <c r="M102" s="148"/>
    </row>
    <row r="103" spans="1:13" ht="17.399999999999999" x14ac:dyDescent="0.3">
      <c r="A103" s="144" t="s">
        <v>185</v>
      </c>
      <c r="B103" s="146">
        <v>108571</v>
      </c>
      <c r="C103" s="146">
        <v>132961</v>
      </c>
      <c r="D103" s="146">
        <f t="shared" si="14"/>
        <v>241532</v>
      </c>
      <c r="E103" s="147">
        <v>69361</v>
      </c>
      <c r="F103" s="147">
        <v>82308</v>
      </c>
      <c r="G103" s="146">
        <f t="shared" si="15"/>
        <v>151669</v>
      </c>
      <c r="H103" s="158">
        <v>60128</v>
      </c>
      <c r="I103" s="158">
        <v>76474</v>
      </c>
      <c r="J103" s="160">
        <f t="shared" si="16"/>
        <v>136602</v>
      </c>
      <c r="L103" s="148"/>
      <c r="M103" s="148"/>
    </row>
    <row r="104" spans="1:13" ht="17.399999999999999" x14ac:dyDescent="0.3">
      <c r="A104" s="144" t="s">
        <v>186</v>
      </c>
      <c r="B104" s="146">
        <v>68919</v>
      </c>
      <c r="C104" s="146">
        <v>89471</v>
      </c>
      <c r="D104" s="146">
        <f t="shared" si="14"/>
        <v>158390</v>
      </c>
      <c r="E104" s="147">
        <v>42747</v>
      </c>
      <c r="F104" s="147">
        <v>54384</v>
      </c>
      <c r="G104" s="146">
        <f t="shared" si="15"/>
        <v>97131</v>
      </c>
      <c r="H104" s="158">
        <v>38994</v>
      </c>
      <c r="I104" s="158">
        <v>52197</v>
      </c>
      <c r="J104" s="160">
        <f t="shared" si="16"/>
        <v>91191</v>
      </c>
      <c r="L104" s="148"/>
      <c r="M104" s="148"/>
    </row>
    <row r="105" spans="1:13" ht="17.399999999999999" x14ac:dyDescent="0.3">
      <c r="A105" s="144" t="s">
        <v>187</v>
      </c>
      <c r="B105" s="146">
        <v>41325</v>
      </c>
      <c r="C105" s="146">
        <v>58177</v>
      </c>
      <c r="D105" s="146">
        <f t="shared" si="14"/>
        <v>99502</v>
      </c>
      <c r="E105" s="147">
        <v>25484</v>
      </c>
      <c r="F105" s="147">
        <v>35707</v>
      </c>
      <c r="G105" s="146">
        <f t="shared" si="15"/>
        <v>61191</v>
      </c>
      <c r="H105" s="158">
        <v>26140</v>
      </c>
      <c r="I105" s="158">
        <v>38668</v>
      </c>
      <c r="J105" s="160">
        <f t="shared" si="16"/>
        <v>64808</v>
      </c>
      <c r="L105" s="148"/>
      <c r="M105" s="148"/>
    </row>
    <row r="106" spans="1:13" ht="17.399999999999999" x14ac:dyDescent="0.3">
      <c r="A106" s="144" t="s">
        <v>188</v>
      </c>
      <c r="B106" s="146">
        <v>22469</v>
      </c>
      <c r="C106" s="146">
        <v>34822</v>
      </c>
      <c r="D106" s="146">
        <f t="shared" si="14"/>
        <v>57291</v>
      </c>
      <c r="E106" s="147">
        <v>12023</v>
      </c>
      <c r="F106" s="147">
        <v>19211</v>
      </c>
      <c r="G106" s="146">
        <f t="shared" si="15"/>
        <v>31234</v>
      </c>
      <c r="H106" s="158">
        <v>15692</v>
      </c>
      <c r="I106" s="158">
        <v>26788</v>
      </c>
      <c r="J106" s="160">
        <f t="shared" si="16"/>
        <v>42480</v>
      </c>
      <c r="L106" s="148"/>
      <c r="M106" s="148"/>
    </row>
    <row r="107" spans="1:13" ht="17.399999999999999" x14ac:dyDescent="0.3">
      <c r="A107" s="144" t="s">
        <v>189</v>
      </c>
      <c r="B107" s="146">
        <v>8449</v>
      </c>
      <c r="C107" s="146">
        <v>13825</v>
      </c>
      <c r="D107" s="146">
        <f t="shared" si="14"/>
        <v>22274</v>
      </c>
      <c r="E107" s="147">
        <v>4712</v>
      </c>
      <c r="F107" s="147">
        <v>7916</v>
      </c>
      <c r="G107" s="146">
        <f t="shared" si="15"/>
        <v>12628</v>
      </c>
      <c r="H107" s="158">
        <v>6804</v>
      </c>
      <c r="I107" s="158">
        <v>12959</v>
      </c>
      <c r="J107" s="160">
        <f t="shared" si="16"/>
        <v>19763</v>
      </c>
      <c r="L107" s="148"/>
      <c r="M107" s="148"/>
    </row>
    <row r="108" spans="1:13" ht="17.399999999999999" x14ac:dyDescent="0.3">
      <c r="A108" s="144" t="s">
        <v>190</v>
      </c>
      <c r="B108" s="146">
        <v>2485</v>
      </c>
      <c r="C108" s="146">
        <v>3967</v>
      </c>
      <c r="D108" s="146">
        <f t="shared" si="14"/>
        <v>6452</v>
      </c>
      <c r="E108" s="147">
        <v>1148</v>
      </c>
      <c r="F108" s="147">
        <v>1995</v>
      </c>
      <c r="G108" s="146">
        <f t="shared" si="15"/>
        <v>3143</v>
      </c>
      <c r="H108" s="158">
        <v>2177</v>
      </c>
      <c r="I108" s="158">
        <v>4125</v>
      </c>
      <c r="J108" s="160">
        <f t="shared" si="16"/>
        <v>6302</v>
      </c>
      <c r="L108" s="148"/>
      <c r="M108" s="148"/>
    </row>
    <row r="109" spans="1:13" ht="17.399999999999999" x14ac:dyDescent="0.3">
      <c r="A109" s="144" t="s">
        <v>191</v>
      </c>
      <c r="B109" s="146">
        <v>1162</v>
      </c>
      <c r="C109" s="146">
        <v>1365</v>
      </c>
      <c r="D109" s="146">
        <f t="shared" si="14"/>
        <v>2527</v>
      </c>
      <c r="E109" s="147">
        <v>502</v>
      </c>
      <c r="F109" s="147">
        <v>660</v>
      </c>
      <c r="G109" s="146">
        <f t="shared" si="15"/>
        <v>1162</v>
      </c>
      <c r="H109" s="158">
        <v>1099</v>
      </c>
      <c r="I109" s="158">
        <v>1440</v>
      </c>
      <c r="J109" s="160">
        <f t="shared" si="16"/>
        <v>2539</v>
      </c>
      <c r="L109" s="148"/>
      <c r="M109" s="148"/>
    </row>
    <row r="110" spans="1:13" ht="17.399999999999999" x14ac:dyDescent="0.3">
      <c r="A110" s="151" t="s">
        <v>192</v>
      </c>
      <c r="B110" s="146">
        <f t="shared" ref="B110:J110" si="17">SUM(B88:B109)</f>
        <v>3293308</v>
      </c>
      <c r="C110" s="146">
        <f t="shared" si="17"/>
        <v>3385554</v>
      </c>
      <c r="D110" s="146">
        <f t="shared" si="17"/>
        <v>6678862</v>
      </c>
      <c r="E110" s="146">
        <f t="shared" si="17"/>
        <v>2273759</v>
      </c>
      <c r="F110" s="146">
        <f t="shared" si="17"/>
        <v>2290294</v>
      </c>
      <c r="G110" s="146">
        <f t="shared" si="17"/>
        <v>4564053</v>
      </c>
      <c r="H110" s="146">
        <f t="shared" si="17"/>
        <v>2183264</v>
      </c>
      <c r="I110" s="146">
        <f t="shared" si="17"/>
        <v>2259553</v>
      </c>
      <c r="J110" s="146">
        <f t="shared" si="17"/>
        <v>4442817</v>
      </c>
    </row>
    <row r="111" spans="1:13" s="153" customFormat="1" ht="21" customHeight="1" x14ac:dyDescent="0.3">
      <c r="A111" s="97" t="s">
        <v>213</v>
      </c>
      <c r="B111" s="154"/>
      <c r="C111" s="154"/>
      <c r="D111" s="154"/>
      <c r="E111" s="155"/>
      <c r="F111" s="155"/>
      <c r="G111" s="155"/>
      <c r="H111" s="154"/>
      <c r="I111" s="154"/>
      <c r="J111" s="154"/>
    </row>
    <row r="112" spans="1:13" s="153" customFormat="1" ht="17.399999999999999" x14ac:dyDescent="0.3">
      <c r="A112" s="97" t="s">
        <v>222</v>
      </c>
      <c r="B112" s="156"/>
      <c r="C112" s="156"/>
      <c r="D112" s="156"/>
      <c r="E112" s="157"/>
      <c r="F112" s="157"/>
      <c r="G112" s="157"/>
      <c r="H112" s="157"/>
      <c r="I112" s="157"/>
      <c r="J112" s="157"/>
    </row>
    <row r="113" spans="1:13" s="27" customFormat="1" ht="23.25" customHeight="1" x14ac:dyDescent="0.4">
      <c r="A113" s="27" t="s">
        <v>227</v>
      </c>
    </row>
    <row r="114" spans="1:13" ht="17.399999999999999" x14ac:dyDescent="0.3">
      <c r="A114" s="143"/>
      <c r="B114" s="312" t="s">
        <v>206</v>
      </c>
      <c r="C114" s="313"/>
      <c r="D114" s="314"/>
      <c r="E114" s="312" t="s">
        <v>207</v>
      </c>
      <c r="F114" s="313"/>
      <c r="G114" s="314"/>
    </row>
    <row r="115" spans="1:13" ht="17.399999999999999" x14ac:dyDescent="0.3">
      <c r="A115" s="144" t="s">
        <v>170</v>
      </c>
      <c r="B115" s="159" t="s">
        <v>74</v>
      </c>
      <c r="C115" s="159" t="s">
        <v>80</v>
      </c>
      <c r="D115" s="159" t="s">
        <v>78</v>
      </c>
      <c r="E115" s="145" t="s">
        <v>74</v>
      </c>
      <c r="F115" s="145" t="s">
        <v>80</v>
      </c>
      <c r="G115" s="145" t="s">
        <v>78</v>
      </c>
    </row>
    <row r="116" spans="1:13" ht="17.399999999999999" x14ac:dyDescent="0.3">
      <c r="A116" s="144">
        <v>0</v>
      </c>
      <c r="B116" s="158">
        <v>27902</v>
      </c>
      <c r="C116" s="158">
        <v>26238</v>
      </c>
      <c r="D116" s="146">
        <f>B116+C116</f>
        <v>54140</v>
      </c>
      <c r="E116" s="161">
        <v>16976</v>
      </c>
      <c r="F116" s="161">
        <v>15716</v>
      </c>
      <c r="G116" s="146">
        <f>E116+F116</f>
        <v>32692</v>
      </c>
      <c r="L116" s="162"/>
      <c r="M116" s="162"/>
    </row>
    <row r="117" spans="1:13" ht="17.399999999999999" x14ac:dyDescent="0.3">
      <c r="A117" s="163" t="s">
        <v>171</v>
      </c>
      <c r="B117" s="158">
        <v>125339</v>
      </c>
      <c r="C117" s="158">
        <v>118042</v>
      </c>
      <c r="D117" s="146">
        <f t="shared" ref="D117:D137" si="18">B117+C117</f>
        <v>243381</v>
      </c>
      <c r="E117" s="161">
        <v>77266</v>
      </c>
      <c r="F117" s="161">
        <v>72565</v>
      </c>
      <c r="G117" s="146">
        <f t="shared" ref="G117:G137" si="19">E117+F117</f>
        <v>149831</v>
      </c>
      <c r="L117" s="162"/>
      <c r="M117" s="162"/>
    </row>
    <row r="118" spans="1:13" ht="17.399999999999999" x14ac:dyDescent="0.3">
      <c r="A118" s="150" t="s">
        <v>172</v>
      </c>
      <c r="B118" s="158">
        <v>180816</v>
      </c>
      <c r="C118" s="158">
        <v>170691</v>
      </c>
      <c r="D118" s="146">
        <f t="shared" si="18"/>
        <v>351507</v>
      </c>
      <c r="E118" s="161">
        <v>119665</v>
      </c>
      <c r="F118" s="161">
        <v>114393</v>
      </c>
      <c r="G118" s="146">
        <f t="shared" si="19"/>
        <v>234058</v>
      </c>
      <c r="L118" s="162"/>
      <c r="M118" s="162"/>
    </row>
    <row r="119" spans="1:13" ht="17.399999999999999" x14ac:dyDescent="0.3">
      <c r="A119" s="144" t="s">
        <v>173</v>
      </c>
      <c r="B119" s="158">
        <v>194453</v>
      </c>
      <c r="C119" s="158">
        <v>183391</v>
      </c>
      <c r="D119" s="146">
        <f t="shared" si="18"/>
        <v>377844</v>
      </c>
      <c r="E119" s="161">
        <v>138213</v>
      </c>
      <c r="F119" s="161">
        <v>132673</v>
      </c>
      <c r="G119" s="146">
        <f t="shared" si="19"/>
        <v>270886</v>
      </c>
      <c r="L119" s="162"/>
      <c r="M119" s="162"/>
    </row>
    <row r="120" spans="1:13" ht="17.399999999999999" x14ac:dyDescent="0.3">
      <c r="A120" s="144" t="s">
        <v>174</v>
      </c>
      <c r="B120" s="158">
        <v>189176</v>
      </c>
      <c r="C120" s="158">
        <v>179865</v>
      </c>
      <c r="D120" s="146">
        <f t="shared" si="18"/>
        <v>369041</v>
      </c>
      <c r="E120" s="161">
        <v>149268</v>
      </c>
      <c r="F120" s="161">
        <v>145023</v>
      </c>
      <c r="G120" s="146">
        <f t="shared" si="19"/>
        <v>294291</v>
      </c>
      <c r="L120" s="162"/>
      <c r="M120" s="162"/>
    </row>
    <row r="121" spans="1:13" ht="17.399999999999999" x14ac:dyDescent="0.3">
      <c r="A121" s="144" t="s">
        <v>175</v>
      </c>
      <c r="B121" s="158">
        <v>187416</v>
      </c>
      <c r="C121" s="158">
        <v>177479</v>
      </c>
      <c r="D121" s="146">
        <f t="shared" si="18"/>
        <v>364895</v>
      </c>
      <c r="E121" s="161">
        <v>165650</v>
      </c>
      <c r="F121" s="161">
        <v>156733</v>
      </c>
      <c r="G121" s="146">
        <f t="shared" si="19"/>
        <v>322383</v>
      </c>
      <c r="L121" s="162"/>
      <c r="M121" s="162"/>
    </row>
    <row r="122" spans="1:13" ht="17.399999999999999" x14ac:dyDescent="0.3">
      <c r="A122" s="144" t="s">
        <v>176</v>
      </c>
      <c r="B122" s="158">
        <v>200357</v>
      </c>
      <c r="C122" s="158">
        <v>192078</v>
      </c>
      <c r="D122" s="146">
        <f t="shared" si="18"/>
        <v>392435</v>
      </c>
      <c r="E122" s="161">
        <v>193748</v>
      </c>
      <c r="F122" s="161">
        <v>194765</v>
      </c>
      <c r="G122" s="146">
        <f t="shared" si="19"/>
        <v>388513</v>
      </c>
      <c r="L122" s="162"/>
      <c r="M122" s="162"/>
    </row>
    <row r="123" spans="1:13" ht="17.399999999999999" x14ac:dyDescent="0.3">
      <c r="A123" s="144" t="s">
        <v>177</v>
      </c>
      <c r="B123" s="158">
        <v>190943</v>
      </c>
      <c r="C123" s="158">
        <v>184791</v>
      </c>
      <c r="D123" s="146">
        <f t="shared" si="18"/>
        <v>375734</v>
      </c>
      <c r="E123" s="161">
        <v>187445</v>
      </c>
      <c r="F123" s="161">
        <v>197889</v>
      </c>
      <c r="G123" s="146">
        <f t="shared" si="19"/>
        <v>385334</v>
      </c>
      <c r="L123" s="162"/>
      <c r="M123" s="162"/>
    </row>
    <row r="124" spans="1:13" ht="17.399999999999999" x14ac:dyDescent="0.3">
      <c r="A124" s="144" t="s">
        <v>178</v>
      </c>
      <c r="B124" s="158">
        <v>181723</v>
      </c>
      <c r="C124" s="158">
        <v>179474</v>
      </c>
      <c r="D124" s="146">
        <f t="shared" si="18"/>
        <v>361197</v>
      </c>
      <c r="E124" s="161">
        <v>182404</v>
      </c>
      <c r="F124" s="161">
        <v>203357</v>
      </c>
      <c r="G124" s="146">
        <f t="shared" si="19"/>
        <v>385761</v>
      </c>
      <c r="L124" s="162"/>
      <c r="M124" s="162"/>
    </row>
    <row r="125" spans="1:13" ht="17.399999999999999" x14ac:dyDescent="0.3">
      <c r="A125" s="144" t="s">
        <v>179</v>
      </c>
      <c r="B125" s="158">
        <v>173757</v>
      </c>
      <c r="C125" s="158">
        <v>176485</v>
      </c>
      <c r="D125" s="146">
        <f t="shared" si="18"/>
        <v>350242</v>
      </c>
      <c r="E125" s="161">
        <v>204524</v>
      </c>
      <c r="F125" s="161">
        <v>236413</v>
      </c>
      <c r="G125" s="146">
        <f t="shared" si="19"/>
        <v>440937</v>
      </c>
      <c r="L125" s="162"/>
      <c r="M125" s="162"/>
    </row>
    <row r="126" spans="1:13" ht="17.399999999999999" x14ac:dyDescent="0.3">
      <c r="A126" s="144" t="s">
        <v>180</v>
      </c>
      <c r="B126" s="158">
        <v>162200</v>
      </c>
      <c r="C126" s="158">
        <v>174109</v>
      </c>
      <c r="D126" s="146">
        <f t="shared" si="18"/>
        <v>336309</v>
      </c>
      <c r="E126" s="161">
        <v>197219</v>
      </c>
      <c r="F126" s="161">
        <v>233357</v>
      </c>
      <c r="G126" s="146">
        <f t="shared" si="19"/>
        <v>430576</v>
      </c>
      <c r="L126" s="162"/>
      <c r="M126" s="162"/>
    </row>
    <row r="127" spans="1:13" ht="17.399999999999999" x14ac:dyDescent="0.3">
      <c r="A127" s="144" t="s">
        <v>181</v>
      </c>
      <c r="B127" s="158">
        <v>155224</v>
      </c>
      <c r="C127" s="158">
        <v>172683</v>
      </c>
      <c r="D127" s="146">
        <f t="shared" si="18"/>
        <v>327907</v>
      </c>
      <c r="E127" s="161">
        <v>192772</v>
      </c>
      <c r="F127" s="161">
        <v>232843</v>
      </c>
      <c r="G127" s="146">
        <f t="shared" si="19"/>
        <v>425615</v>
      </c>
      <c r="L127" s="162"/>
      <c r="M127" s="162"/>
    </row>
    <row r="128" spans="1:13" ht="17.399999999999999" x14ac:dyDescent="0.3">
      <c r="A128" s="144" t="s">
        <v>182</v>
      </c>
      <c r="B128" s="158">
        <v>139143</v>
      </c>
      <c r="C128" s="158">
        <v>159361</v>
      </c>
      <c r="D128" s="146">
        <f t="shared" si="18"/>
        <v>298504</v>
      </c>
      <c r="E128" s="161">
        <v>183454</v>
      </c>
      <c r="F128" s="161">
        <v>226981</v>
      </c>
      <c r="G128" s="146">
        <f t="shared" si="19"/>
        <v>410435</v>
      </c>
      <c r="L128" s="162"/>
      <c r="M128" s="162"/>
    </row>
    <row r="129" spans="1:13" ht="17.399999999999999" x14ac:dyDescent="0.3">
      <c r="A129" s="144" t="s">
        <v>183</v>
      </c>
      <c r="B129" s="158">
        <v>114402</v>
      </c>
      <c r="C129" s="158">
        <v>134271</v>
      </c>
      <c r="D129" s="146">
        <f t="shared" si="18"/>
        <v>248673</v>
      </c>
      <c r="E129" s="161">
        <v>157902</v>
      </c>
      <c r="F129" s="161">
        <v>207739</v>
      </c>
      <c r="G129" s="146">
        <f t="shared" si="19"/>
        <v>365641</v>
      </c>
      <c r="L129" s="162"/>
      <c r="M129" s="162"/>
    </row>
    <row r="130" spans="1:13" ht="17.399999999999999" x14ac:dyDescent="0.3">
      <c r="A130" s="144" t="s">
        <v>184</v>
      </c>
      <c r="B130" s="158">
        <v>78648</v>
      </c>
      <c r="C130" s="158">
        <v>97799</v>
      </c>
      <c r="D130" s="146">
        <f t="shared" si="18"/>
        <v>176447</v>
      </c>
      <c r="E130" s="161">
        <v>124195</v>
      </c>
      <c r="F130" s="161">
        <v>170932</v>
      </c>
      <c r="G130" s="146">
        <f t="shared" si="19"/>
        <v>295127</v>
      </c>
      <c r="L130" s="162"/>
      <c r="M130" s="162"/>
    </row>
    <row r="131" spans="1:13" ht="17.399999999999999" x14ac:dyDescent="0.3">
      <c r="A131" s="144" t="s">
        <v>185</v>
      </c>
      <c r="B131" s="158">
        <v>63367</v>
      </c>
      <c r="C131" s="158">
        <v>81735</v>
      </c>
      <c r="D131" s="146">
        <f t="shared" si="18"/>
        <v>145102</v>
      </c>
      <c r="E131" s="161">
        <v>92693</v>
      </c>
      <c r="F131" s="161">
        <v>133690</v>
      </c>
      <c r="G131" s="146">
        <f t="shared" si="19"/>
        <v>226383</v>
      </c>
      <c r="L131" s="162"/>
      <c r="M131" s="162"/>
    </row>
    <row r="132" spans="1:13" ht="17.399999999999999" x14ac:dyDescent="0.3">
      <c r="A132" s="144" t="s">
        <v>186</v>
      </c>
      <c r="B132" s="158">
        <v>37344</v>
      </c>
      <c r="C132" s="158">
        <v>52045</v>
      </c>
      <c r="D132" s="146">
        <f t="shared" si="18"/>
        <v>89389</v>
      </c>
      <c r="E132" s="161">
        <v>55535</v>
      </c>
      <c r="F132" s="161">
        <v>83876</v>
      </c>
      <c r="G132" s="146">
        <f t="shared" si="19"/>
        <v>139411</v>
      </c>
      <c r="L132" s="162"/>
      <c r="M132" s="162"/>
    </row>
    <row r="133" spans="1:13" ht="17.399999999999999" x14ac:dyDescent="0.3">
      <c r="A133" s="144" t="s">
        <v>187</v>
      </c>
      <c r="B133" s="158">
        <v>25931</v>
      </c>
      <c r="C133" s="158">
        <v>38810</v>
      </c>
      <c r="D133" s="146">
        <f t="shared" si="18"/>
        <v>64741</v>
      </c>
      <c r="E133" s="161">
        <v>35104</v>
      </c>
      <c r="F133" s="161">
        <v>56976</v>
      </c>
      <c r="G133" s="146">
        <f t="shared" si="19"/>
        <v>92080</v>
      </c>
      <c r="L133" s="162"/>
      <c r="M133" s="162"/>
    </row>
    <row r="134" spans="1:13" ht="17.399999999999999" x14ac:dyDescent="0.3">
      <c r="A134" s="144" t="s">
        <v>188</v>
      </c>
      <c r="B134" s="158">
        <v>15051</v>
      </c>
      <c r="C134" s="158">
        <v>26066</v>
      </c>
      <c r="D134" s="146">
        <f t="shared" si="18"/>
        <v>41117</v>
      </c>
      <c r="E134" s="161">
        <v>20568</v>
      </c>
      <c r="F134" s="161">
        <v>35614</v>
      </c>
      <c r="G134" s="146">
        <f t="shared" si="19"/>
        <v>56182</v>
      </c>
      <c r="L134" s="162"/>
      <c r="M134" s="162"/>
    </row>
    <row r="135" spans="1:13" ht="17.399999999999999" x14ac:dyDescent="0.3">
      <c r="A135" s="164" t="s">
        <v>189</v>
      </c>
      <c r="B135" s="158">
        <v>6754</v>
      </c>
      <c r="C135" s="158">
        <v>12257</v>
      </c>
      <c r="D135" s="146">
        <f t="shared" si="18"/>
        <v>19011</v>
      </c>
      <c r="E135" s="161">
        <v>8545</v>
      </c>
      <c r="F135" s="161">
        <v>15748</v>
      </c>
      <c r="G135" s="146">
        <f t="shared" si="19"/>
        <v>24293</v>
      </c>
      <c r="L135" s="162"/>
      <c r="M135" s="162"/>
    </row>
    <row r="136" spans="1:13" ht="17.399999999999999" x14ac:dyDescent="0.3">
      <c r="A136" s="164" t="s">
        <v>190</v>
      </c>
      <c r="B136" s="158">
        <v>2670</v>
      </c>
      <c r="C136" s="158">
        <v>4494</v>
      </c>
      <c r="D136" s="146">
        <f t="shared" si="18"/>
        <v>7164</v>
      </c>
      <c r="E136" s="161">
        <v>3119</v>
      </c>
      <c r="F136" s="161">
        <v>5070</v>
      </c>
      <c r="G136" s="146">
        <f t="shared" si="19"/>
        <v>8189</v>
      </c>
      <c r="L136" s="162"/>
      <c r="M136" s="162"/>
    </row>
    <row r="137" spans="1:13" ht="17.399999999999999" x14ac:dyDescent="0.3">
      <c r="A137" s="164" t="s">
        <v>191</v>
      </c>
      <c r="B137" s="158">
        <v>1940</v>
      </c>
      <c r="C137" s="158">
        <v>2605</v>
      </c>
      <c r="D137" s="146">
        <f t="shared" si="18"/>
        <v>4545</v>
      </c>
      <c r="E137" s="161">
        <v>2255</v>
      </c>
      <c r="F137" s="161">
        <v>2365</v>
      </c>
      <c r="G137" s="146">
        <f t="shared" si="19"/>
        <v>4620</v>
      </c>
      <c r="L137" s="162"/>
      <c r="M137" s="162"/>
    </row>
    <row r="138" spans="1:13" ht="17.399999999999999" x14ac:dyDescent="0.3">
      <c r="A138" s="164" t="s">
        <v>192</v>
      </c>
      <c r="B138" s="146">
        <f t="shared" ref="B138:G138" si="20">SUM(B116:B137)</f>
        <v>2454556</v>
      </c>
      <c r="C138" s="146">
        <f t="shared" si="20"/>
        <v>2544769</v>
      </c>
      <c r="D138" s="146">
        <f t="shared" si="20"/>
        <v>4999325</v>
      </c>
      <c r="E138" s="146">
        <f t="shared" si="20"/>
        <v>2508520</v>
      </c>
      <c r="F138" s="146">
        <f t="shared" si="20"/>
        <v>2874718</v>
      </c>
      <c r="G138" s="146">
        <f t="shared" si="20"/>
        <v>5383238</v>
      </c>
    </row>
    <row r="139" spans="1:13" s="153" customFormat="1" ht="21" customHeight="1" x14ac:dyDescent="0.4">
      <c r="A139" s="97" t="s">
        <v>213</v>
      </c>
      <c r="B139" s="154"/>
      <c r="C139" s="154"/>
      <c r="D139" s="154"/>
      <c r="E139" s="155"/>
      <c r="F139" s="155"/>
      <c r="G139" s="155"/>
      <c r="H139" s="154"/>
      <c r="I139" s="154"/>
      <c r="J139" s="154"/>
    </row>
    <row r="140" spans="1:13" s="153" customFormat="1" ht="17.399999999999999" x14ac:dyDescent="0.3">
      <c r="A140" s="97" t="s">
        <v>222</v>
      </c>
      <c r="B140" s="156"/>
      <c r="C140" s="156"/>
      <c r="D140" s="156"/>
      <c r="E140" s="157"/>
      <c r="F140" s="157"/>
      <c r="G140" s="157"/>
      <c r="H140" s="157"/>
      <c r="I140" s="157"/>
      <c r="J140" s="157"/>
    </row>
  </sheetData>
  <mergeCells count="14">
    <mergeCell ref="B2:D2"/>
    <mergeCell ref="E2:G2"/>
    <mergeCell ref="H2:J2"/>
    <mergeCell ref="B30:D30"/>
    <mergeCell ref="E30:G30"/>
    <mergeCell ref="H30:J30"/>
    <mergeCell ref="B114:D114"/>
    <mergeCell ref="E114:G114"/>
    <mergeCell ref="B58:D58"/>
    <mergeCell ref="E58:G58"/>
    <mergeCell ref="H58:J58"/>
    <mergeCell ref="B86:D86"/>
    <mergeCell ref="E86:G86"/>
    <mergeCell ref="H86:J86"/>
  </mergeCells>
  <pageMargins left="0.74803149606299213" right="0.74803149606299213" top="0.55118110236220474" bottom="0.47" header="0.39370078740157483" footer="0.3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88"/>
  <sheetViews>
    <sheetView zoomScaleNormal="100" zoomScaleSheetLayoutView="80" workbookViewId="0">
      <selection activeCell="D4" sqref="D4"/>
    </sheetView>
  </sheetViews>
  <sheetFormatPr defaultRowHeight="18.75" customHeight="1" x14ac:dyDescent="0.3"/>
  <cols>
    <col min="1" max="13" width="13.8984375" style="165" customWidth="1"/>
    <col min="14" max="256" width="9.09765625" style="165"/>
    <col min="257" max="269" width="13.8984375" style="165" customWidth="1"/>
    <col min="270" max="512" width="9.09765625" style="165"/>
    <col min="513" max="525" width="13.8984375" style="165" customWidth="1"/>
    <col min="526" max="768" width="9.09765625" style="165"/>
    <col min="769" max="781" width="13.8984375" style="165" customWidth="1"/>
    <col min="782" max="1024" width="9.09765625" style="165"/>
    <col min="1025" max="1037" width="13.8984375" style="165" customWidth="1"/>
    <col min="1038" max="1280" width="9.09765625" style="165"/>
    <col min="1281" max="1293" width="13.8984375" style="165" customWidth="1"/>
    <col min="1294" max="1536" width="9.09765625" style="165"/>
    <col min="1537" max="1549" width="13.8984375" style="165" customWidth="1"/>
    <col min="1550" max="1792" width="9.09765625" style="165"/>
    <col min="1793" max="1805" width="13.8984375" style="165" customWidth="1"/>
    <col min="1806" max="2048" width="9.09765625" style="165"/>
    <col min="2049" max="2061" width="13.8984375" style="165" customWidth="1"/>
    <col min="2062" max="2304" width="9.09765625" style="165"/>
    <col min="2305" max="2317" width="13.8984375" style="165" customWidth="1"/>
    <col min="2318" max="2560" width="9.09765625" style="165"/>
    <col min="2561" max="2573" width="13.8984375" style="165" customWidth="1"/>
    <col min="2574" max="2816" width="9.09765625" style="165"/>
    <col min="2817" max="2829" width="13.8984375" style="165" customWidth="1"/>
    <col min="2830" max="3072" width="9.09765625" style="165"/>
    <col min="3073" max="3085" width="13.8984375" style="165" customWidth="1"/>
    <col min="3086" max="3328" width="9.09765625" style="165"/>
    <col min="3329" max="3341" width="13.8984375" style="165" customWidth="1"/>
    <col min="3342" max="3584" width="9.09765625" style="165"/>
    <col min="3585" max="3597" width="13.8984375" style="165" customWidth="1"/>
    <col min="3598" max="3840" width="9.09765625" style="165"/>
    <col min="3841" max="3853" width="13.8984375" style="165" customWidth="1"/>
    <col min="3854" max="4096" width="9.09765625" style="165"/>
    <col min="4097" max="4109" width="13.8984375" style="165" customWidth="1"/>
    <col min="4110" max="4352" width="9.09765625" style="165"/>
    <col min="4353" max="4365" width="13.8984375" style="165" customWidth="1"/>
    <col min="4366" max="4608" width="9.09765625" style="165"/>
    <col min="4609" max="4621" width="13.8984375" style="165" customWidth="1"/>
    <col min="4622" max="4864" width="9.09765625" style="165"/>
    <col min="4865" max="4877" width="13.8984375" style="165" customWidth="1"/>
    <col min="4878" max="5120" width="9.09765625" style="165"/>
    <col min="5121" max="5133" width="13.8984375" style="165" customWidth="1"/>
    <col min="5134" max="5376" width="9.09765625" style="165"/>
    <col min="5377" max="5389" width="13.8984375" style="165" customWidth="1"/>
    <col min="5390" max="5632" width="9.09765625" style="165"/>
    <col min="5633" max="5645" width="13.8984375" style="165" customWidth="1"/>
    <col min="5646" max="5888" width="9.09765625" style="165"/>
    <col min="5889" max="5901" width="13.8984375" style="165" customWidth="1"/>
    <col min="5902" max="6144" width="9.09765625" style="165"/>
    <col min="6145" max="6157" width="13.8984375" style="165" customWidth="1"/>
    <col min="6158" max="6400" width="9.09765625" style="165"/>
    <col min="6401" max="6413" width="13.8984375" style="165" customWidth="1"/>
    <col min="6414" max="6656" width="9.09765625" style="165"/>
    <col min="6657" max="6669" width="13.8984375" style="165" customWidth="1"/>
    <col min="6670" max="6912" width="9.09765625" style="165"/>
    <col min="6913" max="6925" width="13.8984375" style="165" customWidth="1"/>
    <col min="6926" max="7168" width="9.09765625" style="165"/>
    <col min="7169" max="7181" width="13.8984375" style="165" customWidth="1"/>
    <col min="7182" max="7424" width="9.09765625" style="165"/>
    <col min="7425" max="7437" width="13.8984375" style="165" customWidth="1"/>
    <col min="7438" max="7680" width="9.09765625" style="165"/>
    <col min="7681" max="7693" width="13.8984375" style="165" customWidth="1"/>
    <col min="7694" max="7936" width="9.09765625" style="165"/>
    <col min="7937" max="7949" width="13.8984375" style="165" customWidth="1"/>
    <col min="7950" max="8192" width="9.09765625" style="165"/>
    <col min="8193" max="8205" width="13.8984375" style="165" customWidth="1"/>
    <col min="8206" max="8448" width="9.09765625" style="165"/>
    <col min="8449" max="8461" width="13.8984375" style="165" customWidth="1"/>
    <col min="8462" max="8704" width="9.09765625" style="165"/>
    <col min="8705" max="8717" width="13.8984375" style="165" customWidth="1"/>
    <col min="8718" max="8960" width="9.09765625" style="165"/>
    <col min="8961" max="8973" width="13.8984375" style="165" customWidth="1"/>
    <col min="8974" max="9216" width="9.09765625" style="165"/>
    <col min="9217" max="9229" width="13.8984375" style="165" customWidth="1"/>
    <col min="9230" max="9472" width="9.09765625" style="165"/>
    <col min="9473" max="9485" width="13.8984375" style="165" customWidth="1"/>
    <col min="9486" max="9728" width="9.09765625" style="165"/>
    <col min="9729" max="9741" width="13.8984375" style="165" customWidth="1"/>
    <col min="9742" max="9984" width="9.09765625" style="165"/>
    <col min="9985" max="9997" width="13.8984375" style="165" customWidth="1"/>
    <col min="9998" max="10240" width="9.09765625" style="165"/>
    <col min="10241" max="10253" width="13.8984375" style="165" customWidth="1"/>
    <col min="10254" max="10496" width="9.09765625" style="165"/>
    <col min="10497" max="10509" width="13.8984375" style="165" customWidth="1"/>
    <col min="10510" max="10752" width="9.09765625" style="165"/>
    <col min="10753" max="10765" width="13.8984375" style="165" customWidth="1"/>
    <col min="10766" max="11008" width="9.09765625" style="165"/>
    <col min="11009" max="11021" width="13.8984375" style="165" customWidth="1"/>
    <col min="11022" max="11264" width="9.09765625" style="165"/>
    <col min="11265" max="11277" width="13.8984375" style="165" customWidth="1"/>
    <col min="11278" max="11520" width="9.09765625" style="165"/>
    <col min="11521" max="11533" width="13.8984375" style="165" customWidth="1"/>
    <col min="11534" max="11776" width="9.09765625" style="165"/>
    <col min="11777" max="11789" width="13.8984375" style="165" customWidth="1"/>
    <col min="11790" max="12032" width="9.09765625" style="165"/>
    <col min="12033" max="12045" width="13.8984375" style="165" customWidth="1"/>
    <col min="12046" max="12288" width="9.09765625" style="165"/>
    <col min="12289" max="12301" width="13.8984375" style="165" customWidth="1"/>
    <col min="12302" max="12544" width="9.09765625" style="165"/>
    <col min="12545" max="12557" width="13.8984375" style="165" customWidth="1"/>
    <col min="12558" max="12800" width="9.09765625" style="165"/>
    <col min="12801" max="12813" width="13.8984375" style="165" customWidth="1"/>
    <col min="12814" max="13056" width="9.09765625" style="165"/>
    <col min="13057" max="13069" width="13.8984375" style="165" customWidth="1"/>
    <col min="13070" max="13312" width="9.09765625" style="165"/>
    <col min="13313" max="13325" width="13.8984375" style="165" customWidth="1"/>
    <col min="13326" max="13568" width="9.09765625" style="165"/>
    <col min="13569" max="13581" width="13.8984375" style="165" customWidth="1"/>
    <col min="13582" max="13824" width="9.09765625" style="165"/>
    <col min="13825" max="13837" width="13.8984375" style="165" customWidth="1"/>
    <col min="13838" max="14080" width="9.09765625" style="165"/>
    <col min="14081" max="14093" width="13.8984375" style="165" customWidth="1"/>
    <col min="14094" max="14336" width="9.09765625" style="165"/>
    <col min="14337" max="14349" width="13.8984375" style="165" customWidth="1"/>
    <col min="14350" max="14592" width="9.09765625" style="165"/>
    <col min="14593" max="14605" width="13.8984375" style="165" customWidth="1"/>
    <col min="14606" max="14848" width="9.09765625" style="165"/>
    <col min="14849" max="14861" width="13.8984375" style="165" customWidth="1"/>
    <col min="14862" max="15104" width="9.09765625" style="165"/>
    <col min="15105" max="15117" width="13.8984375" style="165" customWidth="1"/>
    <col min="15118" max="15360" width="9.09765625" style="165"/>
    <col min="15361" max="15373" width="13.8984375" style="165" customWidth="1"/>
    <col min="15374" max="15616" width="9.09765625" style="165"/>
    <col min="15617" max="15629" width="13.8984375" style="165" customWidth="1"/>
    <col min="15630" max="15872" width="9.09765625" style="165"/>
    <col min="15873" max="15885" width="13.8984375" style="165" customWidth="1"/>
    <col min="15886" max="16128" width="9.09765625" style="165"/>
    <col min="16129" max="16141" width="13.8984375" style="165" customWidth="1"/>
    <col min="16142" max="16384" width="9.09765625" style="165"/>
  </cols>
  <sheetData>
    <row r="1" spans="1:12" s="27" customFormat="1" ht="26.25" customHeight="1" x14ac:dyDescent="0.4">
      <c r="A1" s="27" t="s">
        <v>228</v>
      </c>
    </row>
    <row r="2" spans="1:12" ht="18.75" customHeight="1" x14ac:dyDescent="0.3">
      <c r="B2" s="166"/>
      <c r="C2" s="167" t="s">
        <v>208</v>
      </c>
      <c r="D2" s="168"/>
      <c r="E2" s="169"/>
      <c r="F2" s="170" t="s">
        <v>42</v>
      </c>
      <c r="G2" s="171"/>
      <c r="H2" s="172"/>
      <c r="I2" s="173" t="s">
        <v>52</v>
      </c>
      <c r="J2" s="174"/>
    </row>
    <row r="3" spans="1:12" ht="18.75" customHeight="1" x14ac:dyDescent="0.3">
      <c r="A3" s="125" t="s">
        <v>170</v>
      </c>
      <c r="B3" s="175" t="s">
        <v>74</v>
      </c>
      <c r="C3" s="175" t="s">
        <v>80</v>
      </c>
      <c r="D3" s="175" t="s">
        <v>78</v>
      </c>
      <c r="E3" s="176" t="s">
        <v>74</v>
      </c>
      <c r="F3" s="176" t="s">
        <v>80</v>
      </c>
      <c r="G3" s="176" t="s">
        <v>78</v>
      </c>
      <c r="H3" s="177" t="s">
        <v>74</v>
      </c>
      <c r="I3" s="177" t="s">
        <v>80</v>
      </c>
      <c r="J3" s="177" t="s">
        <v>78</v>
      </c>
    </row>
    <row r="4" spans="1:12" ht="18.75" customHeight="1" x14ac:dyDescent="0.3">
      <c r="A4" s="125">
        <v>0</v>
      </c>
      <c r="B4" s="319">
        <f>E4+H4+B32+E32+H32+B60+E60+H60</f>
        <v>19092</v>
      </c>
      <c r="C4" s="319">
        <f>F4+I4+C32+F32+I32+C60+F60+I60</f>
        <v>18085</v>
      </c>
      <c r="D4" s="319">
        <f>G4+J4+D32+G32+J32+D60+G60+J60</f>
        <v>37177</v>
      </c>
      <c r="E4" s="318">
        <v>4502</v>
      </c>
      <c r="F4" s="318">
        <v>4146</v>
      </c>
      <c r="G4" s="319">
        <f>E4+F4</f>
        <v>8648</v>
      </c>
      <c r="H4" s="318">
        <v>1742</v>
      </c>
      <c r="I4" s="318">
        <v>1616</v>
      </c>
      <c r="J4" s="319">
        <f>H4+I4</f>
        <v>3358</v>
      </c>
      <c r="K4" s="181"/>
      <c r="L4" s="181"/>
    </row>
    <row r="5" spans="1:12" ht="18.75" customHeight="1" x14ac:dyDescent="0.3">
      <c r="A5" s="138" t="s">
        <v>171</v>
      </c>
      <c r="B5" s="319">
        <f t="shared" ref="B5:D20" si="0">E5+H5+B33+E33+H33+B61+E61+H61</f>
        <v>89371</v>
      </c>
      <c r="C5" s="319">
        <f t="shared" si="0"/>
        <v>84598</v>
      </c>
      <c r="D5" s="319">
        <f t="shared" si="0"/>
        <v>173969</v>
      </c>
      <c r="E5" s="318">
        <v>20749</v>
      </c>
      <c r="F5" s="318">
        <v>19609</v>
      </c>
      <c r="G5" s="319">
        <f t="shared" ref="G5:G25" si="1">E5+F5</f>
        <v>40358</v>
      </c>
      <c r="H5" s="318">
        <v>7901</v>
      </c>
      <c r="I5" s="318">
        <v>7500</v>
      </c>
      <c r="J5" s="319">
        <f t="shared" ref="J5:J25" si="2">H5+I5</f>
        <v>15401</v>
      </c>
      <c r="K5" s="181"/>
      <c r="L5" s="181"/>
    </row>
    <row r="6" spans="1:12" ht="18.75" customHeight="1" x14ac:dyDescent="0.3">
      <c r="A6" s="140" t="s">
        <v>172</v>
      </c>
      <c r="B6" s="319">
        <f t="shared" si="0"/>
        <v>135364</v>
      </c>
      <c r="C6" s="319">
        <f t="shared" si="0"/>
        <v>128086</v>
      </c>
      <c r="D6" s="319">
        <f t="shared" si="0"/>
        <v>263450</v>
      </c>
      <c r="E6" s="318">
        <v>31657</v>
      </c>
      <c r="F6" s="318">
        <v>29819</v>
      </c>
      <c r="G6" s="319">
        <f t="shared" si="1"/>
        <v>61476</v>
      </c>
      <c r="H6" s="318">
        <v>11723</v>
      </c>
      <c r="I6" s="318">
        <v>11009</v>
      </c>
      <c r="J6" s="319">
        <f t="shared" si="2"/>
        <v>22732</v>
      </c>
      <c r="K6" s="181"/>
      <c r="L6" s="181"/>
    </row>
    <row r="7" spans="1:12" ht="18.75" customHeight="1" x14ac:dyDescent="0.3">
      <c r="A7" s="125" t="s">
        <v>173</v>
      </c>
      <c r="B7" s="319">
        <f t="shared" si="0"/>
        <v>147585</v>
      </c>
      <c r="C7" s="319">
        <f t="shared" si="0"/>
        <v>139584</v>
      </c>
      <c r="D7" s="319">
        <f t="shared" si="0"/>
        <v>287169</v>
      </c>
      <c r="E7" s="318">
        <v>34548</v>
      </c>
      <c r="F7" s="318">
        <v>32333</v>
      </c>
      <c r="G7" s="319">
        <f t="shared" si="1"/>
        <v>66881</v>
      </c>
      <c r="H7" s="318">
        <v>12659</v>
      </c>
      <c r="I7" s="318">
        <v>12037</v>
      </c>
      <c r="J7" s="319">
        <f t="shared" si="2"/>
        <v>24696</v>
      </c>
      <c r="K7" s="181"/>
      <c r="L7" s="181"/>
    </row>
    <row r="8" spans="1:12" ht="18.75" customHeight="1" x14ac:dyDescent="0.3">
      <c r="A8" s="125" t="s">
        <v>174</v>
      </c>
      <c r="B8" s="319">
        <f t="shared" si="0"/>
        <v>153188</v>
      </c>
      <c r="C8" s="319">
        <f t="shared" si="0"/>
        <v>145357</v>
      </c>
      <c r="D8" s="319">
        <f t="shared" si="0"/>
        <v>298545</v>
      </c>
      <c r="E8" s="318">
        <v>33595</v>
      </c>
      <c r="F8" s="318">
        <v>32291</v>
      </c>
      <c r="G8" s="319">
        <f t="shared" si="1"/>
        <v>65886</v>
      </c>
      <c r="H8" s="318">
        <v>13038</v>
      </c>
      <c r="I8" s="318">
        <v>12125</v>
      </c>
      <c r="J8" s="319">
        <f t="shared" si="2"/>
        <v>25163</v>
      </c>
      <c r="K8" s="181"/>
      <c r="L8" s="181"/>
    </row>
    <row r="9" spans="1:12" ht="18.75" customHeight="1" x14ac:dyDescent="0.3">
      <c r="A9" s="125" t="s">
        <v>175</v>
      </c>
      <c r="B9" s="319">
        <f t="shared" si="0"/>
        <v>155129</v>
      </c>
      <c r="C9" s="319">
        <f t="shared" si="0"/>
        <v>155260</v>
      </c>
      <c r="D9" s="319">
        <f t="shared" si="0"/>
        <v>310389</v>
      </c>
      <c r="E9" s="318">
        <v>33959</v>
      </c>
      <c r="F9" s="318">
        <v>35079</v>
      </c>
      <c r="G9" s="319">
        <f t="shared" si="1"/>
        <v>69038</v>
      </c>
      <c r="H9" s="318">
        <v>13065</v>
      </c>
      <c r="I9" s="318">
        <v>12558</v>
      </c>
      <c r="J9" s="319">
        <f t="shared" si="2"/>
        <v>25623</v>
      </c>
      <c r="K9" s="181"/>
      <c r="L9" s="181"/>
    </row>
    <row r="10" spans="1:12" ht="18.75" customHeight="1" x14ac:dyDescent="0.3">
      <c r="A10" s="125" t="s">
        <v>176</v>
      </c>
      <c r="B10" s="319">
        <f t="shared" si="0"/>
        <v>196458</v>
      </c>
      <c r="C10" s="319">
        <f t="shared" si="0"/>
        <v>192295</v>
      </c>
      <c r="D10" s="319">
        <f t="shared" si="0"/>
        <v>388753</v>
      </c>
      <c r="E10" s="318">
        <v>41745</v>
      </c>
      <c r="F10" s="318">
        <v>40980</v>
      </c>
      <c r="G10" s="319">
        <f t="shared" si="1"/>
        <v>82725</v>
      </c>
      <c r="H10" s="318">
        <v>17143</v>
      </c>
      <c r="I10" s="318">
        <v>16412</v>
      </c>
      <c r="J10" s="319">
        <f t="shared" si="2"/>
        <v>33555</v>
      </c>
      <c r="K10" s="181"/>
      <c r="L10" s="181"/>
    </row>
    <row r="11" spans="1:12" ht="19.5" customHeight="1" x14ac:dyDescent="0.3">
      <c r="A11" s="125" t="s">
        <v>177</v>
      </c>
      <c r="B11" s="319">
        <f t="shared" si="0"/>
        <v>201282</v>
      </c>
      <c r="C11" s="319">
        <f t="shared" si="0"/>
        <v>195130</v>
      </c>
      <c r="D11" s="319">
        <f t="shared" si="0"/>
        <v>396412</v>
      </c>
      <c r="E11" s="318">
        <v>42604</v>
      </c>
      <c r="F11" s="318">
        <v>41022</v>
      </c>
      <c r="G11" s="319">
        <f t="shared" si="1"/>
        <v>83626</v>
      </c>
      <c r="H11" s="318">
        <v>17043</v>
      </c>
      <c r="I11" s="318">
        <v>16097</v>
      </c>
      <c r="J11" s="319">
        <f t="shared" si="2"/>
        <v>33140</v>
      </c>
      <c r="K11" s="181"/>
      <c r="L11" s="181"/>
    </row>
    <row r="12" spans="1:12" ht="18.75" customHeight="1" x14ac:dyDescent="0.3">
      <c r="A12" s="125" t="s">
        <v>178</v>
      </c>
      <c r="B12" s="319">
        <f t="shared" si="0"/>
        <v>194928</v>
      </c>
      <c r="C12" s="319">
        <f t="shared" si="0"/>
        <v>190491</v>
      </c>
      <c r="D12" s="319">
        <f t="shared" si="0"/>
        <v>385419</v>
      </c>
      <c r="E12" s="318">
        <v>39874</v>
      </c>
      <c r="F12" s="318">
        <v>38730</v>
      </c>
      <c r="G12" s="319">
        <f t="shared" si="1"/>
        <v>78604</v>
      </c>
      <c r="H12" s="318">
        <v>16966</v>
      </c>
      <c r="I12" s="318">
        <v>15641</v>
      </c>
      <c r="J12" s="319">
        <f t="shared" si="2"/>
        <v>32607</v>
      </c>
      <c r="K12" s="181"/>
      <c r="L12" s="181"/>
    </row>
    <row r="13" spans="1:12" ht="18.75" customHeight="1" x14ac:dyDescent="0.3">
      <c r="A13" s="125" t="s">
        <v>179</v>
      </c>
      <c r="B13" s="319">
        <f t="shared" si="0"/>
        <v>199797</v>
      </c>
      <c r="C13" s="319">
        <f t="shared" si="0"/>
        <v>199946</v>
      </c>
      <c r="D13" s="319">
        <f t="shared" si="0"/>
        <v>399743</v>
      </c>
      <c r="E13" s="318">
        <v>42791</v>
      </c>
      <c r="F13" s="318">
        <v>42517</v>
      </c>
      <c r="G13" s="319">
        <f t="shared" si="1"/>
        <v>85308</v>
      </c>
      <c r="H13" s="318">
        <v>17217</v>
      </c>
      <c r="I13" s="318">
        <v>16295</v>
      </c>
      <c r="J13" s="319">
        <f t="shared" si="2"/>
        <v>33512</v>
      </c>
      <c r="K13" s="181"/>
      <c r="L13" s="181"/>
    </row>
    <row r="14" spans="1:12" ht="18.75" customHeight="1" x14ac:dyDescent="0.3">
      <c r="A14" s="125" t="s">
        <v>180</v>
      </c>
      <c r="B14" s="319">
        <f t="shared" si="0"/>
        <v>184437</v>
      </c>
      <c r="C14" s="319">
        <f t="shared" si="0"/>
        <v>194876</v>
      </c>
      <c r="D14" s="319">
        <f t="shared" si="0"/>
        <v>379313</v>
      </c>
      <c r="E14" s="318">
        <v>39662</v>
      </c>
      <c r="F14" s="318">
        <v>41137</v>
      </c>
      <c r="G14" s="319">
        <f t="shared" si="1"/>
        <v>80799</v>
      </c>
      <c r="H14" s="318">
        <v>16604</v>
      </c>
      <c r="I14" s="318">
        <v>16845</v>
      </c>
      <c r="J14" s="319">
        <f t="shared" si="2"/>
        <v>33449</v>
      </c>
      <c r="K14" s="181"/>
      <c r="L14" s="181"/>
    </row>
    <row r="15" spans="1:12" ht="18.75" customHeight="1" x14ac:dyDescent="0.3">
      <c r="A15" s="125" t="s">
        <v>181</v>
      </c>
      <c r="B15" s="319">
        <f t="shared" si="0"/>
        <v>186518</v>
      </c>
      <c r="C15" s="319">
        <f t="shared" si="0"/>
        <v>214000</v>
      </c>
      <c r="D15" s="319">
        <f t="shared" si="0"/>
        <v>400518</v>
      </c>
      <c r="E15" s="318">
        <v>38915</v>
      </c>
      <c r="F15" s="318">
        <v>44919</v>
      </c>
      <c r="G15" s="319">
        <f t="shared" si="1"/>
        <v>83834</v>
      </c>
      <c r="H15" s="318">
        <v>17479</v>
      </c>
      <c r="I15" s="318">
        <v>18663</v>
      </c>
      <c r="J15" s="319">
        <f>H15+I15</f>
        <v>36142</v>
      </c>
      <c r="K15" s="181"/>
      <c r="L15" s="181"/>
    </row>
    <row r="16" spans="1:12" ht="18.75" customHeight="1" x14ac:dyDescent="0.3">
      <c r="A16" s="125" t="s">
        <v>182</v>
      </c>
      <c r="B16" s="319">
        <f t="shared" si="0"/>
        <v>205228</v>
      </c>
      <c r="C16" s="319">
        <f t="shared" si="0"/>
        <v>245741</v>
      </c>
      <c r="D16" s="319">
        <f t="shared" si="0"/>
        <v>450969</v>
      </c>
      <c r="E16" s="318">
        <v>41811</v>
      </c>
      <c r="F16" s="318">
        <v>50678</v>
      </c>
      <c r="G16" s="319">
        <f t="shared" si="1"/>
        <v>92489</v>
      </c>
      <c r="H16" s="318">
        <v>20337</v>
      </c>
      <c r="I16" s="318">
        <v>21683</v>
      </c>
      <c r="J16" s="319">
        <f t="shared" si="2"/>
        <v>42020</v>
      </c>
      <c r="K16" s="181"/>
      <c r="L16" s="181"/>
    </row>
    <row r="17" spans="1:14" ht="18.75" customHeight="1" x14ac:dyDescent="0.3">
      <c r="A17" s="125" t="s">
        <v>183</v>
      </c>
      <c r="B17" s="319">
        <f t="shared" si="0"/>
        <v>203060</v>
      </c>
      <c r="C17" s="319">
        <f t="shared" si="0"/>
        <v>239550</v>
      </c>
      <c r="D17" s="319">
        <f t="shared" si="0"/>
        <v>442610</v>
      </c>
      <c r="E17" s="318">
        <v>41305</v>
      </c>
      <c r="F17" s="318">
        <v>48573</v>
      </c>
      <c r="G17" s="319">
        <f t="shared" si="1"/>
        <v>89878</v>
      </c>
      <c r="H17" s="318">
        <v>18289</v>
      </c>
      <c r="I17" s="318">
        <v>18990</v>
      </c>
      <c r="J17" s="319">
        <f t="shared" si="2"/>
        <v>37279</v>
      </c>
      <c r="K17" s="181"/>
      <c r="L17" s="181"/>
    </row>
    <row r="18" spans="1:14" ht="18.75" customHeight="1" x14ac:dyDescent="0.3">
      <c r="A18" s="125" t="s">
        <v>184</v>
      </c>
      <c r="B18" s="319">
        <f t="shared" si="0"/>
        <v>166588</v>
      </c>
      <c r="C18" s="319">
        <f t="shared" si="0"/>
        <v>198165</v>
      </c>
      <c r="D18" s="319">
        <f t="shared" si="0"/>
        <v>364753</v>
      </c>
      <c r="E18" s="318">
        <v>34364</v>
      </c>
      <c r="F18" s="318">
        <v>40149</v>
      </c>
      <c r="G18" s="319">
        <f t="shared" si="1"/>
        <v>74513</v>
      </c>
      <c r="H18" s="318">
        <v>14477</v>
      </c>
      <c r="I18" s="318">
        <v>15667</v>
      </c>
      <c r="J18" s="319">
        <f t="shared" si="2"/>
        <v>30144</v>
      </c>
      <c r="K18" s="181"/>
      <c r="L18" s="181"/>
    </row>
    <row r="19" spans="1:14" ht="18.75" customHeight="1" x14ac:dyDescent="0.3">
      <c r="A19" s="125" t="s">
        <v>185</v>
      </c>
      <c r="B19" s="319">
        <f t="shared" si="0"/>
        <v>108894</v>
      </c>
      <c r="C19" s="319">
        <f t="shared" si="0"/>
        <v>130684</v>
      </c>
      <c r="D19" s="319">
        <f t="shared" si="0"/>
        <v>239578</v>
      </c>
      <c r="E19" s="318">
        <v>21993</v>
      </c>
      <c r="F19" s="318">
        <v>25615</v>
      </c>
      <c r="G19" s="319">
        <f t="shared" si="1"/>
        <v>47608</v>
      </c>
      <c r="H19" s="318">
        <v>9058</v>
      </c>
      <c r="I19" s="318">
        <v>9550</v>
      </c>
      <c r="J19" s="319">
        <f t="shared" si="2"/>
        <v>18608</v>
      </c>
      <c r="K19" s="181"/>
      <c r="L19" s="181"/>
    </row>
    <row r="20" spans="1:14" ht="18.75" customHeight="1" x14ac:dyDescent="0.3">
      <c r="A20" s="125" t="s">
        <v>186</v>
      </c>
      <c r="B20" s="319">
        <f t="shared" si="0"/>
        <v>57841</v>
      </c>
      <c r="C20" s="319">
        <f t="shared" si="0"/>
        <v>69644</v>
      </c>
      <c r="D20" s="319">
        <f t="shared" si="0"/>
        <v>127485</v>
      </c>
      <c r="E20" s="318">
        <v>11448</v>
      </c>
      <c r="F20" s="318">
        <v>13102</v>
      </c>
      <c r="G20" s="319">
        <f t="shared" si="1"/>
        <v>24550</v>
      </c>
      <c r="H20" s="318">
        <v>5139</v>
      </c>
      <c r="I20" s="318">
        <v>5891</v>
      </c>
      <c r="J20" s="319">
        <f t="shared" si="2"/>
        <v>11030</v>
      </c>
      <c r="K20" s="181"/>
      <c r="L20" s="181"/>
    </row>
    <row r="21" spans="1:14" ht="18.75" customHeight="1" x14ac:dyDescent="0.3">
      <c r="A21" s="125" t="s">
        <v>187</v>
      </c>
      <c r="B21" s="319">
        <f t="shared" ref="B21:D25" si="3">E21+H21+B49+E49+H49+B77+E77+H77</f>
        <v>35238</v>
      </c>
      <c r="C21" s="319">
        <f t="shared" si="3"/>
        <v>45658</v>
      </c>
      <c r="D21" s="319">
        <f t="shared" si="3"/>
        <v>80896</v>
      </c>
      <c r="E21" s="318">
        <v>6743</v>
      </c>
      <c r="F21" s="318">
        <v>8474</v>
      </c>
      <c r="G21" s="319">
        <f t="shared" si="1"/>
        <v>15217</v>
      </c>
      <c r="H21" s="318">
        <v>3286</v>
      </c>
      <c r="I21" s="318">
        <v>3954</v>
      </c>
      <c r="J21" s="319">
        <f t="shared" si="2"/>
        <v>7240</v>
      </c>
      <c r="K21" s="181"/>
      <c r="L21" s="181"/>
    </row>
    <row r="22" spans="1:14" ht="18.75" customHeight="1" x14ac:dyDescent="0.3">
      <c r="A22" s="125" t="s">
        <v>188</v>
      </c>
      <c r="B22" s="319">
        <f t="shared" si="3"/>
        <v>20011</v>
      </c>
      <c r="C22" s="319">
        <f t="shared" si="3"/>
        <v>29263</v>
      </c>
      <c r="D22" s="319">
        <f t="shared" si="3"/>
        <v>49274</v>
      </c>
      <c r="E22" s="318">
        <v>3681</v>
      </c>
      <c r="F22" s="318">
        <v>5183</v>
      </c>
      <c r="G22" s="319">
        <f t="shared" si="1"/>
        <v>8864</v>
      </c>
      <c r="H22" s="318">
        <v>1684</v>
      </c>
      <c r="I22" s="318">
        <v>2417</v>
      </c>
      <c r="J22" s="319">
        <f t="shared" si="2"/>
        <v>4101</v>
      </c>
      <c r="K22" s="181"/>
      <c r="L22" s="181"/>
    </row>
    <row r="23" spans="1:14" ht="18.75" customHeight="1" x14ac:dyDescent="0.3">
      <c r="A23" s="125" t="s">
        <v>189</v>
      </c>
      <c r="B23" s="319">
        <f t="shared" si="3"/>
        <v>8342</v>
      </c>
      <c r="C23" s="319">
        <f t="shared" si="3"/>
        <v>13250</v>
      </c>
      <c r="D23" s="319">
        <f t="shared" si="3"/>
        <v>21592</v>
      </c>
      <c r="E23" s="318">
        <v>1611</v>
      </c>
      <c r="F23" s="318">
        <v>2394</v>
      </c>
      <c r="G23" s="319">
        <f t="shared" si="1"/>
        <v>4005</v>
      </c>
      <c r="H23" s="318">
        <v>664</v>
      </c>
      <c r="I23" s="318">
        <v>956</v>
      </c>
      <c r="J23" s="319">
        <f t="shared" si="2"/>
        <v>1620</v>
      </c>
      <c r="K23" s="181"/>
      <c r="L23" s="181"/>
    </row>
    <row r="24" spans="1:14" ht="18.75" customHeight="1" x14ac:dyDescent="0.3">
      <c r="A24" s="125" t="s">
        <v>190</v>
      </c>
      <c r="B24" s="319">
        <f t="shared" si="3"/>
        <v>2403</v>
      </c>
      <c r="C24" s="319">
        <f t="shared" si="3"/>
        <v>3522</v>
      </c>
      <c r="D24" s="319">
        <f t="shared" si="3"/>
        <v>5925</v>
      </c>
      <c r="E24" s="318">
        <v>498</v>
      </c>
      <c r="F24" s="318">
        <v>626</v>
      </c>
      <c r="G24" s="319">
        <f t="shared" si="1"/>
        <v>1124</v>
      </c>
      <c r="H24" s="318">
        <v>125</v>
      </c>
      <c r="I24" s="318">
        <v>187</v>
      </c>
      <c r="J24" s="319">
        <f t="shared" si="2"/>
        <v>312</v>
      </c>
      <c r="K24" s="181"/>
      <c r="L24" s="181"/>
    </row>
    <row r="25" spans="1:14" ht="18.75" customHeight="1" x14ac:dyDescent="0.3">
      <c r="A25" s="125" t="s">
        <v>191</v>
      </c>
      <c r="B25" s="319">
        <f t="shared" si="3"/>
        <v>1211</v>
      </c>
      <c r="C25" s="319">
        <f t="shared" si="3"/>
        <v>1307</v>
      </c>
      <c r="D25" s="319">
        <f t="shared" si="3"/>
        <v>2518</v>
      </c>
      <c r="E25" s="318">
        <v>292</v>
      </c>
      <c r="F25" s="318">
        <v>306</v>
      </c>
      <c r="G25" s="319">
        <f t="shared" si="1"/>
        <v>598</v>
      </c>
      <c r="H25" s="318">
        <v>42</v>
      </c>
      <c r="I25" s="318">
        <v>60</v>
      </c>
      <c r="J25" s="319">
        <f t="shared" si="2"/>
        <v>102</v>
      </c>
      <c r="K25" s="181"/>
      <c r="L25" s="181"/>
    </row>
    <row r="26" spans="1:14" ht="18.75" customHeight="1" x14ac:dyDescent="0.3">
      <c r="A26" s="125" t="s">
        <v>192</v>
      </c>
      <c r="B26" s="319">
        <f>SUM(B4:B25)</f>
        <v>2671965</v>
      </c>
      <c r="C26" s="319">
        <f>SUM(C4:C25)</f>
        <v>2834492</v>
      </c>
      <c r="D26" s="319">
        <f>G26+J26+D54+G54+J54+D82+G82+J82</f>
        <v>5506457</v>
      </c>
      <c r="E26" s="318">
        <f t="shared" ref="E26:J26" si="4">SUM(E4:E25)</f>
        <v>568347</v>
      </c>
      <c r="F26" s="318">
        <f t="shared" si="4"/>
        <v>597682</v>
      </c>
      <c r="G26" s="319">
        <f t="shared" si="4"/>
        <v>1166029</v>
      </c>
      <c r="H26" s="318">
        <f t="shared" si="4"/>
        <v>235681</v>
      </c>
      <c r="I26" s="318">
        <f t="shared" si="4"/>
        <v>236153</v>
      </c>
      <c r="J26" s="319">
        <f t="shared" si="4"/>
        <v>471834</v>
      </c>
      <c r="K26" s="181"/>
      <c r="L26" s="181"/>
    </row>
    <row r="27" spans="1:14" s="24" customFormat="1" ht="29.25" customHeight="1" x14ac:dyDescent="0.3">
      <c r="A27" s="97" t="s">
        <v>213</v>
      </c>
      <c r="B27" s="22"/>
      <c r="C27" s="22"/>
      <c r="D27" s="22"/>
      <c r="E27" s="23"/>
      <c r="F27" s="23"/>
      <c r="G27" s="23"/>
      <c r="H27" s="22"/>
      <c r="I27" s="22"/>
      <c r="J27" s="22"/>
    </row>
    <row r="28" spans="1:14" s="24" customFormat="1" ht="17.399999999999999" x14ac:dyDescent="0.3">
      <c r="A28" s="97" t="s">
        <v>222</v>
      </c>
      <c r="B28" s="25"/>
      <c r="C28" s="25"/>
      <c r="D28" s="25"/>
      <c r="E28" s="26"/>
      <c r="F28" s="26"/>
      <c r="G28" s="26"/>
      <c r="H28" s="26"/>
      <c r="I28" s="26"/>
      <c r="J28" s="26"/>
    </row>
    <row r="29" spans="1:14" s="27" customFormat="1" ht="26.25" customHeight="1" x14ac:dyDescent="0.4">
      <c r="A29" s="27" t="s">
        <v>229</v>
      </c>
    </row>
    <row r="30" spans="1:14" ht="18.75" customHeight="1" x14ac:dyDescent="0.3">
      <c r="B30" s="182"/>
      <c r="C30" s="183" t="s">
        <v>65</v>
      </c>
      <c r="D30" s="184"/>
      <c r="E30" s="185"/>
      <c r="F30" s="186" t="s">
        <v>25</v>
      </c>
      <c r="G30" s="187"/>
      <c r="H30" s="188"/>
      <c r="I30" s="189" t="s">
        <v>14</v>
      </c>
      <c r="J30" s="190"/>
    </row>
    <row r="31" spans="1:14" ht="18.75" customHeight="1" x14ac:dyDescent="0.3">
      <c r="A31" s="125" t="s">
        <v>170</v>
      </c>
      <c r="B31" s="191" t="s">
        <v>74</v>
      </c>
      <c r="C31" s="191" t="s">
        <v>80</v>
      </c>
      <c r="D31" s="191" t="s">
        <v>78</v>
      </c>
      <c r="E31" s="192" t="s">
        <v>74</v>
      </c>
      <c r="F31" s="192" t="s">
        <v>80</v>
      </c>
      <c r="G31" s="192" t="s">
        <v>78</v>
      </c>
      <c r="H31" s="193" t="s">
        <v>74</v>
      </c>
      <c r="I31" s="193" t="s">
        <v>80</v>
      </c>
      <c r="J31" s="193" t="s">
        <v>78</v>
      </c>
    </row>
    <row r="32" spans="1:14" ht="18.75" customHeight="1" x14ac:dyDescent="0.3">
      <c r="A32" s="125">
        <v>0</v>
      </c>
      <c r="B32" s="161">
        <v>1332</v>
      </c>
      <c r="C32" s="161">
        <v>1283</v>
      </c>
      <c r="D32" s="194">
        <f>B32+C32</f>
        <v>2615</v>
      </c>
      <c r="E32" s="161">
        <v>1099</v>
      </c>
      <c r="F32" s="161">
        <v>1094</v>
      </c>
      <c r="G32" s="195">
        <f>E32+F32</f>
        <v>2193</v>
      </c>
      <c r="H32" s="161">
        <v>6058</v>
      </c>
      <c r="I32" s="161">
        <v>5787</v>
      </c>
      <c r="J32" s="196">
        <f>H32+I32</f>
        <v>11845</v>
      </c>
      <c r="K32" s="181"/>
      <c r="L32" s="181"/>
      <c r="N32" s="197"/>
    </row>
    <row r="33" spans="1:15" ht="18.75" customHeight="1" x14ac:dyDescent="0.3">
      <c r="A33" s="138" t="s">
        <v>171</v>
      </c>
      <c r="B33" s="161">
        <v>6501</v>
      </c>
      <c r="C33" s="161">
        <v>6024</v>
      </c>
      <c r="D33" s="194">
        <f t="shared" ref="D33:D53" si="5">B33+C33</f>
        <v>12525</v>
      </c>
      <c r="E33" s="161">
        <v>5469</v>
      </c>
      <c r="F33" s="161">
        <v>5167</v>
      </c>
      <c r="G33" s="195">
        <f t="shared" ref="G33:G53" si="6">E33+F33</f>
        <v>10636</v>
      </c>
      <c r="H33" s="161">
        <v>28358</v>
      </c>
      <c r="I33" s="161">
        <v>26835</v>
      </c>
      <c r="J33" s="196">
        <f t="shared" ref="J33:J53" si="7">H33+I33</f>
        <v>55193</v>
      </c>
      <c r="K33" s="181"/>
      <c r="L33" s="181"/>
      <c r="N33" s="197"/>
    </row>
    <row r="34" spans="1:15" ht="18.75" customHeight="1" x14ac:dyDescent="0.3">
      <c r="A34" s="140" t="s">
        <v>172</v>
      </c>
      <c r="B34" s="161">
        <v>9916</v>
      </c>
      <c r="C34" s="161">
        <v>9283</v>
      </c>
      <c r="D34" s="194">
        <f t="shared" si="5"/>
        <v>19199</v>
      </c>
      <c r="E34" s="161">
        <v>8374</v>
      </c>
      <c r="F34" s="161">
        <v>7962</v>
      </c>
      <c r="G34" s="195">
        <f t="shared" si="6"/>
        <v>16336</v>
      </c>
      <c r="H34" s="161">
        <v>42362</v>
      </c>
      <c r="I34" s="161">
        <v>40293</v>
      </c>
      <c r="J34" s="196">
        <f t="shared" si="7"/>
        <v>82655</v>
      </c>
      <c r="K34" s="181"/>
      <c r="L34" s="181"/>
      <c r="N34" s="197"/>
      <c r="O34" s="197"/>
    </row>
    <row r="35" spans="1:15" ht="18.75" customHeight="1" x14ac:dyDescent="0.3">
      <c r="A35" s="125" t="s">
        <v>173</v>
      </c>
      <c r="B35" s="161">
        <v>11140</v>
      </c>
      <c r="C35" s="161">
        <v>10441</v>
      </c>
      <c r="D35" s="194">
        <f t="shared" si="5"/>
        <v>21581</v>
      </c>
      <c r="E35" s="161">
        <v>9946</v>
      </c>
      <c r="F35" s="161">
        <v>9288</v>
      </c>
      <c r="G35" s="195">
        <f t="shared" si="6"/>
        <v>19234</v>
      </c>
      <c r="H35" s="161">
        <v>44948</v>
      </c>
      <c r="I35" s="161">
        <v>42873</v>
      </c>
      <c r="J35" s="196">
        <f t="shared" si="7"/>
        <v>87821</v>
      </c>
      <c r="K35" s="181"/>
      <c r="L35" s="181"/>
      <c r="N35" s="197"/>
    </row>
    <row r="36" spans="1:15" ht="18.75" customHeight="1" x14ac:dyDescent="0.3">
      <c r="A36" s="125" t="s">
        <v>174</v>
      </c>
      <c r="B36" s="161">
        <v>11512</v>
      </c>
      <c r="C36" s="161">
        <v>11186</v>
      </c>
      <c r="D36" s="194">
        <f t="shared" si="5"/>
        <v>22698</v>
      </c>
      <c r="E36" s="161">
        <v>10922</v>
      </c>
      <c r="F36" s="161">
        <v>10117</v>
      </c>
      <c r="G36" s="195">
        <f t="shared" si="6"/>
        <v>21039</v>
      </c>
      <c r="H36" s="161">
        <v>47542</v>
      </c>
      <c r="I36" s="161">
        <v>45101</v>
      </c>
      <c r="J36" s="196">
        <f t="shared" si="7"/>
        <v>92643</v>
      </c>
      <c r="K36" s="181"/>
      <c r="L36" s="181"/>
      <c r="N36" s="197"/>
    </row>
    <row r="37" spans="1:15" ht="18.75" customHeight="1" x14ac:dyDescent="0.3">
      <c r="A37" s="125" t="s">
        <v>175</v>
      </c>
      <c r="B37" s="161">
        <v>12498</v>
      </c>
      <c r="C37" s="161">
        <v>12129</v>
      </c>
      <c r="D37" s="194">
        <f t="shared" si="5"/>
        <v>24627</v>
      </c>
      <c r="E37" s="161">
        <v>10806</v>
      </c>
      <c r="F37" s="161">
        <v>10971</v>
      </c>
      <c r="G37" s="195">
        <f t="shared" si="6"/>
        <v>21777</v>
      </c>
      <c r="H37" s="161">
        <v>47975</v>
      </c>
      <c r="I37" s="161">
        <v>47510</v>
      </c>
      <c r="J37" s="196">
        <f t="shared" si="7"/>
        <v>95485</v>
      </c>
      <c r="K37" s="181"/>
      <c r="L37" s="181"/>
      <c r="N37" s="197"/>
    </row>
    <row r="38" spans="1:15" ht="18.75" customHeight="1" x14ac:dyDescent="0.3">
      <c r="A38" s="125" t="s">
        <v>176</v>
      </c>
      <c r="B38" s="161">
        <v>16072</v>
      </c>
      <c r="C38" s="161">
        <v>15574</v>
      </c>
      <c r="D38" s="194">
        <f t="shared" si="5"/>
        <v>31646</v>
      </c>
      <c r="E38" s="161">
        <v>14499</v>
      </c>
      <c r="F38" s="161">
        <v>14156</v>
      </c>
      <c r="G38" s="195">
        <f t="shared" si="6"/>
        <v>28655</v>
      </c>
      <c r="H38" s="161">
        <v>58292</v>
      </c>
      <c r="I38" s="161">
        <v>58313</v>
      </c>
      <c r="J38" s="196">
        <f t="shared" si="7"/>
        <v>116605</v>
      </c>
      <c r="K38" s="181"/>
      <c r="L38" s="181"/>
      <c r="N38" s="197"/>
    </row>
    <row r="39" spans="1:15" ht="18.75" customHeight="1" x14ac:dyDescent="0.3">
      <c r="A39" s="125" t="s">
        <v>177</v>
      </c>
      <c r="B39" s="161">
        <v>16075</v>
      </c>
      <c r="C39" s="161">
        <v>15178</v>
      </c>
      <c r="D39" s="194">
        <f>B39+C39</f>
        <v>31253</v>
      </c>
      <c r="E39" s="161">
        <v>15087</v>
      </c>
      <c r="F39" s="161">
        <v>13989</v>
      </c>
      <c r="G39" s="195">
        <f t="shared" si="6"/>
        <v>29076</v>
      </c>
      <c r="H39" s="161">
        <v>60376</v>
      </c>
      <c r="I39" s="161">
        <v>60741</v>
      </c>
      <c r="J39" s="196">
        <f t="shared" si="7"/>
        <v>121117</v>
      </c>
      <c r="K39" s="181"/>
      <c r="L39" s="181"/>
      <c r="N39" s="197"/>
    </row>
    <row r="40" spans="1:15" ht="18.75" customHeight="1" x14ac:dyDescent="0.3">
      <c r="A40" s="125" t="s">
        <v>178</v>
      </c>
      <c r="B40" s="161">
        <v>15775</v>
      </c>
      <c r="C40" s="161">
        <v>15260</v>
      </c>
      <c r="D40" s="194">
        <f t="shared" si="5"/>
        <v>31035</v>
      </c>
      <c r="E40" s="161">
        <v>14504</v>
      </c>
      <c r="F40" s="161">
        <v>13751</v>
      </c>
      <c r="G40" s="195">
        <f t="shared" si="6"/>
        <v>28255</v>
      </c>
      <c r="H40" s="161">
        <v>59166</v>
      </c>
      <c r="I40" s="161">
        <v>60164</v>
      </c>
      <c r="J40" s="196">
        <f t="shared" si="7"/>
        <v>119330</v>
      </c>
      <c r="K40" s="181"/>
      <c r="L40" s="181"/>
      <c r="N40" s="197"/>
    </row>
    <row r="41" spans="1:15" ht="18.75" customHeight="1" x14ac:dyDescent="0.3">
      <c r="A41" s="125" t="s">
        <v>179</v>
      </c>
      <c r="B41" s="161">
        <v>16381</v>
      </c>
      <c r="C41" s="161">
        <v>16144</v>
      </c>
      <c r="D41" s="194">
        <f t="shared" si="5"/>
        <v>32525</v>
      </c>
      <c r="E41" s="161">
        <v>15335</v>
      </c>
      <c r="F41" s="161">
        <v>15095</v>
      </c>
      <c r="G41" s="195">
        <f t="shared" si="6"/>
        <v>30430</v>
      </c>
      <c r="H41" s="161">
        <v>60926</v>
      </c>
      <c r="I41" s="161">
        <v>62934</v>
      </c>
      <c r="J41" s="196">
        <f t="shared" si="7"/>
        <v>123860</v>
      </c>
      <c r="K41" s="181"/>
      <c r="L41" s="181"/>
      <c r="N41" s="197"/>
    </row>
    <row r="42" spans="1:15" ht="18.75" customHeight="1" x14ac:dyDescent="0.3">
      <c r="A42" s="125" t="s">
        <v>180</v>
      </c>
      <c r="B42" s="161">
        <v>16279</v>
      </c>
      <c r="C42" s="161">
        <v>16862</v>
      </c>
      <c r="D42" s="194">
        <f t="shared" si="5"/>
        <v>33141</v>
      </c>
      <c r="E42" s="161">
        <v>14875</v>
      </c>
      <c r="F42" s="161">
        <v>15711</v>
      </c>
      <c r="G42" s="195">
        <f t="shared" si="6"/>
        <v>30586</v>
      </c>
      <c r="H42" s="161">
        <v>52147</v>
      </c>
      <c r="I42" s="161">
        <v>57206</v>
      </c>
      <c r="J42" s="196">
        <f t="shared" si="7"/>
        <v>109353</v>
      </c>
      <c r="K42" s="181"/>
      <c r="L42" s="181"/>
      <c r="N42" s="197"/>
    </row>
    <row r="43" spans="1:15" ht="18.75" customHeight="1" x14ac:dyDescent="0.3">
      <c r="A43" s="125" t="s">
        <v>181</v>
      </c>
      <c r="B43" s="161">
        <v>16641</v>
      </c>
      <c r="C43" s="161">
        <v>19871</v>
      </c>
      <c r="D43" s="194">
        <f t="shared" si="5"/>
        <v>36512</v>
      </c>
      <c r="E43" s="161">
        <v>16530</v>
      </c>
      <c r="F43" s="161">
        <v>18709</v>
      </c>
      <c r="G43" s="195">
        <f t="shared" si="6"/>
        <v>35239</v>
      </c>
      <c r="H43" s="161">
        <v>49532</v>
      </c>
      <c r="I43" s="161">
        <v>58587</v>
      </c>
      <c r="J43" s="196">
        <f t="shared" si="7"/>
        <v>108119</v>
      </c>
      <c r="K43" s="181"/>
      <c r="L43" s="181"/>
      <c r="N43" s="197"/>
    </row>
    <row r="44" spans="1:15" ht="18.75" customHeight="1" x14ac:dyDescent="0.3">
      <c r="A44" s="125" t="s">
        <v>182</v>
      </c>
      <c r="B44" s="161">
        <v>18611</v>
      </c>
      <c r="C44" s="161">
        <v>22902</v>
      </c>
      <c r="D44" s="194">
        <f t="shared" si="5"/>
        <v>41513</v>
      </c>
      <c r="E44" s="161">
        <v>17981</v>
      </c>
      <c r="F44" s="161">
        <v>21368</v>
      </c>
      <c r="G44" s="195">
        <f t="shared" si="6"/>
        <v>39349</v>
      </c>
      <c r="H44" s="161">
        <v>53965</v>
      </c>
      <c r="I44" s="161">
        <v>68173</v>
      </c>
      <c r="J44" s="196">
        <f t="shared" si="7"/>
        <v>122138</v>
      </c>
      <c r="K44" s="181"/>
      <c r="L44" s="181"/>
      <c r="N44" s="197"/>
    </row>
    <row r="45" spans="1:15" ht="18.75" customHeight="1" x14ac:dyDescent="0.3">
      <c r="A45" s="125" t="s">
        <v>183</v>
      </c>
      <c r="B45" s="161">
        <v>18474</v>
      </c>
      <c r="C45" s="161">
        <v>21739</v>
      </c>
      <c r="D45" s="194">
        <f t="shared" si="5"/>
        <v>40213</v>
      </c>
      <c r="E45" s="161">
        <v>16986</v>
      </c>
      <c r="F45" s="161">
        <v>20245</v>
      </c>
      <c r="G45" s="195">
        <f t="shared" si="6"/>
        <v>37231</v>
      </c>
      <c r="H45" s="161">
        <v>56396</v>
      </c>
      <c r="I45" s="161">
        <v>70518</v>
      </c>
      <c r="J45" s="196">
        <f t="shared" si="7"/>
        <v>126914</v>
      </c>
      <c r="K45" s="181"/>
      <c r="L45" s="181"/>
      <c r="N45" s="197"/>
    </row>
    <row r="46" spans="1:15" ht="18.75" customHeight="1" x14ac:dyDescent="0.3">
      <c r="A46" s="125" t="s">
        <v>184</v>
      </c>
      <c r="B46" s="161">
        <v>14846</v>
      </c>
      <c r="C46" s="161">
        <v>17256</v>
      </c>
      <c r="D46" s="194">
        <f t="shared" si="5"/>
        <v>32102</v>
      </c>
      <c r="E46" s="161">
        <v>13844</v>
      </c>
      <c r="F46" s="161">
        <v>16977</v>
      </c>
      <c r="G46" s="195">
        <f t="shared" si="6"/>
        <v>30821</v>
      </c>
      <c r="H46" s="161">
        <v>47168</v>
      </c>
      <c r="I46" s="161">
        <v>59470</v>
      </c>
      <c r="J46" s="196">
        <f t="shared" si="7"/>
        <v>106638</v>
      </c>
      <c r="K46" s="181"/>
      <c r="L46" s="181"/>
      <c r="N46" s="197"/>
    </row>
    <row r="47" spans="1:15" ht="18.75" customHeight="1" x14ac:dyDescent="0.3">
      <c r="A47" s="125" t="s">
        <v>185</v>
      </c>
      <c r="B47" s="161">
        <v>10003</v>
      </c>
      <c r="C47" s="161">
        <v>11572</v>
      </c>
      <c r="D47" s="194">
        <f t="shared" si="5"/>
        <v>21575</v>
      </c>
      <c r="E47" s="161">
        <v>9211</v>
      </c>
      <c r="F47" s="161">
        <v>11844</v>
      </c>
      <c r="G47" s="195">
        <f t="shared" si="6"/>
        <v>21055</v>
      </c>
      <c r="H47" s="161">
        <v>30795</v>
      </c>
      <c r="I47" s="161">
        <v>38811</v>
      </c>
      <c r="J47" s="196">
        <f t="shared" si="7"/>
        <v>69606</v>
      </c>
      <c r="K47" s="181"/>
      <c r="L47" s="181"/>
      <c r="N47" s="197"/>
    </row>
    <row r="48" spans="1:15" ht="18.75" customHeight="1" x14ac:dyDescent="0.3">
      <c r="A48" s="125" t="s">
        <v>186</v>
      </c>
      <c r="B48" s="161">
        <v>4871</v>
      </c>
      <c r="C48" s="161">
        <v>5672</v>
      </c>
      <c r="D48" s="194">
        <f t="shared" si="5"/>
        <v>10543</v>
      </c>
      <c r="E48" s="161">
        <v>5129</v>
      </c>
      <c r="F48" s="161">
        <v>7285</v>
      </c>
      <c r="G48" s="195">
        <f t="shared" si="6"/>
        <v>12414</v>
      </c>
      <c r="H48" s="161">
        <v>16066</v>
      </c>
      <c r="I48" s="161">
        <v>19422</v>
      </c>
      <c r="J48" s="196">
        <f t="shared" si="7"/>
        <v>35488</v>
      </c>
      <c r="K48" s="181"/>
      <c r="L48" s="181"/>
      <c r="N48" s="197"/>
    </row>
    <row r="49" spans="1:14" ht="18.75" customHeight="1" x14ac:dyDescent="0.3">
      <c r="A49" s="125" t="s">
        <v>187</v>
      </c>
      <c r="B49" s="161">
        <v>2790</v>
      </c>
      <c r="C49" s="161">
        <v>3544</v>
      </c>
      <c r="D49" s="194">
        <f t="shared" si="5"/>
        <v>6334</v>
      </c>
      <c r="E49" s="161">
        <v>3038</v>
      </c>
      <c r="F49" s="161">
        <v>4742</v>
      </c>
      <c r="G49" s="195">
        <f t="shared" si="6"/>
        <v>7780</v>
      </c>
      <c r="H49" s="161">
        <v>9713</v>
      </c>
      <c r="I49" s="161">
        <v>12817</v>
      </c>
      <c r="J49" s="196">
        <f t="shared" si="7"/>
        <v>22530</v>
      </c>
      <c r="K49" s="181"/>
      <c r="L49" s="181"/>
      <c r="N49" s="197"/>
    </row>
    <row r="50" spans="1:14" ht="18.75" customHeight="1" x14ac:dyDescent="0.3">
      <c r="A50" s="125" t="s">
        <v>188</v>
      </c>
      <c r="B50" s="161">
        <v>1623</v>
      </c>
      <c r="C50" s="161">
        <v>2242</v>
      </c>
      <c r="D50" s="194">
        <f t="shared" si="5"/>
        <v>3865</v>
      </c>
      <c r="E50" s="161">
        <v>1394</v>
      </c>
      <c r="F50" s="161">
        <v>2592</v>
      </c>
      <c r="G50" s="195">
        <f t="shared" si="6"/>
        <v>3986</v>
      </c>
      <c r="H50" s="161">
        <v>6059</v>
      </c>
      <c r="I50" s="161">
        <v>8819</v>
      </c>
      <c r="J50" s="196">
        <f t="shared" si="7"/>
        <v>14878</v>
      </c>
      <c r="K50" s="181"/>
      <c r="L50" s="181"/>
      <c r="N50" s="197"/>
    </row>
    <row r="51" spans="1:14" ht="18.75" customHeight="1" x14ac:dyDescent="0.3">
      <c r="A51" s="125" t="s">
        <v>189</v>
      </c>
      <c r="B51" s="161">
        <v>539</v>
      </c>
      <c r="C51" s="161">
        <v>888</v>
      </c>
      <c r="D51" s="194">
        <f t="shared" si="5"/>
        <v>1427</v>
      </c>
      <c r="E51" s="161">
        <v>451</v>
      </c>
      <c r="F51" s="161">
        <v>932</v>
      </c>
      <c r="G51" s="195">
        <f t="shared" si="6"/>
        <v>1383</v>
      </c>
      <c r="H51" s="161">
        <v>2872</v>
      </c>
      <c r="I51" s="161">
        <v>4430</v>
      </c>
      <c r="J51" s="196">
        <f t="shared" si="7"/>
        <v>7302</v>
      </c>
      <c r="K51" s="181"/>
      <c r="L51" s="181"/>
      <c r="N51" s="197"/>
    </row>
    <row r="52" spans="1:14" ht="18.75" customHeight="1" x14ac:dyDescent="0.3">
      <c r="A52" s="125" t="s">
        <v>190</v>
      </c>
      <c r="B52" s="161">
        <v>117</v>
      </c>
      <c r="C52" s="161">
        <v>205</v>
      </c>
      <c r="D52" s="194">
        <f t="shared" si="5"/>
        <v>322</v>
      </c>
      <c r="E52" s="161">
        <v>96</v>
      </c>
      <c r="F52" s="161">
        <v>194</v>
      </c>
      <c r="G52" s="195">
        <f t="shared" si="6"/>
        <v>290</v>
      </c>
      <c r="H52" s="161">
        <v>970</v>
      </c>
      <c r="I52" s="161">
        <v>1362</v>
      </c>
      <c r="J52" s="196">
        <f t="shared" si="7"/>
        <v>2332</v>
      </c>
      <c r="K52" s="181"/>
      <c r="L52" s="181"/>
      <c r="N52" s="197"/>
    </row>
    <row r="53" spans="1:14" ht="18.75" customHeight="1" x14ac:dyDescent="0.3">
      <c r="A53" s="125" t="s">
        <v>191</v>
      </c>
      <c r="B53" s="161">
        <v>36</v>
      </c>
      <c r="C53" s="161">
        <v>43</v>
      </c>
      <c r="D53" s="194">
        <f t="shared" si="5"/>
        <v>79</v>
      </c>
      <c r="E53" s="161">
        <v>25</v>
      </c>
      <c r="F53" s="161">
        <v>38</v>
      </c>
      <c r="G53" s="195">
        <f t="shared" si="6"/>
        <v>63</v>
      </c>
      <c r="H53" s="161">
        <v>534</v>
      </c>
      <c r="I53" s="161">
        <v>563</v>
      </c>
      <c r="J53" s="196">
        <f t="shared" si="7"/>
        <v>1097</v>
      </c>
      <c r="K53" s="181"/>
      <c r="L53" s="181"/>
      <c r="N53" s="197"/>
    </row>
    <row r="54" spans="1:14" ht="18.75" customHeight="1" x14ac:dyDescent="0.3">
      <c r="A54" s="125" t="s">
        <v>192</v>
      </c>
      <c r="B54" s="161">
        <f t="shared" ref="B54:J54" si="8">SUM(B32:B53)</f>
        <v>222032</v>
      </c>
      <c r="C54" s="161">
        <f t="shared" si="8"/>
        <v>235298</v>
      </c>
      <c r="D54" s="180">
        <f t="shared" si="8"/>
        <v>457330</v>
      </c>
      <c r="E54" s="161">
        <f t="shared" si="8"/>
        <v>205601</v>
      </c>
      <c r="F54" s="161">
        <f t="shared" si="8"/>
        <v>222227</v>
      </c>
      <c r="G54" s="195">
        <f t="shared" si="8"/>
        <v>427828</v>
      </c>
      <c r="H54" s="161">
        <f t="shared" si="8"/>
        <v>782220</v>
      </c>
      <c r="I54" s="161">
        <f t="shared" si="8"/>
        <v>850729</v>
      </c>
      <c r="J54" s="195">
        <f t="shared" si="8"/>
        <v>1632949</v>
      </c>
      <c r="K54" s="181"/>
      <c r="L54" s="181"/>
    </row>
    <row r="55" spans="1:14" s="24" customFormat="1" ht="29.25" customHeight="1" x14ac:dyDescent="0.3">
      <c r="A55" s="97" t="s">
        <v>213</v>
      </c>
      <c r="B55" s="22"/>
      <c r="C55" s="22"/>
      <c r="D55" s="22"/>
      <c r="E55" s="23"/>
      <c r="F55" s="23"/>
      <c r="G55" s="23"/>
      <c r="H55" s="22"/>
      <c r="I55" s="22"/>
      <c r="J55" s="22"/>
    </row>
    <row r="56" spans="1:14" s="24" customFormat="1" ht="17.399999999999999" x14ac:dyDescent="0.3">
      <c r="A56" s="97" t="s">
        <v>222</v>
      </c>
      <c r="B56" s="25"/>
      <c r="C56" s="25"/>
      <c r="D56" s="25"/>
      <c r="E56" s="26"/>
      <c r="F56" s="26"/>
      <c r="G56" s="26"/>
      <c r="H56" s="26"/>
      <c r="I56" s="26"/>
      <c r="J56" s="26"/>
    </row>
    <row r="57" spans="1:14" s="27" customFormat="1" ht="26.25" customHeight="1" x14ac:dyDescent="0.4">
      <c r="A57" s="27" t="s">
        <v>229</v>
      </c>
    </row>
    <row r="58" spans="1:14" ht="18.75" customHeight="1" x14ac:dyDescent="0.3">
      <c r="B58" s="198"/>
      <c r="C58" s="199" t="s">
        <v>63</v>
      </c>
      <c r="D58" s="200"/>
      <c r="E58" s="201"/>
      <c r="F58" s="202" t="s">
        <v>30</v>
      </c>
      <c r="G58" s="203"/>
      <c r="H58" s="204"/>
      <c r="I58" s="205" t="s">
        <v>32</v>
      </c>
      <c r="J58" s="206"/>
    </row>
    <row r="59" spans="1:14" ht="18.75" customHeight="1" x14ac:dyDescent="0.3">
      <c r="A59" s="125" t="s">
        <v>170</v>
      </c>
      <c r="B59" s="207" t="s">
        <v>74</v>
      </c>
      <c r="C59" s="207" t="s">
        <v>80</v>
      </c>
      <c r="D59" s="207" t="s">
        <v>78</v>
      </c>
      <c r="E59" s="208" t="s">
        <v>74</v>
      </c>
      <c r="F59" s="208" t="s">
        <v>80</v>
      </c>
      <c r="G59" s="208" t="s">
        <v>78</v>
      </c>
      <c r="H59" s="209" t="s">
        <v>74</v>
      </c>
      <c r="I59" s="209" t="s">
        <v>80</v>
      </c>
      <c r="J59" s="209" t="s">
        <v>78</v>
      </c>
    </row>
    <row r="60" spans="1:14" ht="18.75" customHeight="1" x14ac:dyDescent="0.3">
      <c r="A60" s="125">
        <v>0</v>
      </c>
      <c r="B60" s="161">
        <v>1266</v>
      </c>
      <c r="C60" s="161">
        <v>1232</v>
      </c>
      <c r="D60" s="178">
        <f>B60+C60</f>
        <v>2498</v>
      </c>
      <c r="E60" s="161">
        <v>1901</v>
      </c>
      <c r="F60" s="161">
        <v>1770</v>
      </c>
      <c r="G60" s="210">
        <f>E60+F60</f>
        <v>3671</v>
      </c>
      <c r="H60" s="161">
        <v>1192</v>
      </c>
      <c r="I60" s="161">
        <v>1157</v>
      </c>
      <c r="J60" s="211">
        <f>H60+I60</f>
        <v>2349</v>
      </c>
      <c r="K60" s="181"/>
      <c r="L60" s="181"/>
      <c r="N60" s="197"/>
    </row>
    <row r="61" spans="1:14" ht="18.75" customHeight="1" x14ac:dyDescent="0.3">
      <c r="A61" s="138" t="s">
        <v>171</v>
      </c>
      <c r="B61" s="161">
        <v>5868</v>
      </c>
      <c r="C61" s="161">
        <v>5568</v>
      </c>
      <c r="D61" s="178">
        <f t="shared" ref="D61:D81" si="9">B61+C61</f>
        <v>11436</v>
      </c>
      <c r="E61" s="161">
        <v>8893</v>
      </c>
      <c r="F61" s="161">
        <v>8423</v>
      </c>
      <c r="G61" s="210">
        <f t="shared" ref="G61:G81" si="10">E61+F61</f>
        <v>17316</v>
      </c>
      <c r="H61" s="161">
        <v>5632</v>
      </c>
      <c r="I61" s="161">
        <v>5472</v>
      </c>
      <c r="J61" s="211">
        <f t="shared" ref="J61:J81" si="11">H61+I61</f>
        <v>11104</v>
      </c>
      <c r="K61" s="181"/>
      <c r="L61" s="181"/>
      <c r="N61" s="197"/>
    </row>
    <row r="62" spans="1:14" ht="18.75" customHeight="1" x14ac:dyDescent="0.3">
      <c r="A62" s="140" t="s">
        <v>172</v>
      </c>
      <c r="B62" s="161">
        <v>8751</v>
      </c>
      <c r="C62" s="161">
        <v>8240</v>
      </c>
      <c r="D62" s="178">
        <f t="shared" si="9"/>
        <v>16991</v>
      </c>
      <c r="E62" s="161">
        <v>13907</v>
      </c>
      <c r="F62" s="161">
        <v>13222</v>
      </c>
      <c r="G62" s="210">
        <f t="shared" si="10"/>
        <v>27129</v>
      </c>
      <c r="H62" s="161">
        <v>8674</v>
      </c>
      <c r="I62" s="161">
        <v>8258</v>
      </c>
      <c r="J62" s="211">
        <f t="shared" si="11"/>
        <v>16932</v>
      </c>
      <c r="K62" s="181"/>
      <c r="L62" s="181"/>
      <c r="N62" s="197"/>
    </row>
    <row r="63" spans="1:14" ht="18.75" customHeight="1" x14ac:dyDescent="0.3">
      <c r="A63" s="125" t="s">
        <v>173</v>
      </c>
      <c r="B63" s="161">
        <v>9319</v>
      </c>
      <c r="C63" s="161">
        <v>8767</v>
      </c>
      <c r="D63" s="178">
        <f t="shared" si="9"/>
        <v>18086</v>
      </c>
      <c r="E63" s="161">
        <v>15664</v>
      </c>
      <c r="F63" s="161">
        <v>14936</v>
      </c>
      <c r="G63" s="210">
        <f t="shared" si="10"/>
        <v>30600</v>
      </c>
      <c r="H63" s="161">
        <v>9361</v>
      </c>
      <c r="I63" s="161">
        <v>8909</v>
      </c>
      <c r="J63" s="211">
        <f t="shared" si="11"/>
        <v>18270</v>
      </c>
      <c r="K63" s="181"/>
      <c r="L63" s="181"/>
      <c r="N63" s="197"/>
    </row>
    <row r="64" spans="1:14" ht="18.75" customHeight="1" x14ac:dyDescent="0.3">
      <c r="A64" s="125" t="s">
        <v>174</v>
      </c>
      <c r="B64" s="161">
        <v>9690</v>
      </c>
      <c r="C64" s="161">
        <v>9189</v>
      </c>
      <c r="D64" s="178">
        <f t="shared" si="9"/>
        <v>18879</v>
      </c>
      <c r="E64" s="161">
        <v>17144</v>
      </c>
      <c r="F64" s="161">
        <v>16250</v>
      </c>
      <c r="G64" s="210">
        <f t="shared" si="10"/>
        <v>33394</v>
      </c>
      <c r="H64" s="161">
        <v>9745</v>
      </c>
      <c r="I64" s="161">
        <v>9098</v>
      </c>
      <c r="J64" s="211">
        <f t="shared" si="11"/>
        <v>18843</v>
      </c>
      <c r="K64" s="181"/>
      <c r="L64" s="181"/>
      <c r="N64" s="197"/>
    </row>
    <row r="65" spans="1:14" ht="18.75" customHeight="1" x14ac:dyDescent="0.3">
      <c r="A65" s="125" t="s">
        <v>175</v>
      </c>
      <c r="B65" s="161">
        <v>9203</v>
      </c>
      <c r="C65" s="161">
        <v>9058</v>
      </c>
      <c r="D65" s="178">
        <f t="shared" si="9"/>
        <v>18261</v>
      </c>
      <c r="E65" s="161">
        <v>18454</v>
      </c>
      <c r="F65" s="161">
        <v>18344</v>
      </c>
      <c r="G65" s="210">
        <f t="shared" si="10"/>
        <v>36798</v>
      </c>
      <c r="H65" s="161">
        <v>9169</v>
      </c>
      <c r="I65" s="161">
        <v>9611</v>
      </c>
      <c r="J65" s="211">
        <f t="shared" si="11"/>
        <v>18780</v>
      </c>
      <c r="K65" s="181"/>
      <c r="L65" s="181"/>
      <c r="N65" s="197"/>
    </row>
    <row r="66" spans="1:14" ht="18.75" customHeight="1" x14ac:dyDescent="0.3">
      <c r="A66" s="125" t="s">
        <v>176</v>
      </c>
      <c r="B66" s="161">
        <v>10151</v>
      </c>
      <c r="C66" s="161">
        <v>9921</v>
      </c>
      <c r="D66" s="178">
        <f t="shared" si="9"/>
        <v>20072</v>
      </c>
      <c r="E66" s="161">
        <v>25374</v>
      </c>
      <c r="F66" s="161">
        <v>23922</v>
      </c>
      <c r="G66" s="210">
        <f t="shared" si="10"/>
        <v>49296</v>
      </c>
      <c r="H66" s="161">
        <v>13182</v>
      </c>
      <c r="I66" s="161">
        <v>13017</v>
      </c>
      <c r="J66" s="211">
        <f t="shared" si="11"/>
        <v>26199</v>
      </c>
      <c r="K66" s="181"/>
      <c r="L66" s="181"/>
      <c r="N66" s="197"/>
    </row>
    <row r="67" spans="1:14" ht="18.75" customHeight="1" x14ac:dyDescent="0.3">
      <c r="A67" s="125" t="s">
        <v>177</v>
      </c>
      <c r="B67" s="161">
        <v>9773</v>
      </c>
      <c r="C67" s="161">
        <v>9354</v>
      </c>
      <c r="D67" s="178">
        <f t="shared" si="9"/>
        <v>19127</v>
      </c>
      <c r="E67" s="161">
        <v>25760</v>
      </c>
      <c r="F67" s="161">
        <v>24492</v>
      </c>
      <c r="G67" s="210">
        <f t="shared" si="10"/>
        <v>50252</v>
      </c>
      <c r="H67" s="161">
        <v>14564</v>
      </c>
      <c r="I67" s="161">
        <v>14257</v>
      </c>
      <c r="J67" s="211">
        <f t="shared" si="11"/>
        <v>28821</v>
      </c>
      <c r="K67" s="181"/>
      <c r="L67" s="181"/>
      <c r="N67" s="197"/>
    </row>
    <row r="68" spans="1:14" ht="18.75" customHeight="1" x14ac:dyDescent="0.3">
      <c r="A68" s="125" t="s">
        <v>178</v>
      </c>
      <c r="B68" s="161">
        <v>9530</v>
      </c>
      <c r="C68" s="161">
        <v>8793</v>
      </c>
      <c r="D68" s="178">
        <f t="shared" si="9"/>
        <v>18323</v>
      </c>
      <c r="E68" s="161">
        <v>24540</v>
      </c>
      <c r="F68" s="161">
        <v>23622</v>
      </c>
      <c r="G68" s="210">
        <f t="shared" si="10"/>
        <v>48162</v>
      </c>
      <c r="H68" s="161">
        <v>14573</v>
      </c>
      <c r="I68" s="161">
        <v>14530</v>
      </c>
      <c r="J68" s="211">
        <f t="shared" si="11"/>
        <v>29103</v>
      </c>
      <c r="K68" s="181"/>
      <c r="L68" s="181"/>
      <c r="N68" s="197"/>
    </row>
    <row r="69" spans="1:14" ht="18.75" customHeight="1" x14ac:dyDescent="0.3">
      <c r="A69" s="125" t="s">
        <v>179</v>
      </c>
      <c r="B69" s="161">
        <v>8824</v>
      </c>
      <c r="C69" s="161">
        <v>8200</v>
      </c>
      <c r="D69" s="178">
        <f t="shared" si="9"/>
        <v>17024</v>
      </c>
      <c r="E69" s="161">
        <v>23714</v>
      </c>
      <c r="F69" s="161">
        <v>23761</v>
      </c>
      <c r="G69" s="210">
        <f t="shared" si="10"/>
        <v>47475</v>
      </c>
      <c r="H69" s="161">
        <v>14609</v>
      </c>
      <c r="I69" s="161">
        <v>15000</v>
      </c>
      <c r="J69" s="211">
        <f t="shared" si="11"/>
        <v>29609</v>
      </c>
      <c r="K69" s="181"/>
      <c r="L69" s="181"/>
      <c r="N69" s="197"/>
    </row>
    <row r="70" spans="1:14" ht="18.75" customHeight="1" x14ac:dyDescent="0.3">
      <c r="A70" s="125" t="s">
        <v>180</v>
      </c>
      <c r="B70" s="161">
        <v>7572</v>
      </c>
      <c r="C70" s="161">
        <v>7483</v>
      </c>
      <c r="D70" s="178">
        <f t="shared" si="9"/>
        <v>15055</v>
      </c>
      <c r="E70" s="161">
        <v>24252</v>
      </c>
      <c r="F70" s="161">
        <v>25601</v>
      </c>
      <c r="G70" s="210">
        <f t="shared" si="10"/>
        <v>49853</v>
      </c>
      <c r="H70" s="161">
        <v>13046</v>
      </c>
      <c r="I70" s="161">
        <v>14031</v>
      </c>
      <c r="J70" s="211">
        <f t="shared" si="11"/>
        <v>27077</v>
      </c>
      <c r="K70" s="181"/>
      <c r="L70" s="181"/>
      <c r="N70" s="197"/>
    </row>
    <row r="71" spans="1:14" ht="18.75" customHeight="1" x14ac:dyDescent="0.3">
      <c r="A71" s="125" t="s">
        <v>181</v>
      </c>
      <c r="B71" s="161">
        <v>7117</v>
      </c>
      <c r="C71" s="161">
        <v>7194</v>
      </c>
      <c r="D71" s="178">
        <f t="shared" si="9"/>
        <v>14311</v>
      </c>
      <c r="E71" s="161">
        <v>27099</v>
      </c>
      <c r="F71" s="161">
        <v>30850</v>
      </c>
      <c r="G71" s="210">
        <f t="shared" si="10"/>
        <v>57949</v>
      </c>
      <c r="H71" s="161">
        <v>13205</v>
      </c>
      <c r="I71" s="161">
        <v>15207</v>
      </c>
      <c r="J71" s="211">
        <f t="shared" si="11"/>
        <v>28412</v>
      </c>
      <c r="K71" s="181"/>
      <c r="L71" s="181"/>
      <c r="N71" s="197"/>
    </row>
    <row r="72" spans="1:14" ht="18.75" customHeight="1" x14ac:dyDescent="0.3">
      <c r="A72" s="125" t="s">
        <v>182</v>
      </c>
      <c r="B72" s="161">
        <v>6981</v>
      </c>
      <c r="C72" s="161">
        <v>7135</v>
      </c>
      <c r="D72" s="178">
        <f t="shared" si="9"/>
        <v>14116</v>
      </c>
      <c r="E72" s="161">
        <v>30212</v>
      </c>
      <c r="F72" s="161">
        <v>35086</v>
      </c>
      <c r="G72" s="210">
        <f t="shared" si="10"/>
        <v>65298</v>
      </c>
      <c r="H72" s="161">
        <v>15330</v>
      </c>
      <c r="I72" s="161">
        <v>18716</v>
      </c>
      <c r="J72" s="211">
        <f t="shared" si="11"/>
        <v>34046</v>
      </c>
      <c r="K72" s="181"/>
      <c r="L72" s="181"/>
      <c r="N72" s="197"/>
    </row>
    <row r="73" spans="1:14" ht="18.75" customHeight="1" x14ac:dyDescent="0.3">
      <c r="A73" s="125" t="s">
        <v>183</v>
      </c>
      <c r="B73" s="161">
        <v>5877</v>
      </c>
      <c r="C73" s="161">
        <v>6071</v>
      </c>
      <c r="D73" s="178">
        <f t="shared" si="9"/>
        <v>11948</v>
      </c>
      <c r="E73" s="161">
        <v>29956</v>
      </c>
      <c r="F73" s="161">
        <v>34214</v>
      </c>
      <c r="G73" s="210">
        <f t="shared" si="10"/>
        <v>64170</v>
      </c>
      <c r="H73" s="161">
        <v>15777</v>
      </c>
      <c r="I73" s="161">
        <v>19200</v>
      </c>
      <c r="J73" s="211">
        <f t="shared" si="11"/>
        <v>34977</v>
      </c>
      <c r="K73" s="181"/>
      <c r="L73" s="181"/>
      <c r="N73" s="197"/>
    </row>
    <row r="74" spans="1:14" ht="18.75" customHeight="1" x14ac:dyDescent="0.3">
      <c r="A74" s="125" t="s">
        <v>184</v>
      </c>
      <c r="B74" s="161">
        <v>4312</v>
      </c>
      <c r="C74" s="161">
        <v>4588</v>
      </c>
      <c r="D74" s="178">
        <f t="shared" si="9"/>
        <v>8900</v>
      </c>
      <c r="E74" s="161">
        <v>24391</v>
      </c>
      <c r="F74" s="161">
        <v>27803</v>
      </c>
      <c r="G74" s="210">
        <f t="shared" si="10"/>
        <v>52194</v>
      </c>
      <c r="H74" s="161">
        <v>13186</v>
      </c>
      <c r="I74" s="161">
        <v>16255</v>
      </c>
      <c r="J74" s="211">
        <f t="shared" si="11"/>
        <v>29441</v>
      </c>
      <c r="K74" s="181"/>
      <c r="L74" s="181"/>
      <c r="N74" s="197"/>
    </row>
    <row r="75" spans="1:14" ht="18.75" customHeight="1" x14ac:dyDescent="0.3">
      <c r="A75" s="125" t="s">
        <v>185</v>
      </c>
      <c r="B75" s="161">
        <v>3243</v>
      </c>
      <c r="C75" s="161">
        <v>3543</v>
      </c>
      <c r="D75" s="178">
        <f t="shared" si="9"/>
        <v>6786</v>
      </c>
      <c r="E75" s="161">
        <v>15994</v>
      </c>
      <c r="F75" s="161">
        <v>18897</v>
      </c>
      <c r="G75" s="210">
        <f t="shared" si="10"/>
        <v>34891</v>
      </c>
      <c r="H75" s="161">
        <v>8597</v>
      </c>
      <c r="I75" s="161">
        <v>10852</v>
      </c>
      <c r="J75" s="211">
        <f t="shared" si="11"/>
        <v>19449</v>
      </c>
      <c r="K75" s="181"/>
      <c r="L75" s="181"/>
      <c r="N75" s="197"/>
    </row>
    <row r="76" spans="1:14" ht="18.75" customHeight="1" x14ac:dyDescent="0.3">
      <c r="A76" s="125" t="s">
        <v>186</v>
      </c>
      <c r="B76" s="161">
        <v>1995</v>
      </c>
      <c r="C76" s="161">
        <v>2164</v>
      </c>
      <c r="D76" s="178">
        <f t="shared" si="9"/>
        <v>4159</v>
      </c>
      <c r="E76" s="161">
        <v>8701</v>
      </c>
      <c r="F76" s="161">
        <v>10513</v>
      </c>
      <c r="G76" s="210">
        <f t="shared" si="10"/>
        <v>19214</v>
      </c>
      <c r="H76" s="161">
        <v>4492</v>
      </c>
      <c r="I76" s="161">
        <v>5595</v>
      </c>
      <c r="J76" s="211">
        <f t="shared" si="11"/>
        <v>10087</v>
      </c>
      <c r="K76" s="181"/>
      <c r="L76" s="181"/>
      <c r="N76" s="197"/>
    </row>
    <row r="77" spans="1:14" ht="18.75" customHeight="1" x14ac:dyDescent="0.3">
      <c r="A77" s="125" t="s">
        <v>187</v>
      </c>
      <c r="B77" s="161">
        <v>1439</v>
      </c>
      <c r="C77" s="161">
        <v>1478</v>
      </c>
      <c r="D77" s="178">
        <f t="shared" si="9"/>
        <v>2917</v>
      </c>
      <c r="E77" s="161">
        <v>5379</v>
      </c>
      <c r="F77" s="161">
        <v>7099</v>
      </c>
      <c r="G77" s="210">
        <f t="shared" si="10"/>
        <v>12478</v>
      </c>
      <c r="H77" s="161">
        <v>2850</v>
      </c>
      <c r="I77" s="161">
        <v>3550</v>
      </c>
      <c r="J77" s="211">
        <f t="shared" si="11"/>
        <v>6400</v>
      </c>
      <c r="K77" s="181"/>
      <c r="L77" s="181"/>
      <c r="N77" s="197"/>
    </row>
    <row r="78" spans="1:14" ht="18.75" customHeight="1" x14ac:dyDescent="0.3">
      <c r="A78" s="125" t="s">
        <v>188</v>
      </c>
      <c r="B78" s="161">
        <v>829</v>
      </c>
      <c r="C78" s="161">
        <v>1055</v>
      </c>
      <c r="D78" s="178">
        <f t="shared" si="9"/>
        <v>1884</v>
      </c>
      <c r="E78" s="161">
        <v>3120</v>
      </c>
      <c r="F78" s="161">
        <v>4661</v>
      </c>
      <c r="G78" s="210">
        <f t="shared" si="10"/>
        <v>7781</v>
      </c>
      <c r="H78" s="161">
        <v>1621</v>
      </c>
      <c r="I78" s="161">
        <v>2294</v>
      </c>
      <c r="J78" s="211">
        <f t="shared" si="11"/>
        <v>3915</v>
      </c>
      <c r="K78" s="181"/>
      <c r="L78" s="181"/>
      <c r="N78" s="197"/>
    </row>
    <row r="79" spans="1:14" ht="18.75" customHeight="1" x14ac:dyDescent="0.3">
      <c r="A79" s="125" t="s">
        <v>189</v>
      </c>
      <c r="B79" s="161">
        <v>400</v>
      </c>
      <c r="C79" s="161">
        <v>499</v>
      </c>
      <c r="D79" s="178">
        <f t="shared" si="9"/>
        <v>899</v>
      </c>
      <c r="E79" s="161">
        <v>1227</v>
      </c>
      <c r="F79" s="161">
        <v>2131</v>
      </c>
      <c r="G79" s="210">
        <f t="shared" si="10"/>
        <v>3358</v>
      </c>
      <c r="H79" s="161">
        <v>578</v>
      </c>
      <c r="I79" s="161">
        <v>1020</v>
      </c>
      <c r="J79" s="211">
        <f t="shared" si="11"/>
        <v>1598</v>
      </c>
      <c r="K79" s="181"/>
      <c r="L79" s="181"/>
      <c r="N79" s="197"/>
    </row>
    <row r="80" spans="1:14" ht="18.75" customHeight="1" x14ac:dyDescent="0.3">
      <c r="A80" s="125" t="s">
        <v>190</v>
      </c>
      <c r="B80" s="161">
        <v>178</v>
      </c>
      <c r="C80" s="161">
        <v>224</v>
      </c>
      <c r="D80" s="178">
        <f t="shared" si="9"/>
        <v>402</v>
      </c>
      <c r="E80" s="161">
        <v>280</v>
      </c>
      <c r="F80" s="161">
        <v>490</v>
      </c>
      <c r="G80" s="210">
        <f t="shared" si="10"/>
        <v>770</v>
      </c>
      <c r="H80" s="161">
        <v>139</v>
      </c>
      <c r="I80" s="161">
        <v>234</v>
      </c>
      <c r="J80" s="211">
        <f t="shared" si="11"/>
        <v>373</v>
      </c>
      <c r="K80" s="181"/>
      <c r="L80" s="181"/>
      <c r="N80" s="197"/>
    </row>
    <row r="81" spans="1:14" ht="18.75" customHeight="1" x14ac:dyDescent="0.3">
      <c r="A81" s="125" t="s">
        <v>191</v>
      </c>
      <c r="B81" s="161">
        <v>118</v>
      </c>
      <c r="C81" s="161">
        <v>125</v>
      </c>
      <c r="D81" s="178">
        <f t="shared" si="9"/>
        <v>243</v>
      </c>
      <c r="E81" s="161">
        <v>121</v>
      </c>
      <c r="F81" s="161">
        <v>116</v>
      </c>
      <c r="G81" s="210">
        <f t="shared" si="10"/>
        <v>237</v>
      </c>
      <c r="H81" s="161">
        <v>43</v>
      </c>
      <c r="I81" s="161">
        <v>56</v>
      </c>
      <c r="J81" s="211">
        <f t="shared" si="11"/>
        <v>99</v>
      </c>
      <c r="K81" s="181"/>
      <c r="L81" s="181"/>
      <c r="N81" s="197"/>
    </row>
    <row r="82" spans="1:14" ht="18.75" customHeight="1" x14ac:dyDescent="0.3">
      <c r="A82" s="125" t="s">
        <v>192</v>
      </c>
      <c r="B82" s="161">
        <f t="shared" ref="B82:J82" si="12">SUM(B60:B81)</f>
        <v>122436</v>
      </c>
      <c r="C82" s="161">
        <f t="shared" si="12"/>
        <v>119881</v>
      </c>
      <c r="D82" s="195">
        <f t="shared" si="12"/>
        <v>242317</v>
      </c>
      <c r="E82" s="161">
        <f t="shared" si="12"/>
        <v>346083</v>
      </c>
      <c r="F82" s="161">
        <f t="shared" si="12"/>
        <v>366203</v>
      </c>
      <c r="G82" s="210">
        <f t="shared" si="12"/>
        <v>712286</v>
      </c>
      <c r="H82" s="161">
        <f t="shared" si="12"/>
        <v>189565</v>
      </c>
      <c r="I82" s="161">
        <f t="shared" si="12"/>
        <v>206319</v>
      </c>
      <c r="J82" s="210">
        <f t="shared" si="12"/>
        <v>395884</v>
      </c>
      <c r="K82" s="181"/>
      <c r="L82" s="181"/>
    </row>
    <row r="83" spans="1:14" s="24" customFormat="1" ht="29.25" customHeight="1" x14ac:dyDescent="0.3">
      <c r="A83" s="97" t="s">
        <v>213</v>
      </c>
      <c r="B83" s="22"/>
      <c r="C83" s="22"/>
      <c r="D83" s="22"/>
      <c r="E83" s="23"/>
      <c r="F83" s="23"/>
      <c r="G83" s="23"/>
      <c r="H83" s="22"/>
      <c r="I83" s="22"/>
      <c r="J83" s="22"/>
    </row>
    <row r="84" spans="1:14" s="24" customFormat="1" ht="17.399999999999999" x14ac:dyDescent="0.3">
      <c r="A84" s="97" t="s">
        <v>222</v>
      </c>
      <c r="B84" s="25"/>
      <c r="C84" s="25"/>
      <c r="D84" s="25"/>
      <c r="E84" s="26"/>
      <c r="F84" s="26"/>
      <c r="G84" s="26"/>
      <c r="H84" s="26"/>
      <c r="I84" s="26"/>
      <c r="J84" s="26"/>
    </row>
    <row r="88" spans="1:14" ht="18.75" customHeight="1" x14ac:dyDescent="0.3">
      <c r="K88" s="165" t="s">
        <v>151</v>
      </c>
    </row>
  </sheetData>
  <pageMargins left="0.74803149606299213" right="0.74803149606299213" top="0.55000000000000004" bottom="0.47244094488188981" header="0.68" footer="0.3937007874015748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6"/>
  <sheetViews>
    <sheetView topLeftCell="A19" zoomScaleNormal="100" workbookViewId="0">
      <selection activeCell="B6" sqref="B6"/>
    </sheetView>
  </sheetViews>
  <sheetFormatPr defaultRowHeight="18.75" customHeight="1" x14ac:dyDescent="0.3"/>
  <cols>
    <col min="1" max="10" width="13.8984375" style="165" customWidth="1"/>
    <col min="11" max="256" width="9.09765625" style="165"/>
    <col min="257" max="266" width="13.8984375" style="165" customWidth="1"/>
    <col min="267" max="512" width="9.09765625" style="165"/>
    <col min="513" max="522" width="13.8984375" style="165" customWidth="1"/>
    <col min="523" max="768" width="9.09765625" style="165"/>
    <col min="769" max="778" width="13.8984375" style="165" customWidth="1"/>
    <col min="779" max="1024" width="9.09765625" style="165"/>
    <col min="1025" max="1034" width="13.8984375" style="165" customWidth="1"/>
    <col min="1035" max="1280" width="9.09765625" style="165"/>
    <col min="1281" max="1290" width="13.8984375" style="165" customWidth="1"/>
    <col min="1291" max="1536" width="9.09765625" style="165"/>
    <col min="1537" max="1546" width="13.8984375" style="165" customWidth="1"/>
    <col min="1547" max="1792" width="9.09765625" style="165"/>
    <col min="1793" max="1802" width="13.8984375" style="165" customWidth="1"/>
    <col min="1803" max="2048" width="9.09765625" style="165"/>
    <col min="2049" max="2058" width="13.8984375" style="165" customWidth="1"/>
    <col min="2059" max="2304" width="9.09765625" style="165"/>
    <col min="2305" max="2314" width="13.8984375" style="165" customWidth="1"/>
    <col min="2315" max="2560" width="9.09765625" style="165"/>
    <col min="2561" max="2570" width="13.8984375" style="165" customWidth="1"/>
    <col min="2571" max="2816" width="9.09765625" style="165"/>
    <col min="2817" max="2826" width="13.8984375" style="165" customWidth="1"/>
    <col min="2827" max="3072" width="9.09765625" style="165"/>
    <col min="3073" max="3082" width="13.8984375" style="165" customWidth="1"/>
    <col min="3083" max="3328" width="9.09765625" style="165"/>
    <col min="3329" max="3338" width="13.8984375" style="165" customWidth="1"/>
    <col min="3339" max="3584" width="9.09765625" style="165"/>
    <col min="3585" max="3594" width="13.8984375" style="165" customWidth="1"/>
    <col min="3595" max="3840" width="9.09765625" style="165"/>
    <col min="3841" max="3850" width="13.8984375" style="165" customWidth="1"/>
    <col min="3851" max="4096" width="9.09765625" style="165"/>
    <col min="4097" max="4106" width="13.8984375" style="165" customWidth="1"/>
    <col min="4107" max="4352" width="9.09765625" style="165"/>
    <col min="4353" max="4362" width="13.8984375" style="165" customWidth="1"/>
    <col min="4363" max="4608" width="9.09765625" style="165"/>
    <col min="4609" max="4618" width="13.8984375" style="165" customWidth="1"/>
    <col min="4619" max="4864" width="9.09765625" style="165"/>
    <col min="4865" max="4874" width="13.8984375" style="165" customWidth="1"/>
    <col min="4875" max="5120" width="9.09765625" style="165"/>
    <col min="5121" max="5130" width="13.8984375" style="165" customWidth="1"/>
    <col min="5131" max="5376" width="9.09765625" style="165"/>
    <col min="5377" max="5386" width="13.8984375" style="165" customWidth="1"/>
    <col min="5387" max="5632" width="9.09765625" style="165"/>
    <col min="5633" max="5642" width="13.8984375" style="165" customWidth="1"/>
    <col min="5643" max="5888" width="9.09765625" style="165"/>
    <col min="5889" max="5898" width="13.8984375" style="165" customWidth="1"/>
    <col min="5899" max="6144" width="9.09765625" style="165"/>
    <col min="6145" max="6154" width="13.8984375" style="165" customWidth="1"/>
    <col min="6155" max="6400" width="9.09765625" style="165"/>
    <col min="6401" max="6410" width="13.8984375" style="165" customWidth="1"/>
    <col min="6411" max="6656" width="9.09765625" style="165"/>
    <col min="6657" max="6666" width="13.8984375" style="165" customWidth="1"/>
    <col min="6667" max="6912" width="9.09765625" style="165"/>
    <col min="6913" max="6922" width="13.8984375" style="165" customWidth="1"/>
    <col min="6923" max="7168" width="9.09765625" style="165"/>
    <col min="7169" max="7178" width="13.8984375" style="165" customWidth="1"/>
    <col min="7179" max="7424" width="9.09765625" style="165"/>
    <col min="7425" max="7434" width="13.8984375" style="165" customWidth="1"/>
    <col min="7435" max="7680" width="9.09765625" style="165"/>
    <col min="7681" max="7690" width="13.8984375" style="165" customWidth="1"/>
    <col min="7691" max="7936" width="9.09765625" style="165"/>
    <col min="7937" max="7946" width="13.8984375" style="165" customWidth="1"/>
    <col min="7947" max="8192" width="9.09765625" style="165"/>
    <col min="8193" max="8202" width="13.8984375" style="165" customWidth="1"/>
    <col min="8203" max="8448" width="9.09765625" style="165"/>
    <col min="8449" max="8458" width="13.8984375" style="165" customWidth="1"/>
    <col min="8459" max="8704" width="9.09765625" style="165"/>
    <col min="8705" max="8714" width="13.8984375" style="165" customWidth="1"/>
    <col min="8715" max="8960" width="9.09765625" style="165"/>
    <col min="8961" max="8970" width="13.8984375" style="165" customWidth="1"/>
    <col min="8971" max="9216" width="9.09765625" style="165"/>
    <col min="9217" max="9226" width="13.8984375" style="165" customWidth="1"/>
    <col min="9227" max="9472" width="9.09765625" style="165"/>
    <col min="9473" max="9482" width="13.8984375" style="165" customWidth="1"/>
    <col min="9483" max="9728" width="9.09765625" style="165"/>
    <col min="9729" max="9738" width="13.8984375" style="165" customWidth="1"/>
    <col min="9739" max="9984" width="9.09765625" style="165"/>
    <col min="9985" max="9994" width="13.8984375" style="165" customWidth="1"/>
    <col min="9995" max="10240" width="9.09765625" style="165"/>
    <col min="10241" max="10250" width="13.8984375" style="165" customWidth="1"/>
    <col min="10251" max="10496" width="9.09765625" style="165"/>
    <col min="10497" max="10506" width="13.8984375" style="165" customWidth="1"/>
    <col min="10507" max="10752" width="9.09765625" style="165"/>
    <col min="10753" max="10762" width="13.8984375" style="165" customWidth="1"/>
    <col min="10763" max="11008" width="9.09765625" style="165"/>
    <col min="11009" max="11018" width="13.8984375" style="165" customWidth="1"/>
    <col min="11019" max="11264" width="9.09765625" style="165"/>
    <col min="11265" max="11274" width="13.8984375" style="165" customWidth="1"/>
    <col min="11275" max="11520" width="9.09765625" style="165"/>
    <col min="11521" max="11530" width="13.8984375" style="165" customWidth="1"/>
    <col min="11531" max="11776" width="9.09765625" style="165"/>
    <col min="11777" max="11786" width="13.8984375" style="165" customWidth="1"/>
    <col min="11787" max="12032" width="9.09765625" style="165"/>
    <col min="12033" max="12042" width="13.8984375" style="165" customWidth="1"/>
    <col min="12043" max="12288" width="9.09765625" style="165"/>
    <col min="12289" max="12298" width="13.8984375" style="165" customWidth="1"/>
    <col min="12299" max="12544" width="9.09765625" style="165"/>
    <col min="12545" max="12554" width="13.8984375" style="165" customWidth="1"/>
    <col min="12555" max="12800" width="9.09765625" style="165"/>
    <col min="12801" max="12810" width="13.8984375" style="165" customWidth="1"/>
    <col min="12811" max="13056" width="9.09765625" style="165"/>
    <col min="13057" max="13066" width="13.8984375" style="165" customWidth="1"/>
    <col min="13067" max="13312" width="9.09765625" style="165"/>
    <col min="13313" max="13322" width="13.8984375" style="165" customWidth="1"/>
    <col min="13323" max="13568" width="9.09765625" style="165"/>
    <col min="13569" max="13578" width="13.8984375" style="165" customWidth="1"/>
    <col min="13579" max="13824" width="9.09765625" style="165"/>
    <col min="13825" max="13834" width="13.8984375" style="165" customWidth="1"/>
    <col min="13835" max="14080" width="9.09765625" style="165"/>
    <col min="14081" max="14090" width="13.8984375" style="165" customWidth="1"/>
    <col min="14091" max="14336" width="9.09765625" style="165"/>
    <col min="14337" max="14346" width="13.8984375" style="165" customWidth="1"/>
    <col min="14347" max="14592" width="9.09765625" style="165"/>
    <col min="14593" max="14602" width="13.8984375" style="165" customWidth="1"/>
    <col min="14603" max="14848" width="9.09765625" style="165"/>
    <col min="14849" max="14858" width="13.8984375" style="165" customWidth="1"/>
    <col min="14859" max="15104" width="9.09765625" style="165"/>
    <col min="15105" max="15114" width="13.8984375" style="165" customWidth="1"/>
    <col min="15115" max="15360" width="9.09765625" style="165"/>
    <col min="15361" max="15370" width="13.8984375" style="165" customWidth="1"/>
    <col min="15371" max="15616" width="9.09765625" style="165"/>
    <col min="15617" max="15626" width="13.8984375" style="165" customWidth="1"/>
    <col min="15627" max="15872" width="9.09765625" style="165"/>
    <col min="15873" max="15882" width="13.8984375" style="165" customWidth="1"/>
    <col min="15883" max="16128" width="9.09765625" style="165"/>
    <col min="16129" max="16138" width="13.8984375" style="165" customWidth="1"/>
    <col min="16139" max="16384" width="9.09765625" style="165"/>
  </cols>
  <sheetData>
    <row r="1" spans="1:14" s="27" customFormat="1" ht="22.5" customHeight="1" x14ac:dyDescent="0.4">
      <c r="A1" s="27" t="s">
        <v>230</v>
      </c>
    </row>
    <row r="2" spans="1:14" ht="18.75" customHeight="1" x14ac:dyDescent="0.3">
      <c r="B2" s="198"/>
      <c r="C2" s="167" t="s">
        <v>196</v>
      </c>
      <c r="D2" s="200"/>
      <c r="E2" s="169"/>
      <c r="F2" s="212" t="s">
        <v>18</v>
      </c>
      <c r="G2" s="171"/>
      <c r="H2" s="172"/>
      <c r="I2" s="213" t="s">
        <v>64</v>
      </c>
      <c r="J2" s="174"/>
    </row>
    <row r="3" spans="1:14" ht="18.75" customHeight="1" x14ac:dyDescent="0.3">
      <c r="A3" s="125" t="s">
        <v>170</v>
      </c>
      <c r="B3" s="207" t="s">
        <v>74</v>
      </c>
      <c r="C3" s="207" t="s">
        <v>80</v>
      </c>
      <c r="D3" s="207" t="s">
        <v>78</v>
      </c>
      <c r="E3" s="176" t="s">
        <v>74</v>
      </c>
      <c r="F3" s="176" t="s">
        <v>80</v>
      </c>
      <c r="G3" s="176" t="s">
        <v>78</v>
      </c>
      <c r="H3" s="177" t="s">
        <v>74</v>
      </c>
      <c r="I3" s="177" t="s">
        <v>80</v>
      </c>
      <c r="J3" s="177" t="s">
        <v>78</v>
      </c>
    </row>
    <row r="4" spans="1:14" ht="18.75" customHeight="1" x14ac:dyDescent="0.3">
      <c r="A4" s="125">
        <v>0</v>
      </c>
      <c r="B4" s="178">
        <f>E4+H4+B32+E32+H32</f>
        <v>12827</v>
      </c>
      <c r="C4" s="178">
        <f t="shared" ref="C4:C25" si="0">F4+I4+C32+F32+I32</f>
        <v>11859</v>
      </c>
      <c r="D4" s="178">
        <f>G4+J4+D32+G32+J32</f>
        <v>24686</v>
      </c>
      <c r="E4" s="161">
        <v>3273</v>
      </c>
      <c r="F4" s="161">
        <v>2963</v>
      </c>
      <c r="G4" s="179">
        <f>E4+F4</f>
        <v>6236</v>
      </c>
      <c r="H4" s="161">
        <v>2936</v>
      </c>
      <c r="I4" s="161">
        <v>2753</v>
      </c>
      <c r="J4" s="180">
        <f>H4+I4</f>
        <v>5689</v>
      </c>
      <c r="K4" s="181"/>
      <c r="L4" s="181"/>
      <c r="N4" s="197"/>
    </row>
    <row r="5" spans="1:14" ht="18.75" customHeight="1" x14ac:dyDescent="0.3">
      <c r="A5" s="138" t="s">
        <v>171</v>
      </c>
      <c r="B5" s="178">
        <f t="shared" ref="B5:B25" si="1">E5+H5+B33+E33+H33</f>
        <v>58973</v>
      </c>
      <c r="C5" s="178">
        <f>F5+I5+C33+F33+I33</f>
        <v>55450</v>
      </c>
      <c r="D5" s="178">
        <f t="shared" ref="D5:D25" si="2">G5+J5+D33+G33+J33</f>
        <v>114423</v>
      </c>
      <c r="E5" s="161">
        <v>14175</v>
      </c>
      <c r="F5" s="161">
        <v>13242</v>
      </c>
      <c r="G5" s="179">
        <f t="shared" ref="G5:G25" si="3">E5+F5</f>
        <v>27417</v>
      </c>
      <c r="H5" s="161">
        <v>13825</v>
      </c>
      <c r="I5" s="161">
        <v>13035</v>
      </c>
      <c r="J5" s="180">
        <f t="shared" ref="J5:J25" si="4">H5+I5</f>
        <v>26860</v>
      </c>
      <c r="K5" s="181"/>
      <c r="L5" s="181"/>
      <c r="N5" s="197"/>
    </row>
    <row r="6" spans="1:14" ht="18.75" customHeight="1" x14ac:dyDescent="0.3">
      <c r="A6" s="140" t="s">
        <v>172</v>
      </c>
      <c r="B6" s="178">
        <f t="shared" si="1"/>
        <v>89811</v>
      </c>
      <c r="C6" s="178">
        <f t="shared" si="0"/>
        <v>84702</v>
      </c>
      <c r="D6" s="178">
        <f t="shared" si="2"/>
        <v>174513</v>
      </c>
      <c r="E6" s="161">
        <v>19738</v>
      </c>
      <c r="F6" s="161">
        <v>18721</v>
      </c>
      <c r="G6" s="179">
        <f t="shared" si="3"/>
        <v>38459</v>
      </c>
      <c r="H6" s="161">
        <v>21266</v>
      </c>
      <c r="I6" s="161">
        <v>20152</v>
      </c>
      <c r="J6" s="180">
        <f t="shared" si="4"/>
        <v>41418</v>
      </c>
      <c r="K6" s="181"/>
      <c r="L6" s="181"/>
      <c r="N6" s="197"/>
    </row>
    <row r="7" spans="1:14" ht="18.75" customHeight="1" x14ac:dyDescent="0.3">
      <c r="A7" s="125" t="s">
        <v>173</v>
      </c>
      <c r="B7" s="178">
        <f t="shared" si="1"/>
        <v>102499</v>
      </c>
      <c r="C7" s="178">
        <f t="shared" si="0"/>
        <v>96712</v>
      </c>
      <c r="D7" s="178">
        <f t="shared" si="2"/>
        <v>199211</v>
      </c>
      <c r="E7" s="161">
        <v>21842</v>
      </c>
      <c r="F7" s="161">
        <v>20635</v>
      </c>
      <c r="G7" s="179">
        <f t="shared" si="3"/>
        <v>42477</v>
      </c>
      <c r="H7" s="161">
        <v>23973</v>
      </c>
      <c r="I7" s="161">
        <v>22650</v>
      </c>
      <c r="J7" s="180">
        <f t="shared" si="4"/>
        <v>46623</v>
      </c>
      <c r="K7" s="181"/>
      <c r="L7" s="181"/>
      <c r="N7" s="197"/>
    </row>
    <row r="8" spans="1:14" ht="18.75" customHeight="1" x14ac:dyDescent="0.3">
      <c r="A8" s="125" t="s">
        <v>174</v>
      </c>
      <c r="B8" s="178">
        <f t="shared" si="1"/>
        <v>107709</v>
      </c>
      <c r="C8" s="178">
        <f t="shared" si="0"/>
        <v>101046</v>
      </c>
      <c r="D8" s="178">
        <f t="shared" si="2"/>
        <v>208755</v>
      </c>
      <c r="E8" s="161">
        <v>22239</v>
      </c>
      <c r="F8" s="161">
        <v>21272</v>
      </c>
      <c r="G8" s="179">
        <f t="shared" si="3"/>
        <v>43511</v>
      </c>
      <c r="H8" s="161">
        <v>25153</v>
      </c>
      <c r="I8" s="161">
        <v>23679</v>
      </c>
      <c r="J8" s="180">
        <f t="shared" si="4"/>
        <v>48832</v>
      </c>
      <c r="K8" s="181"/>
      <c r="L8" s="181"/>
      <c r="N8" s="197"/>
    </row>
    <row r="9" spans="1:14" ht="18.75" customHeight="1" x14ac:dyDescent="0.3">
      <c r="A9" s="125" t="s">
        <v>175</v>
      </c>
      <c r="B9" s="178">
        <f t="shared" si="1"/>
        <v>109888</v>
      </c>
      <c r="C9" s="178">
        <f t="shared" si="0"/>
        <v>103083</v>
      </c>
      <c r="D9" s="178">
        <f t="shared" si="2"/>
        <v>212971</v>
      </c>
      <c r="E9" s="161">
        <v>21580</v>
      </c>
      <c r="F9" s="161">
        <v>20873</v>
      </c>
      <c r="G9" s="179">
        <f t="shared" si="3"/>
        <v>42453</v>
      </c>
      <c r="H9" s="161">
        <v>27538</v>
      </c>
      <c r="I9" s="161">
        <v>24601</v>
      </c>
      <c r="J9" s="180">
        <f t="shared" si="4"/>
        <v>52139</v>
      </c>
      <c r="K9" s="181"/>
      <c r="L9" s="181"/>
      <c r="N9" s="197"/>
    </row>
    <row r="10" spans="1:14" ht="18.75" customHeight="1" x14ac:dyDescent="0.3">
      <c r="A10" s="125" t="s">
        <v>176</v>
      </c>
      <c r="B10" s="178">
        <f t="shared" si="1"/>
        <v>123437</v>
      </c>
      <c r="C10" s="178">
        <f t="shared" si="0"/>
        <v>116133</v>
      </c>
      <c r="D10" s="178">
        <f t="shared" si="2"/>
        <v>239570</v>
      </c>
      <c r="E10" s="161">
        <v>22251</v>
      </c>
      <c r="F10" s="161">
        <v>20775</v>
      </c>
      <c r="G10" s="179">
        <f t="shared" si="3"/>
        <v>43026</v>
      </c>
      <c r="H10" s="161">
        <v>30619</v>
      </c>
      <c r="I10" s="161">
        <v>28558</v>
      </c>
      <c r="J10" s="180">
        <f t="shared" si="4"/>
        <v>59177</v>
      </c>
      <c r="K10" s="181"/>
      <c r="L10" s="181"/>
      <c r="N10" s="197"/>
    </row>
    <row r="11" spans="1:14" ht="18.75" customHeight="1" x14ac:dyDescent="0.3">
      <c r="A11" s="125" t="s">
        <v>177</v>
      </c>
      <c r="B11" s="178">
        <f t="shared" si="1"/>
        <v>117269</v>
      </c>
      <c r="C11" s="178">
        <f t="shared" si="0"/>
        <v>110929</v>
      </c>
      <c r="D11" s="178">
        <f t="shared" si="2"/>
        <v>228198</v>
      </c>
      <c r="E11" s="161">
        <v>20179</v>
      </c>
      <c r="F11" s="161">
        <v>18916</v>
      </c>
      <c r="G11" s="179">
        <f t="shared" si="3"/>
        <v>39095</v>
      </c>
      <c r="H11" s="161">
        <v>29306</v>
      </c>
      <c r="I11" s="161">
        <v>27928</v>
      </c>
      <c r="J11" s="180">
        <f t="shared" si="4"/>
        <v>57234</v>
      </c>
      <c r="K11" s="181"/>
      <c r="L11" s="181"/>
      <c r="N11" s="197"/>
    </row>
    <row r="12" spans="1:14" ht="18.75" customHeight="1" x14ac:dyDescent="0.3">
      <c r="A12" s="125" t="s">
        <v>178</v>
      </c>
      <c r="B12" s="178">
        <f t="shared" si="1"/>
        <v>113205</v>
      </c>
      <c r="C12" s="178">
        <f t="shared" si="0"/>
        <v>110040</v>
      </c>
      <c r="D12" s="178">
        <f t="shared" si="2"/>
        <v>223245</v>
      </c>
      <c r="E12" s="161">
        <v>18602</v>
      </c>
      <c r="F12" s="161">
        <v>17600</v>
      </c>
      <c r="G12" s="179">
        <f t="shared" si="3"/>
        <v>36202</v>
      </c>
      <c r="H12" s="161">
        <v>28673</v>
      </c>
      <c r="I12" s="161">
        <v>28522</v>
      </c>
      <c r="J12" s="180">
        <f t="shared" si="4"/>
        <v>57195</v>
      </c>
      <c r="K12" s="181"/>
      <c r="L12" s="181"/>
      <c r="N12" s="197"/>
    </row>
    <row r="13" spans="1:14" ht="18.75" customHeight="1" x14ac:dyDescent="0.3">
      <c r="A13" s="125" t="s">
        <v>179</v>
      </c>
      <c r="B13" s="178">
        <f t="shared" si="1"/>
        <v>123832</v>
      </c>
      <c r="C13" s="178">
        <f t="shared" si="0"/>
        <v>122541</v>
      </c>
      <c r="D13" s="178">
        <f t="shared" si="2"/>
        <v>246373</v>
      </c>
      <c r="E13" s="161">
        <v>18601</v>
      </c>
      <c r="F13" s="161">
        <v>18030</v>
      </c>
      <c r="G13" s="179">
        <f t="shared" si="3"/>
        <v>36631</v>
      </c>
      <c r="H13" s="161">
        <v>31240</v>
      </c>
      <c r="I13" s="161">
        <v>31544</v>
      </c>
      <c r="J13" s="180">
        <f t="shared" si="4"/>
        <v>62784</v>
      </c>
      <c r="K13" s="181"/>
      <c r="L13" s="181"/>
      <c r="N13" s="197"/>
    </row>
    <row r="14" spans="1:14" ht="18.75" customHeight="1" x14ac:dyDescent="0.3">
      <c r="A14" s="125" t="s">
        <v>180</v>
      </c>
      <c r="B14" s="178">
        <f t="shared" si="1"/>
        <v>127685</v>
      </c>
      <c r="C14" s="178">
        <f t="shared" si="0"/>
        <v>132747</v>
      </c>
      <c r="D14" s="178">
        <f t="shared" si="2"/>
        <v>260432</v>
      </c>
      <c r="E14" s="161">
        <v>17982</v>
      </c>
      <c r="F14" s="161">
        <v>17937</v>
      </c>
      <c r="G14" s="179">
        <f t="shared" si="3"/>
        <v>35919</v>
      </c>
      <c r="H14" s="161">
        <v>31355</v>
      </c>
      <c r="I14" s="161">
        <v>33417</v>
      </c>
      <c r="J14" s="180">
        <f t="shared" si="4"/>
        <v>64772</v>
      </c>
      <c r="K14" s="181"/>
      <c r="L14" s="181"/>
      <c r="N14" s="197"/>
    </row>
    <row r="15" spans="1:14" ht="18.75" customHeight="1" x14ac:dyDescent="0.3">
      <c r="A15" s="125" t="s">
        <v>181</v>
      </c>
      <c r="B15" s="178">
        <f t="shared" si="1"/>
        <v>125884</v>
      </c>
      <c r="C15" s="178">
        <f t="shared" si="0"/>
        <v>137115</v>
      </c>
      <c r="D15" s="178">
        <f t="shared" si="2"/>
        <v>262999</v>
      </c>
      <c r="E15" s="161">
        <v>16994</v>
      </c>
      <c r="F15" s="161">
        <v>17685</v>
      </c>
      <c r="G15" s="179">
        <f t="shared" si="3"/>
        <v>34679</v>
      </c>
      <c r="H15" s="161">
        <v>31406</v>
      </c>
      <c r="I15" s="161">
        <v>34639</v>
      </c>
      <c r="J15" s="180">
        <f t="shared" si="4"/>
        <v>66045</v>
      </c>
      <c r="K15" s="181"/>
      <c r="L15" s="181"/>
      <c r="N15" s="197"/>
    </row>
    <row r="16" spans="1:14" ht="18.75" customHeight="1" x14ac:dyDescent="0.3">
      <c r="A16" s="125" t="s">
        <v>182</v>
      </c>
      <c r="B16" s="178">
        <f t="shared" si="1"/>
        <v>122872</v>
      </c>
      <c r="C16" s="178">
        <f t="shared" si="0"/>
        <v>140796</v>
      </c>
      <c r="D16" s="178">
        <f t="shared" si="2"/>
        <v>263668</v>
      </c>
      <c r="E16" s="161">
        <v>16138</v>
      </c>
      <c r="F16" s="161">
        <v>17835</v>
      </c>
      <c r="G16" s="179">
        <f t="shared" si="3"/>
        <v>33973</v>
      </c>
      <c r="H16" s="161">
        <v>31467</v>
      </c>
      <c r="I16" s="161">
        <v>36654</v>
      </c>
      <c r="J16" s="180">
        <f t="shared" si="4"/>
        <v>68121</v>
      </c>
      <c r="K16" s="181"/>
      <c r="L16" s="181"/>
      <c r="N16" s="197"/>
    </row>
    <row r="17" spans="1:17" ht="18.75" customHeight="1" x14ac:dyDescent="0.3">
      <c r="A17" s="125" t="s">
        <v>183</v>
      </c>
      <c r="B17" s="178">
        <f t="shared" si="1"/>
        <v>107120</v>
      </c>
      <c r="C17" s="178">
        <f t="shared" si="0"/>
        <v>123321</v>
      </c>
      <c r="D17" s="178">
        <f t="shared" si="2"/>
        <v>230441</v>
      </c>
      <c r="E17" s="161">
        <v>13475</v>
      </c>
      <c r="F17" s="161">
        <v>14832</v>
      </c>
      <c r="G17" s="179">
        <f t="shared" si="3"/>
        <v>28307</v>
      </c>
      <c r="H17" s="161">
        <v>27805</v>
      </c>
      <c r="I17" s="161">
        <v>31661</v>
      </c>
      <c r="J17" s="180">
        <f t="shared" si="4"/>
        <v>59466</v>
      </c>
      <c r="K17" s="181"/>
      <c r="L17" s="181"/>
      <c r="N17" s="197"/>
    </row>
    <row r="18" spans="1:17" ht="18.75" customHeight="1" x14ac:dyDescent="0.3">
      <c r="A18" s="125" t="s">
        <v>184</v>
      </c>
      <c r="B18" s="178">
        <f t="shared" si="1"/>
        <v>78553</v>
      </c>
      <c r="C18" s="178">
        <f t="shared" si="0"/>
        <v>94033</v>
      </c>
      <c r="D18" s="178">
        <f t="shared" si="2"/>
        <v>172586</v>
      </c>
      <c r="E18" s="161">
        <v>10083</v>
      </c>
      <c r="F18" s="161">
        <v>11530</v>
      </c>
      <c r="G18" s="179">
        <f t="shared" si="3"/>
        <v>21613</v>
      </c>
      <c r="H18" s="161">
        <v>20210</v>
      </c>
      <c r="I18" s="161">
        <v>24423</v>
      </c>
      <c r="J18" s="180">
        <f t="shared" si="4"/>
        <v>44633</v>
      </c>
      <c r="K18" s="181"/>
      <c r="L18" s="181"/>
      <c r="N18" s="197"/>
    </row>
    <row r="19" spans="1:17" ht="18.75" customHeight="1" x14ac:dyDescent="0.3">
      <c r="A19" s="125" t="s">
        <v>185</v>
      </c>
      <c r="B19" s="178">
        <f t="shared" si="1"/>
        <v>59749</v>
      </c>
      <c r="C19" s="178">
        <f t="shared" si="0"/>
        <v>74388</v>
      </c>
      <c r="D19" s="178">
        <f t="shared" si="2"/>
        <v>134137</v>
      </c>
      <c r="E19" s="161">
        <v>7321</v>
      </c>
      <c r="F19" s="161">
        <v>8505</v>
      </c>
      <c r="G19" s="179">
        <f t="shared" si="3"/>
        <v>15826</v>
      </c>
      <c r="H19" s="161">
        <v>15240</v>
      </c>
      <c r="I19" s="161">
        <v>19190</v>
      </c>
      <c r="J19" s="180">
        <f t="shared" si="4"/>
        <v>34430</v>
      </c>
      <c r="K19" s="181"/>
      <c r="L19" s="181"/>
      <c r="N19" s="197"/>
    </row>
    <row r="20" spans="1:17" ht="18.75" customHeight="1" x14ac:dyDescent="0.3">
      <c r="A20" s="125" t="s">
        <v>186</v>
      </c>
      <c r="B20" s="178">
        <f t="shared" si="1"/>
        <v>34277</v>
      </c>
      <c r="C20" s="178">
        <f t="shared" si="0"/>
        <v>45222</v>
      </c>
      <c r="D20" s="178">
        <f t="shared" si="2"/>
        <v>79499</v>
      </c>
      <c r="E20" s="161">
        <v>4485</v>
      </c>
      <c r="F20" s="161">
        <v>5388</v>
      </c>
      <c r="G20" s="179">
        <f t="shared" si="3"/>
        <v>9873</v>
      </c>
      <c r="H20" s="161">
        <v>8490</v>
      </c>
      <c r="I20" s="161">
        <v>11356</v>
      </c>
      <c r="J20" s="180">
        <f t="shared" si="4"/>
        <v>19846</v>
      </c>
      <c r="K20" s="181"/>
      <c r="L20" s="181"/>
      <c r="N20" s="197"/>
    </row>
    <row r="21" spans="1:17" ht="18.75" customHeight="1" x14ac:dyDescent="0.3">
      <c r="A21" s="125" t="s">
        <v>187</v>
      </c>
      <c r="B21" s="178">
        <f t="shared" si="1"/>
        <v>21454</v>
      </c>
      <c r="C21" s="178">
        <f t="shared" si="0"/>
        <v>31049</v>
      </c>
      <c r="D21" s="178">
        <f t="shared" si="2"/>
        <v>52503</v>
      </c>
      <c r="E21" s="161">
        <v>2626</v>
      </c>
      <c r="F21" s="161">
        <v>3416</v>
      </c>
      <c r="G21" s="179">
        <f t="shared" si="3"/>
        <v>6042</v>
      </c>
      <c r="H21" s="161">
        <v>5551</v>
      </c>
      <c r="I21" s="161">
        <v>8136</v>
      </c>
      <c r="J21" s="180">
        <f t="shared" si="4"/>
        <v>13687</v>
      </c>
      <c r="K21" s="181"/>
      <c r="L21" s="181"/>
      <c r="N21" s="197"/>
    </row>
    <row r="22" spans="1:17" ht="18.75" customHeight="1" x14ac:dyDescent="0.3">
      <c r="A22" s="125" t="s">
        <v>188</v>
      </c>
      <c r="B22" s="178">
        <f t="shared" si="1"/>
        <v>11562</v>
      </c>
      <c r="C22" s="178">
        <f t="shared" si="0"/>
        <v>19007</v>
      </c>
      <c r="D22" s="178">
        <f t="shared" si="2"/>
        <v>30569</v>
      </c>
      <c r="E22" s="161">
        <v>1426</v>
      </c>
      <c r="F22" s="161">
        <v>2086</v>
      </c>
      <c r="G22" s="179">
        <f t="shared" si="3"/>
        <v>3512</v>
      </c>
      <c r="H22" s="161">
        <v>3059</v>
      </c>
      <c r="I22" s="161">
        <v>4917</v>
      </c>
      <c r="J22" s="180">
        <f t="shared" si="4"/>
        <v>7976</v>
      </c>
      <c r="K22" s="181"/>
      <c r="L22" s="181"/>
      <c r="N22" s="197"/>
    </row>
    <row r="23" spans="1:17" ht="18.75" customHeight="1" x14ac:dyDescent="0.3">
      <c r="A23" s="125" t="s">
        <v>189</v>
      </c>
      <c r="B23" s="178">
        <f t="shared" si="1"/>
        <v>4591</v>
      </c>
      <c r="C23" s="178">
        <f t="shared" si="0"/>
        <v>7882</v>
      </c>
      <c r="D23" s="178">
        <f t="shared" si="2"/>
        <v>12473</v>
      </c>
      <c r="E23" s="161">
        <v>626</v>
      </c>
      <c r="F23" s="161">
        <v>932</v>
      </c>
      <c r="G23" s="179">
        <f t="shared" si="3"/>
        <v>1558</v>
      </c>
      <c r="H23" s="161">
        <v>1134</v>
      </c>
      <c r="I23" s="161">
        <v>1948</v>
      </c>
      <c r="J23" s="180">
        <f t="shared" si="4"/>
        <v>3082</v>
      </c>
      <c r="K23" s="181"/>
      <c r="L23" s="181"/>
      <c r="N23" s="197"/>
    </row>
    <row r="24" spans="1:17" ht="18.75" customHeight="1" x14ac:dyDescent="0.3">
      <c r="A24" s="125" t="s">
        <v>190</v>
      </c>
      <c r="B24" s="178">
        <f t="shared" si="1"/>
        <v>1398</v>
      </c>
      <c r="C24" s="178">
        <f t="shared" si="0"/>
        <v>2160</v>
      </c>
      <c r="D24" s="178">
        <f t="shared" si="2"/>
        <v>3558</v>
      </c>
      <c r="E24" s="161">
        <v>233</v>
      </c>
      <c r="F24" s="161">
        <v>306</v>
      </c>
      <c r="G24" s="179">
        <f t="shared" si="3"/>
        <v>539</v>
      </c>
      <c r="H24" s="161">
        <v>373</v>
      </c>
      <c r="I24" s="161">
        <v>550</v>
      </c>
      <c r="J24" s="180">
        <f t="shared" si="4"/>
        <v>923</v>
      </c>
      <c r="K24" s="181"/>
      <c r="L24" s="181"/>
      <c r="N24" s="197"/>
    </row>
    <row r="25" spans="1:17" ht="18.75" customHeight="1" x14ac:dyDescent="0.3">
      <c r="A25" s="125" t="s">
        <v>191</v>
      </c>
      <c r="B25" s="178">
        <f t="shared" si="1"/>
        <v>814</v>
      </c>
      <c r="C25" s="178">
        <f t="shared" si="0"/>
        <v>884</v>
      </c>
      <c r="D25" s="178">
        <f t="shared" si="2"/>
        <v>1698</v>
      </c>
      <c r="E25" s="161">
        <v>145</v>
      </c>
      <c r="F25" s="161">
        <v>151</v>
      </c>
      <c r="G25" s="179">
        <f t="shared" si="3"/>
        <v>296</v>
      </c>
      <c r="H25" s="161">
        <v>203</v>
      </c>
      <c r="I25" s="161">
        <v>188</v>
      </c>
      <c r="J25" s="180">
        <f t="shared" si="4"/>
        <v>391</v>
      </c>
      <c r="K25" s="181"/>
      <c r="L25" s="181"/>
      <c r="N25" s="197"/>
    </row>
    <row r="26" spans="1:17" ht="18.75" customHeight="1" x14ac:dyDescent="0.3">
      <c r="A26" s="125" t="s">
        <v>192</v>
      </c>
      <c r="B26" s="178">
        <f>E26+H26+B54+E54+H54</f>
        <v>1655409</v>
      </c>
      <c r="C26" s="178">
        <f>F26+I26+C54+F54+I54</f>
        <v>1721099</v>
      </c>
      <c r="D26" s="178">
        <f>G26+J26+D54+G54+J54</f>
        <v>3376508</v>
      </c>
      <c r="E26" s="161">
        <f t="shared" ref="E26:J26" si="5">SUM(E4:E25)</f>
        <v>274014</v>
      </c>
      <c r="F26" s="161">
        <f t="shared" si="5"/>
        <v>273630</v>
      </c>
      <c r="G26" s="179">
        <f t="shared" si="5"/>
        <v>547644</v>
      </c>
      <c r="H26" s="161">
        <f t="shared" si="5"/>
        <v>410822</v>
      </c>
      <c r="I26" s="161">
        <f t="shared" si="5"/>
        <v>430501</v>
      </c>
      <c r="J26" s="180">
        <f t="shared" si="5"/>
        <v>841323</v>
      </c>
      <c r="K26" s="181"/>
      <c r="L26" s="181"/>
    </row>
    <row r="27" spans="1:17" s="24" customFormat="1" ht="23.25" customHeight="1" x14ac:dyDescent="0.3">
      <c r="A27" s="97" t="s">
        <v>213</v>
      </c>
      <c r="B27" s="22"/>
      <c r="C27" s="22"/>
      <c r="D27" s="22"/>
      <c r="E27" s="23"/>
      <c r="F27" s="23"/>
      <c r="G27" s="23"/>
      <c r="H27" s="22"/>
      <c r="I27" s="22"/>
      <c r="J27" s="22"/>
    </row>
    <row r="28" spans="1:17" s="24" customFormat="1" ht="17.399999999999999" x14ac:dyDescent="0.3">
      <c r="A28" s="97" t="s">
        <v>222</v>
      </c>
      <c r="B28" s="25"/>
      <c r="C28" s="25"/>
      <c r="D28" s="25"/>
      <c r="E28" s="26"/>
      <c r="F28" s="26"/>
      <c r="G28" s="26"/>
      <c r="H28" s="26"/>
      <c r="I28" s="26"/>
      <c r="J28" s="26"/>
    </row>
    <row r="29" spans="1:17" s="27" customFormat="1" ht="22.5" customHeight="1" x14ac:dyDescent="0.4">
      <c r="A29" s="27" t="s">
        <v>231</v>
      </c>
    </row>
    <row r="30" spans="1:17" ht="18.75" customHeight="1" x14ac:dyDescent="0.3">
      <c r="B30" s="182"/>
      <c r="C30" s="214" t="s">
        <v>27</v>
      </c>
      <c r="D30" s="184"/>
      <c r="E30" s="185"/>
      <c r="F30" s="215" t="s">
        <v>67</v>
      </c>
      <c r="G30" s="187"/>
      <c r="H30" s="188"/>
      <c r="I30" s="216" t="s">
        <v>66</v>
      </c>
      <c r="J30" s="190"/>
    </row>
    <row r="31" spans="1:17" ht="18.75" customHeight="1" x14ac:dyDescent="0.3">
      <c r="A31" s="125" t="s">
        <v>170</v>
      </c>
      <c r="B31" s="191" t="s">
        <v>74</v>
      </c>
      <c r="C31" s="191" t="s">
        <v>80</v>
      </c>
      <c r="D31" s="191" t="s">
        <v>78</v>
      </c>
      <c r="E31" s="192" t="s">
        <v>74</v>
      </c>
      <c r="F31" s="192" t="s">
        <v>80</v>
      </c>
      <c r="G31" s="192" t="s">
        <v>78</v>
      </c>
      <c r="H31" s="193" t="s">
        <v>74</v>
      </c>
      <c r="I31" s="193" t="s">
        <v>80</v>
      </c>
      <c r="J31" s="193" t="s">
        <v>78</v>
      </c>
    </row>
    <row r="32" spans="1:17" ht="18.75" customHeight="1" x14ac:dyDescent="0.3">
      <c r="A32" s="125">
        <v>0</v>
      </c>
      <c r="B32" s="161">
        <v>3541</v>
      </c>
      <c r="C32" s="161">
        <v>3237</v>
      </c>
      <c r="D32" s="194">
        <f>B32+C32</f>
        <v>6778</v>
      </c>
      <c r="E32" s="161">
        <v>1776</v>
      </c>
      <c r="F32" s="161">
        <v>1707</v>
      </c>
      <c r="G32" s="195">
        <f>E32+F32</f>
        <v>3483</v>
      </c>
      <c r="H32" s="161">
        <v>1301</v>
      </c>
      <c r="I32" s="161">
        <v>1199</v>
      </c>
      <c r="J32" s="196">
        <f>H32+I32</f>
        <v>2500</v>
      </c>
      <c r="K32" s="181"/>
      <c r="L32" s="181"/>
      <c r="N32" s="197"/>
      <c r="O32" s="197"/>
      <c r="P32" s="181"/>
      <c r="Q32" s="181"/>
    </row>
    <row r="33" spans="1:17" ht="18.75" customHeight="1" x14ac:dyDescent="0.3">
      <c r="A33" s="138" t="s">
        <v>171</v>
      </c>
      <c r="B33" s="161">
        <v>16682</v>
      </c>
      <c r="C33" s="161">
        <v>15499</v>
      </c>
      <c r="D33" s="194">
        <f t="shared" ref="D33:D53" si="6">B33+C33</f>
        <v>32181</v>
      </c>
      <c r="E33" s="161">
        <v>8341</v>
      </c>
      <c r="F33" s="161">
        <v>8077</v>
      </c>
      <c r="G33" s="195">
        <f t="shared" ref="G33:G53" si="7">E33+F33</f>
        <v>16418</v>
      </c>
      <c r="H33" s="161">
        <v>5950</v>
      </c>
      <c r="I33" s="161">
        <v>5597</v>
      </c>
      <c r="J33" s="196">
        <f t="shared" ref="J33:J53" si="8">H33+I33</f>
        <v>11547</v>
      </c>
      <c r="K33" s="181"/>
      <c r="L33" s="181"/>
      <c r="N33" s="197"/>
      <c r="O33" s="197"/>
      <c r="P33" s="181"/>
      <c r="Q33" s="181"/>
    </row>
    <row r="34" spans="1:17" ht="18.75" customHeight="1" x14ac:dyDescent="0.3">
      <c r="A34" s="140" t="s">
        <v>172</v>
      </c>
      <c r="B34" s="161">
        <v>25438</v>
      </c>
      <c r="C34" s="161">
        <v>23797</v>
      </c>
      <c r="D34" s="194">
        <f t="shared" si="6"/>
        <v>49235</v>
      </c>
      <c r="E34" s="161">
        <v>13601</v>
      </c>
      <c r="F34" s="161">
        <v>12850</v>
      </c>
      <c r="G34" s="195">
        <f t="shared" si="7"/>
        <v>26451</v>
      </c>
      <c r="H34" s="161">
        <v>9768</v>
      </c>
      <c r="I34" s="161">
        <v>9182</v>
      </c>
      <c r="J34" s="196">
        <f t="shared" si="8"/>
        <v>18950</v>
      </c>
      <c r="K34" s="181"/>
      <c r="L34" s="181"/>
      <c r="N34" s="197"/>
      <c r="O34" s="197"/>
      <c r="P34" s="181"/>
      <c r="Q34" s="181"/>
    </row>
    <row r="35" spans="1:17" ht="18.75" customHeight="1" x14ac:dyDescent="0.3">
      <c r="A35" s="125" t="s">
        <v>173</v>
      </c>
      <c r="B35" s="161">
        <v>28739</v>
      </c>
      <c r="C35" s="161">
        <v>27272</v>
      </c>
      <c r="D35" s="194">
        <f t="shared" si="6"/>
        <v>56011</v>
      </c>
      <c r="E35" s="161">
        <v>16240</v>
      </c>
      <c r="F35" s="161">
        <v>15229</v>
      </c>
      <c r="G35" s="195">
        <f t="shared" si="7"/>
        <v>31469</v>
      </c>
      <c r="H35" s="161">
        <v>11705</v>
      </c>
      <c r="I35" s="161">
        <v>10926</v>
      </c>
      <c r="J35" s="196">
        <f t="shared" si="8"/>
        <v>22631</v>
      </c>
      <c r="K35" s="181"/>
      <c r="L35" s="181"/>
      <c r="N35" s="197"/>
      <c r="O35" s="197"/>
      <c r="P35" s="181"/>
      <c r="Q35" s="181"/>
    </row>
    <row r="36" spans="1:17" ht="18.75" customHeight="1" x14ac:dyDescent="0.3">
      <c r="A36" s="125" t="s">
        <v>174</v>
      </c>
      <c r="B36" s="161">
        <v>30284</v>
      </c>
      <c r="C36" s="161">
        <v>28409</v>
      </c>
      <c r="D36" s="194">
        <f t="shared" si="6"/>
        <v>58693</v>
      </c>
      <c r="E36" s="161">
        <v>17086</v>
      </c>
      <c r="F36" s="161">
        <v>15628</v>
      </c>
      <c r="G36" s="195">
        <f t="shared" si="7"/>
        <v>32714</v>
      </c>
      <c r="H36" s="161">
        <v>12947</v>
      </c>
      <c r="I36" s="161">
        <v>12058</v>
      </c>
      <c r="J36" s="196">
        <f t="shared" si="8"/>
        <v>25005</v>
      </c>
      <c r="K36" s="181"/>
      <c r="L36" s="181"/>
      <c r="N36" s="197"/>
      <c r="O36" s="197"/>
      <c r="P36" s="181"/>
      <c r="Q36" s="181"/>
    </row>
    <row r="37" spans="1:17" ht="18.75" customHeight="1" x14ac:dyDescent="0.3">
      <c r="A37" s="125" t="s">
        <v>175</v>
      </c>
      <c r="B37" s="161">
        <v>31193</v>
      </c>
      <c r="C37" s="161">
        <v>29064</v>
      </c>
      <c r="D37" s="194">
        <f t="shared" si="6"/>
        <v>60257</v>
      </c>
      <c r="E37" s="161">
        <v>16141</v>
      </c>
      <c r="F37" s="161">
        <v>15730</v>
      </c>
      <c r="G37" s="195">
        <f t="shared" si="7"/>
        <v>31871</v>
      </c>
      <c r="H37" s="161">
        <v>13436</v>
      </c>
      <c r="I37" s="161">
        <v>12815</v>
      </c>
      <c r="J37" s="196">
        <f t="shared" si="8"/>
        <v>26251</v>
      </c>
      <c r="K37" s="181"/>
      <c r="L37" s="181"/>
      <c r="N37" s="197"/>
      <c r="O37" s="197"/>
      <c r="P37" s="181"/>
      <c r="Q37" s="181"/>
    </row>
    <row r="38" spans="1:17" ht="18.75" customHeight="1" x14ac:dyDescent="0.3">
      <c r="A38" s="125" t="s">
        <v>176</v>
      </c>
      <c r="B38" s="161">
        <v>35188</v>
      </c>
      <c r="C38" s="161">
        <v>33187</v>
      </c>
      <c r="D38" s="194">
        <f t="shared" si="6"/>
        <v>68375</v>
      </c>
      <c r="E38" s="161">
        <v>20159</v>
      </c>
      <c r="F38" s="161">
        <v>19081</v>
      </c>
      <c r="G38" s="195">
        <f t="shared" si="7"/>
        <v>39240</v>
      </c>
      <c r="H38" s="161">
        <v>15220</v>
      </c>
      <c r="I38" s="161">
        <v>14532</v>
      </c>
      <c r="J38" s="196">
        <f t="shared" si="8"/>
        <v>29752</v>
      </c>
      <c r="K38" s="181"/>
      <c r="L38" s="181"/>
      <c r="N38" s="197"/>
      <c r="O38" s="197"/>
      <c r="P38" s="181"/>
      <c r="Q38" s="181"/>
    </row>
    <row r="39" spans="1:17" ht="18.75" customHeight="1" x14ac:dyDescent="0.3">
      <c r="A39" s="125" t="s">
        <v>177</v>
      </c>
      <c r="B39" s="161">
        <v>33882</v>
      </c>
      <c r="C39" s="161">
        <v>31664</v>
      </c>
      <c r="D39" s="194">
        <f t="shared" si="6"/>
        <v>65546</v>
      </c>
      <c r="E39" s="161">
        <v>19520</v>
      </c>
      <c r="F39" s="161">
        <v>18662</v>
      </c>
      <c r="G39" s="195">
        <f t="shared" si="7"/>
        <v>38182</v>
      </c>
      <c r="H39" s="161">
        <v>14382</v>
      </c>
      <c r="I39" s="161">
        <v>13759</v>
      </c>
      <c r="J39" s="196">
        <f t="shared" si="8"/>
        <v>28141</v>
      </c>
      <c r="K39" s="181"/>
      <c r="L39" s="181"/>
      <c r="N39" s="197"/>
      <c r="O39" s="197"/>
      <c r="P39" s="181"/>
      <c r="Q39" s="181"/>
    </row>
    <row r="40" spans="1:17" ht="18.75" customHeight="1" x14ac:dyDescent="0.3">
      <c r="A40" s="125" t="s">
        <v>178</v>
      </c>
      <c r="B40" s="161">
        <v>33246</v>
      </c>
      <c r="C40" s="161">
        <v>32347</v>
      </c>
      <c r="D40" s="194">
        <f t="shared" si="6"/>
        <v>65593</v>
      </c>
      <c r="E40" s="161">
        <v>18731</v>
      </c>
      <c r="F40" s="161">
        <v>18154</v>
      </c>
      <c r="G40" s="195">
        <f t="shared" si="7"/>
        <v>36885</v>
      </c>
      <c r="H40" s="161">
        <v>13953</v>
      </c>
      <c r="I40" s="161">
        <v>13417</v>
      </c>
      <c r="J40" s="196">
        <f t="shared" si="8"/>
        <v>27370</v>
      </c>
      <c r="K40" s="181"/>
      <c r="L40" s="181"/>
      <c r="N40" s="197"/>
      <c r="O40" s="197"/>
      <c r="P40" s="181"/>
      <c r="Q40" s="181"/>
    </row>
    <row r="41" spans="1:17" ht="18.75" customHeight="1" x14ac:dyDescent="0.3">
      <c r="A41" s="125" t="s">
        <v>179</v>
      </c>
      <c r="B41" s="161">
        <v>37830</v>
      </c>
      <c r="C41" s="161">
        <v>36830</v>
      </c>
      <c r="D41" s="194">
        <f t="shared" si="6"/>
        <v>74660</v>
      </c>
      <c r="E41" s="161">
        <v>20572</v>
      </c>
      <c r="F41" s="161">
        <v>20670</v>
      </c>
      <c r="G41" s="195">
        <f t="shared" si="7"/>
        <v>41242</v>
      </c>
      <c r="H41" s="161">
        <v>15589</v>
      </c>
      <c r="I41" s="161">
        <v>15467</v>
      </c>
      <c r="J41" s="196">
        <f t="shared" si="8"/>
        <v>31056</v>
      </c>
      <c r="K41" s="181"/>
      <c r="L41" s="181"/>
      <c r="N41" s="197"/>
      <c r="O41" s="197"/>
      <c r="P41" s="181"/>
      <c r="Q41" s="181"/>
    </row>
    <row r="42" spans="1:17" ht="18.75" customHeight="1" x14ac:dyDescent="0.3">
      <c r="A42" s="125" t="s">
        <v>180</v>
      </c>
      <c r="B42" s="161">
        <v>38343</v>
      </c>
      <c r="C42" s="161">
        <v>39427</v>
      </c>
      <c r="D42" s="194">
        <f t="shared" si="6"/>
        <v>77770</v>
      </c>
      <c r="E42" s="161">
        <v>22909</v>
      </c>
      <c r="F42" s="161">
        <v>24004</v>
      </c>
      <c r="G42" s="195">
        <f t="shared" si="7"/>
        <v>46913</v>
      </c>
      <c r="H42" s="161">
        <v>17096</v>
      </c>
      <c r="I42" s="161">
        <v>17962</v>
      </c>
      <c r="J42" s="196">
        <f t="shared" si="8"/>
        <v>35058</v>
      </c>
      <c r="K42" s="181"/>
      <c r="L42" s="181"/>
      <c r="N42" s="197"/>
      <c r="O42" s="197"/>
      <c r="P42" s="181"/>
      <c r="Q42" s="181"/>
    </row>
    <row r="43" spans="1:17" ht="18.75" customHeight="1" x14ac:dyDescent="0.3">
      <c r="A43" s="125" t="s">
        <v>181</v>
      </c>
      <c r="B43" s="161">
        <v>36938</v>
      </c>
      <c r="C43" s="161">
        <v>40236</v>
      </c>
      <c r="D43" s="194">
        <f t="shared" si="6"/>
        <v>77174</v>
      </c>
      <c r="E43" s="161">
        <v>22894</v>
      </c>
      <c r="F43" s="161">
        <v>25326</v>
      </c>
      <c r="G43" s="195">
        <f t="shared" si="7"/>
        <v>48220</v>
      </c>
      <c r="H43" s="161">
        <v>17652</v>
      </c>
      <c r="I43" s="161">
        <v>19229</v>
      </c>
      <c r="J43" s="196">
        <f t="shared" si="8"/>
        <v>36881</v>
      </c>
      <c r="K43" s="181"/>
      <c r="L43" s="181"/>
      <c r="N43" s="197"/>
      <c r="O43" s="197"/>
      <c r="P43" s="181"/>
      <c r="Q43" s="181"/>
    </row>
    <row r="44" spans="1:17" ht="18.75" customHeight="1" x14ac:dyDescent="0.3">
      <c r="A44" s="125" t="s">
        <v>182</v>
      </c>
      <c r="B44" s="161">
        <v>34995</v>
      </c>
      <c r="C44" s="161">
        <v>39520</v>
      </c>
      <c r="D44" s="194">
        <f t="shared" si="6"/>
        <v>74515</v>
      </c>
      <c r="E44" s="161">
        <v>22972</v>
      </c>
      <c r="F44" s="161">
        <v>26827</v>
      </c>
      <c r="G44" s="195">
        <f t="shared" si="7"/>
        <v>49799</v>
      </c>
      <c r="H44" s="161">
        <v>17300</v>
      </c>
      <c r="I44" s="161">
        <v>19960</v>
      </c>
      <c r="J44" s="196">
        <f t="shared" si="8"/>
        <v>37260</v>
      </c>
      <c r="K44" s="181"/>
      <c r="L44" s="181"/>
      <c r="N44" s="197"/>
      <c r="O44" s="197"/>
      <c r="P44" s="181"/>
      <c r="Q44" s="181"/>
    </row>
    <row r="45" spans="1:17" ht="18.75" customHeight="1" x14ac:dyDescent="0.3">
      <c r="A45" s="125" t="s">
        <v>183</v>
      </c>
      <c r="B45" s="161">
        <v>29813</v>
      </c>
      <c r="C45" s="161">
        <v>34630</v>
      </c>
      <c r="D45" s="194">
        <f t="shared" si="6"/>
        <v>64443</v>
      </c>
      <c r="E45" s="161">
        <v>20366</v>
      </c>
      <c r="F45" s="161">
        <v>24001</v>
      </c>
      <c r="G45" s="195">
        <f t="shared" si="7"/>
        <v>44367</v>
      </c>
      <c r="H45" s="161">
        <v>15661</v>
      </c>
      <c r="I45" s="161">
        <v>18197</v>
      </c>
      <c r="J45" s="196">
        <f t="shared" si="8"/>
        <v>33858</v>
      </c>
      <c r="K45" s="181"/>
      <c r="L45" s="181"/>
      <c r="N45" s="197"/>
      <c r="O45" s="197"/>
      <c r="P45" s="181"/>
      <c r="Q45" s="181"/>
    </row>
    <row r="46" spans="1:17" ht="18.75" customHeight="1" x14ac:dyDescent="0.3">
      <c r="A46" s="125" t="s">
        <v>184</v>
      </c>
      <c r="B46" s="161">
        <v>22067</v>
      </c>
      <c r="C46" s="161">
        <v>26301</v>
      </c>
      <c r="D46" s="194">
        <f t="shared" si="6"/>
        <v>48368</v>
      </c>
      <c r="E46" s="161">
        <v>14174</v>
      </c>
      <c r="F46" s="161">
        <v>17383</v>
      </c>
      <c r="G46" s="195">
        <f t="shared" si="7"/>
        <v>31557</v>
      </c>
      <c r="H46" s="161">
        <v>12019</v>
      </c>
      <c r="I46" s="161">
        <v>14396</v>
      </c>
      <c r="J46" s="196">
        <f t="shared" si="8"/>
        <v>26415</v>
      </c>
      <c r="K46" s="181"/>
      <c r="L46" s="181"/>
      <c r="N46" s="197"/>
      <c r="O46" s="197"/>
      <c r="P46" s="181"/>
      <c r="Q46" s="181"/>
    </row>
    <row r="47" spans="1:17" ht="18.75" customHeight="1" x14ac:dyDescent="0.3">
      <c r="A47" s="125" t="s">
        <v>185</v>
      </c>
      <c r="B47" s="161">
        <v>16640</v>
      </c>
      <c r="C47" s="161">
        <v>20530</v>
      </c>
      <c r="D47" s="194">
        <f t="shared" si="6"/>
        <v>37170</v>
      </c>
      <c r="E47" s="161">
        <v>11376</v>
      </c>
      <c r="F47" s="161">
        <v>14892</v>
      </c>
      <c r="G47" s="195">
        <f t="shared" si="7"/>
        <v>26268</v>
      </c>
      <c r="H47" s="161">
        <v>9172</v>
      </c>
      <c r="I47" s="161">
        <v>11271</v>
      </c>
      <c r="J47" s="196">
        <f t="shared" si="8"/>
        <v>20443</v>
      </c>
      <c r="K47" s="181"/>
      <c r="L47" s="181"/>
      <c r="N47" s="197"/>
      <c r="O47" s="197"/>
      <c r="P47" s="181"/>
      <c r="Q47" s="181"/>
    </row>
    <row r="48" spans="1:17" ht="18.75" customHeight="1" x14ac:dyDescent="0.3">
      <c r="A48" s="125" t="s">
        <v>186</v>
      </c>
      <c r="B48" s="161">
        <v>9863</v>
      </c>
      <c r="C48" s="161">
        <v>12926</v>
      </c>
      <c r="D48" s="194">
        <f t="shared" si="6"/>
        <v>22789</v>
      </c>
      <c r="E48" s="161">
        <v>6251</v>
      </c>
      <c r="F48" s="161">
        <v>8820</v>
      </c>
      <c r="G48" s="195">
        <f t="shared" si="7"/>
        <v>15071</v>
      </c>
      <c r="H48" s="161">
        <v>5188</v>
      </c>
      <c r="I48" s="161">
        <v>6732</v>
      </c>
      <c r="J48" s="196">
        <f t="shared" si="8"/>
        <v>11920</v>
      </c>
      <c r="K48" s="181"/>
      <c r="L48" s="181"/>
      <c r="N48" s="197"/>
      <c r="O48" s="197"/>
      <c r="P48" s="181"/>
      <c r="Q48" s="181"/>
    </row>
    <row r="49" spans="1:17" ht="18.75" customHeight="1" x14ac:dyDescent="0.3">
      <c r="A49" s="125" t="s">
        <v>187</v>
      </c>
      <c r="B49" s="161">
        <v>6128</v>
      </c>
      <c r="C49" s="161">
        <v>8628</v>
      </c>
      <c r="D49" s="194">
        <f t="shared" si="6"/>
        <v>14756</v>
      </c>
      <c r="E49" s="161">
        <v>3892</v>
      </c>
      <c r="F49" s="161">
        <v>6185</v>
      </c>
      <c r="G49" s="195">
        <f t="shared" si="7"/>
        <v>10077</v>
      </c>
      <c r="H49" s="161">
        <v>3257</v>
      </c>
      <c r="I49" s="161">
        <v>4684</v>
      </c>
      <c r="J49" s="196">
        <f t="shared" si="8"/>
        <v>7941</v>
      </c>
      <c r="K49" s="181"/>
      <c r="L49" s="181"/>
      <c r="N49" s="197"/>
      <c r="O49" s="197"/>
      <c r="P49" s="181"/>
      <c r="Q49" s="181"/>
    </row>
    <row r="50" spans="1:17" ht="18.75" customHeight="1" x14ac:dyDescent="0.3">
      <c r="A50" s="125" t="s">
        <v>188</v>
      </c>
      <c r="B50" s="161">
        <v>3229</v>
      </c>
      <c r="C50" s="161">
        <v>5318</v>
      </c>
      <c r="D50" s="194">
        <f t="shared" si="6"/>
        <v>8547</v>
      </c>
      <c r="E50" s="161">
        <v>2059</v>
      </c>
      <c r="F50" s="161">
        <v>3782</v>
      </c>
      <c r="G50" s="195">
        <f t="shared" si="7"/>
        <v>5841</v>
      </c>
      <c r="H50" s="161">
        <v>1789</v>
      </c>
      <c r="I50" s="161">
        <v>2904</v>
      </c>
      <c r="J50" s="196">
        <f t="shared" si="8"/>
        <v>4693</v>
      </c>
      <c r="K50" s="181"/>
      <c r="L50" s="181"/>
      <c r="N50" s="197"/>
      <c r="O50" s="197"/>
      <c r="P50" s="181"/>
      <c r="Q50" s="181"/>
    </row>
    <row r="51" spans="1:17" ht="18.75" customHeight="1" x14ac:dyDescent="0.3">
      <c r="A51" s="125" t="s">
        <v>189</v>
      </c>
      <c r="B51" s="161">
        <v>1428</v>
      </c>
      <c r="C51" s="161">
        <v>2320</v>
      </c>
      <c r="D51" s="194">
        <f t="shared" si="6"/>
        <v>3748</v>
      </c>
      <c r="E51" s="161">
        <v>711</v>
      </c>
      <c r="F51" s="161">
        <v>1464</v>
      </c>
      <c r="G51" s="195">
        <f t="shared" si="7"/>
        <v>2175</v>
      </c>
      <c r="H51" s="161">
        <v>692</v>
      </c>
      <c r="I51" s="161">
        <v>1218</v>
      </c>
      <c r="J51" s="196">
        <f t="shared" si="8"/>
        <v>1910</v>
      </c>
      <c r="K51" s="181"/>
      <c r="L51" s="181"/>
      <c r="N51" s="197"/>
      <c r="O51" s="197"/>
      <c r="P51" s="181"/>
      <c r="Q51" s="181"/>
    </row>
    <row r="52" spans="1:17" ht="18.75" customHeight="1" x14ac:dyDescent="0.3">
      <c r="A52" s="125" t="s">
        <v>190</v>
      </c>
      <c r="B52" s="161">
        <v>454</v>
      </c>
      <c r="C52" s="161">
        <v>653</v>
      </c>
      <c r="D52" s="194">
        <f t="shared" si="6"/>
        <v>1107</v>
      </c>
      <c r="E52" s="161">
        <v>185</v>
      </c>
      <c r="F52" s="161">
        <v>378</v>
      </c>
      <c r="G52" s="195">
        <f t="shared" si="7"/>
        <v>563</v>
      </c>
      <c r="H52" s="161">
        <v>153</v>
      </c>
      <c r="I52" s="161">
        <v>273</v>
      </c>
      <c r="J52" s="196">
        <f t="shared" si="8"/>
        <v>426</v>
      </c>
      <c r="K52" s="181"/>
      <c r="L52" s="181"/>
      <c r="N52" s="197"/>
      <c r="O52" s="197"/>
      <c r="P52" s="181"/>
      <c r="Q52" s="181"/>
    </row>
    <row r="53" spans="1:17" ht="18.75" customHeight="1" x14ac:dyDescent="0.3">
      <c r="A53" s="125" t="s">
        <v>191</v>
      </c>
      <c r="B53" s="161">
        <v>312</v>
      </c>
      <c r="C53" s="161">
        <v>358</v>
      </c>
      <c r="D53" s="194">
        <f t="shared" si="6"/>
        <v>670</v>
      </c>
      <c r="E53" s="161">
        <v>86</v>
      </c>
      <c r="F53" s="161">
        <v>109</v>
      </c>
      <c r="G53" s="195">
        <f t="shared" si="7"/>
        <v>195</v>
      </c>
      <c r="H53" s="161">
        <v>68</v>
      </c>
      <c r="I53" s="161">
        <v>78</v>
      </c>
      <c r="J53" s="196">
        <f t="shared" si="8"/>
        <v>146</v>
      </c>
      <c r="K53" s="181"/>
      <c r="L53" s="181"/>
      <c r="N53" s="197"/>
      <c r="O53" s="197"/>
      <c r="P53" s="181"/>
      <c r="Q53" s="181"/>
    </row>
    <row r="54" spans="1:17" ht="18.75" customHeight="1" x14ac:dyDescent="0.3">
      <c r="A54" s="125" t="s">
        <v>192</v>
      </c>
      <c r="B54" s="161">
        <f t="shared" ref="B54:J54" si="9">SUM(B32:B53)</f>
        <v>476233</v>
      </c>
      <c r="C54" s="161">
        <f t="shared" si="9"/>
        <v>492153</v>
      </c>
      <c r="D54" s="180">
        <f t="shared" si="9"/>
        <v>968386</v>
      </c>
      <c r="E54" s="161">
        <f t="shared" si="9"/>
        <v>280042</v>
      </c>
      <c r="F54" s="161">
        <f t="shared" si="9"/>
        <v>298959</v>
      </c>
      <c r="G54" s="195">
        <f t="shared" si="9"/>
        <v>579001</v>
      </c>
      <c r="H54" s="161">
        <f t="shared" si="9"/>
        <v>214298</v>
      </c>
      <c r="I54" s="161">
        <f t="shared" si="9"/>
        <v>225856</v>
      </c>
      <c r="J54" s="195">
        <f t="shared" si="9"/>
        <v>440154</v>
      </c>
      <c r="K54" s="181"/>
      <c r="L54" s="181"/>
    </row>
    <row r="55" spans="1:17" s="24" customFormat="1" ht="23.25" customHeight="1" x14ac:dyDescent="0.3">
      <c r="A55" s="97" t="s">
        <v>213</v>
      </c>
      <c r="B55" s="22"/>
      <c r="C55" s="22"/>
      <c r="D55" s="22"/>
      <c r="E55" s="23"/>
      <c r="F55" s="23"/>
      <c r="G55" s="23"/>
      <c r="H55" s="22"/>
      <c r="I55" s="22"/>
      <c r="J55" s="22"/>
    </row>
    <row r="56" spans="1:17" s="24" customFormat="1" ht="17.399999999999999" x14ac:dyDescent="0.3">
      <c r="A56" s="97" t="s">
        <v>222</v>
      </c>
      <c r="B56" s="25"/>
      <c r="C56" s="25"/>
      <c r="D56" s="25"/>
      <c r="E56" s="26"/>
      <c r="F56" s="26"/>
      <c r="G56" s="26"/>
      <c r="H56" s="26"/>
      <c r="I56" s="26"/>
      <c r="J56" s="26"/>
    </row>
  </sheetData>
  <pageMargins left="0.74803149606299213" right="0.74803149606299213" top="0.59055118110236227" bottom="0.59055118110236227" header="0.51181102362204722" footer="0.51181102362204722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56"/>
  <sheetViews>
    <sheetView topLeftCell="A37" zoomScaleNormal="100" zoomScaleSheetLayoutView="80" workbookViewId="0">
      <selection activeCell="E26" sqref="E26"/>
    </sheetView>
  </sheetViews>
  <sheetFormatPr defaultRowHeight="18.75" customHeight="1" x14ac:dyDescent="0.3"/>
  <cols>
    <col min="1" max="10" width="13.8984375" style="165" customWidth="1"/>
    <col min="11" max="256" width="9.09765625" style="165"/>
    <col min="257" max="266" width="13.8984375" style="165" customWidth="1"/>
    <col min="267" max="512" width="9.09765625" style="165"/>
    <col min="513" max="522" width="13.8984375" style="165" customWidth="1"/>
    <col min="523" max="768" width="9.09765625" style="165"/>
    <col min="769" max="778" width="13.8984375" style="165" customWidth="1"/>
    <col min="779" max="1024" width="9.09765625" style="165"/>
    <col min="1025" max="1034" width="13.8984375" style="165" customWidth="1"/>
    <col min="1035" max="1280" width="9.09765625" style="165"/>
    <col min="1281" max="1290" width="13.8984375" style="165" customWidth="1"/>
    <col min="1291" max="1536" width="9.09765625" style="165"/>
    <col min="1537" max="1546" width="13.8984375" style="165" customWidth="1"/>
    <col min="1547" max="1792" width="9.09765625" style="165"/>
    <col min="1793" max="1802" width="13.8984375" style="165" customWidth="1"/>
    <col min="1803" max="2048" width="9.09765625" style="165"/>
    <col min="2049" max="2058" width="13.8984375" style="165" customWidth="1"/>
    <col min="2059" max="2304" width="9.09765625" style="165"/>
    <col min="2305" max="2314" width="13.8984375" style="165" customWidth="1"/>
    <col min="2315" max="2560" width="9.09765625" style="165"/>
    <col min="2561" max="2570" width="13.8984375" style="165" customWidth="1"/>
    <col min="2571" max="2816" width="9.09765625" style="165"/>
    <col min="2817" max="2826" width="13.8984375" style="165" customWidth="1"/>
    <col min="2827" max="3072" width="9.09765625" style="165"/>
    <col min="3073" max="3082" width="13.8984375" style="165" customWidth="1"/>
    <col min="3083" max="3328" width="9.09765625" style="165"/>
    <col min="3329" max="3338" width="13.8984375" style="165" customWidth="1"/>
    <col min="3339" max="3584" width="9.09765625" style="165"/>
    <col min="3585" max="3594" width="13.8984375" style="165" customWidth="1"/>
    <col min="3595" max="3840" width="9.09765625" style="165"/>
    <col min="3841" max="3850" width="13.8984375" style="165" customWidth="1"/>
    <col min="3851" max="4096" width="9.09765625" style="165"/>
    <col min="4097" max="4106" width="13.8984375" style="165" customWidth="1"/>
    <col min="4107" max="4352" width="9.09765625" style="165"/>
    <col min="4353" max="4362" width="13.8984375" style="165" customWidth="1"/>
    <col min="4363" max="4608" width="9.09765625" style="165"/>
    <col min="4609" max="4618" width="13.8984375" style="165" customWidth="1"/>
    <col min="4619" max="4864" width="9.09765625" style="165"/>
    <col min="4865" max="4874" width="13.8984375" style="165" customWidth="1"/>
    <col min="4875" max="5120" width="9.09765625" style="165"/>
    <col min="5121" max="5130" width="13.8984375" style="165" customWidth="1"/>
    <col min="5131" max="5376" width="9.09765625" style="165"/>
    <col min="5377" max="5386" width="13.8984375" style="165" customWidth="1"/>
    <col min="5387" max="5632" width="9.09765625" style="165"/>
    <col min="5633" max="5642" width="13.8984375" style="165" customWidth="1"/>
    <col min="5643" max="5888" width="9.09765625" style="165"/>
    <col min="5889" max="5898" width="13.8984375" style="165" customWidth="1"/>
    <col min="5899" max="6144" width="9.09765625" style="165"/>
    <col min="6145" max="6154" width="13.8984375" style="165" customWidth="1"/>
    <col min="6155" max="6400" width="9.09765625" style="165"/>
    <col min="6401" max="6410" width="13.8984375" style="165" customWidth="1"/>
    <col min="6411" max="6656" width="9.09765625" style="165"/>
    <col min="6657" max="6666" width="13.8984375" style="165" customWidth="1"/>
    <col min="6667" max="6912" width="9.09765625" style="165"/>
    <col min="6913" max="6922" width="13.8984375" style="165" customWidth="1"/>
    <col min="6923" max="7168" width="9.09765625" style="165"/>
    <col min="7169" max="7178" width="13.8984375" style="165" customWidth="1"/>
    <col min="7179" max="7424" width="9.09765625" style="165"/>
    <col min="7425" max="7434" width="13.8984375" style="165" customWidth="1"/>
    <col min="7435" max="7680" width="9.09765625" style="165"/>
    <col min="7681" max="7690" width="13.8984375" style="165" customWidth="1"/>
    <col min="7691" max="7936" width="9.09765625" style="165"/>
    <col min="7937" max="7946" width="13.8984375" style="165" customWidth="1"/>
    <col min="7947" max="8192" width="9.09765625" style="165"/>
    <col min="8193" max="8202" width="13.8984375" style="165" customWidth="1"/>
    <col min="8203" max="8448" width="9.09765625" style="165"/>
    <col min="8449" max="8458" width="13.8984375" style="165" customWidth="1"/>
    <col min="8459" max="8704" width="9.09765625" style="165"/>
    <col min="8705" max="8714" width="13.8984375" style="165" customWidth="1"/>
    <col min="8715" max="8960" width="9.09765625" style="165"/>
    <col min="8961" max="8970" width="13.8984375" style="165" customWidth="1"/>
    <col min="8971" max="9216" width="9.09765625" style="165"/>
    <col min="9217" max="9226" width="13.8984375" style="165" customWidth="1"/>
    <col min="9227" max="9472" width="9.09765625" style="165"/>
    <col min="9473" max="9482" width="13.8984375" style="165" customWidth="1"/>
    <col min="9483" max="9728" width="9.09765625" style="165"/>
    <col min="9729" max="9738" width="13.8984375" style="165" customWidth="1"/>
    <col min="9739" max="9984" width="9.09765625" style="165"/>
    <col min="9985" max="9994" width="13.8984375" style="165" customWidth="1"/>
    <col min="9995" max="10240" width="9.09765625" style="165"/>
    <col min="10241" max="10250" width="13.8984375" style="165" customWidth="1"/>
    <col min="10251" max="10496" width="9.09765625" style="165"/>
    <col min="10497" max="10506" width="13.8984375" style="165" customWidth="1"/>
    <col min="10507" max="10752" width="9.09765625" style="165"/>
    <col min="10753" max="10762" width="13.8984375" style="165" customWidth="1"/>
    <col min="10763" max="11008" width="9.09765625" style="165"/>
    <col min="11009" max="11018" width="13.8984375" style="165" customWidth="1"/>
    <col min="11019" max="11264" width="9.09765625" style="165"/>
    <col min="11265" max="11274" width="13.8984375" style="165" customWidth="1"/>
    <col min="11275" max="11520" width="9.09765625" style="165"/>
    <col min="11521" max="11530" width="13.8984375" style="165" customWidth="1"/>
    <col min="11531" max="11776" width="9.09765625" style="165"/>
    <col min="11777" max="11786" width="13.8984375" style="165" customWidth="1"/>
    <col min="11787" max="12032" width="9.09765625" style="165"/>
    <col min="12033" max="12042" width="13.8984375" style="165" customWidth="1"/>
    <col min="12043" max="12288" width="9.09765625" style="165"/>
    <col min="12289" max="12298" width="13.8984375" style="165" customWidth="1"/>
    <col min="12299" max="12544" width="9.09765625" style="165"/>
    <col min="12545" max="12554" width="13.8984375" style="165" customWidth="1"/>
    <col min="12555" max="12800" width="9.09765625" style="165"/>
    <col min="12801" max="12810" width="13.8984375" style="165" customWidth="1"/>
    <col min="12811" max="13056" width="9.09765625" style="165"/>
    <col min="13057" max="13066" width="13.8984375" style="165" customWidth="1"/>
    <col min="13067" max="13312" width="9.09765625" style="165"/>
    <col min="13313" max="13322" width="13.8984375" style="165" customWidth="1"/>
    <col min="13323" max="13568" width="9.09765625" style="165"/>
    <col min="13569" max="13578" width="13.8984375" style="165" customWidth="1"/>
    <col min="13579" max="13824" width="9.09765625" style="165"/>
    <col min="13825" max="13834" width="13.8984375" style="165" customWidth="1"/>
    <col min="13835" max="14080" width="9.09765625" style="165"/>
    <col min="14081" max="14090" width="13.8984375" style="165" customWidth="1"/>
    <col min="14091" max="14336" width="9.09765625" style="165"/>
    <col min="14337" max="14346" width="13.8984375" style="165" customWidth="1"/>
    <col min="14347" max="14592" width="9.09765625" style="165"/>
    <col min="14593" max="14602" width="13.8984375" style="165" customWidth="1"/>
    <col min="14603" max="14848" width="9.09765625" style="165"/>
    <col min="14849" max="14858" width="13.8984375" style="165" customWidth="1"/>
    <col min="14859" max="15104" width="9.09765625" style="165"/>
    <col min="15105" max="15114" width="13.8984375" style="165" customWidth="1"/>
    <col min="15115" max="15360" width="9.09765625" style="165"/>
    <col min="15361" max="15370" width="13.8984375" style="165" customWidth="1"/>
    <col min="15371" max="15616" width="9.09765625" style="165"/>
    <col min="15617" max="15626" width="13.8984375" style="165" customWidth="1"/>
    <col min="15627" max="15872" width="9.09765625" style="165"/>
    <col min="15873" max="15882" width="13.8984375" style="165" customWidth="1"/>
    <col min="15883" max="16128" width="9.09765625" style="165"/>
    <col min="16129" max="16138" width="13.8984375" style="165" customWidth="1"/>
    <col min="16139" max="16384" width="9.09765625" style="165"/>
  </cols>
  <sheetData>
    <row r="1" spans="1:17" s="27" customFormat="1" ht="22.5" customHeight="1" x14ac:dyDescent="0.4">
      <c r="A1" s="27" t="s">
        <v>232</v>
      </c>
    </row>
    <row r="2" spans="1:17" ht="18.75" customHeight="1" x14ac:dyDescent="0.3">
      <c r="B2" s="198"/>
      <c r="C2" s="167" t="s">
        <v>197</v>
      </c>
      <c r="D2" s="200"/>
      <c r="E2" s="169"/>
      <c r="F2" s="217" t="s">
        <v>33</v>
      </c>
      <c r="G2" s="171"/>
      <c r="H2" s="172"/>
      <c r="I2" s="218" t="s">
        <v>34</v>
      </c>
      <c r="J2" s="174"/>
    </row>
    <row r="3" spans="1:17" ht="18.75" customHeight="1" x14ac:dyDescent="0.3">
      <c r="A3" s="125" t="s">
        <v>170</v>
      </c>
      <c r="B3" s="207" t="s">
        <v>74</v>
      </c>
      <c r="C3" s="207" t="s">
        <v>80</v>
      </c>
      <c r="D3" s="207" t="s">
        <v>78</v>
      </c>
      <c r="E3" s="176" t="s">
        <v>74</v>
      </c>
      <c r="F3" s="176" t="s">
        <v>80</v>
      </c>
      <c r="G3" s="176" t="s">
        <v>78</v>
      </c>
      <c r="H3" s="177" t="s">
        <v>74</v>
      </c>
      <c r="I3" s="177" t="s">
        <v>80</v>
      </c>
      <c r="J3" s="177" t="s">
        <v>78</v>
      </c>
    </row>
    <row r="4" spans="1:17" ht="18.75" customHeight="1" x14ac:dyDescent="0.3">
      <c r="A4" s="125">
        <v>0</v>
      </c>
      <c r="B4" s="178">
        <f>E4+H4+B32+E32+H32</f>
        <v>9801</v>
      </c>
      <c r="C4" s="178">
        <f>F4+I4+C32+F32+I32</f>
        <v>9191</v>
      </c>
      <c r="D4" s="178">
        <f>G4+J4+D32+G32+J32</f>
        <v>18992</v>
      </c>
      <c r="E4" s="161">
        <v>961</v>
      </c>
      <c r="F4" s="161">
        <v>922</v>
      </c>
      <c r="G4" s="179">
        <f>E4+F4</f>
        <v>1883</v>
      </c>
      <c r="H4" s="161">
        <v>2580</v>
      </c>
      <c r="I4" s="161">
        <v>2414</v>
      </c>
      <c r="J4" s="180">
        <f>H4+I4</f>
        <v>4994</v>
      </c>
      <c r="K4" s="181"/>
      <c r="L4" s="181"/>
      <c r="N4" s="197"/>
      <c r="O4" s="197"/>
      <c r="Q4" s="181"/>
    </row>
    <row r="5" spans="1:17" ht="18.75" customHeight="1" x14ac:dyDescent="0.3">
      <c r="A5" s="138" t="s">
        <v>171</v>
      </c>
      <c r="B5" s="178">
        <f t="shared" ref="B5:D20" si="0">E5+H5+B33+E33+H33</f>
        <v>45532</v>
      </c>
      <c r="C5" s="178">
        <f t="shared" si="0"/>
        <v>42554</v>
      </c>
      <c r="D5" s="178">
        <f t="shared" si="0"/>
        <v>88086</v>
      </c>
      <c r="E5" s="161">
        <v>4487</v>
      </c>
      <c r="F5" s="161">
        <v>4297</v>
      </c>
      <c r="G5" s="179">
        <f t="shared" ref="G5:G25" si="1">E5+F5</f>
        <v>8784</v>
      </c>
      <c r="H5" s="161">
        <v>11960</v>
      </c>
      <c r="I5" s="161">
        <v>11195</v>
      </c>
      <c r="J5" s="180">
        <f t="shared" ref="J5:J25" si="2">H5+I5</f>
        <v>23155</v>
      </c>
      <c r="K5" s="181"/>
      <c r="L5" s="181"/>
      <c r="N5" s="197"/>
      <c r="O5" s="197"/>
      <c r="Q5" s="181"/>
    </row>
    <row r="6" spans="1:17" ht="18.75" customHeight="1" x14ac:dyDescent="0.3">
      <c r="A6" s="140" t="s">
        <v>172</v>
      </c>
      <c r="B6" s="178">
        <f t="shared" si="0"/>
        <v>72264</v>
      </c>
      <c r="C6" s="178">
        <f t="shared" si="0"/>
        <v>67532</v>
      </c>
      <c r="D6" s="178">
        <f t="shared" si="0"/>
        <v>139796</v>
      </c>
      <c r="E6" s="161">
        <v>7420</v>
      </c>
      <c r="F6" s="161">
        <v>6978</v>
      </c>
      <c r="G6" s="179">
        <f t="shared" si="1"/>
        <v>14398</v>
      </c>
      <c r="H6" s="161">
        <v>18851</v>
      </c>
      <c r="I6" s="161">
        <v>17281</v>
      </c>
      <c r="J6" s="180">
        <f t="shared" si="2"/>
        <v>36132</v>
      </c>
      <c r="K6" s="181"/>
      <c r="L6" s="181"/>
      <c r="N6" s="197"/>
      <c r="O6" s="197"/>
      <c r="Q6" s="181"/>
    </row>
    <row r="7" spans="1:17" ht="18.75" customHeight="1" x14ac:dyDescent="0.3">
      <c r="A7" s="125" t="s">
        <v>173</v>
      </c>
      <c r="B7" s="178">
        <f t="shared" si="0"/>
        <v>85702</v>
      </c>
      <c r="C7" s="178">
        <f t="shared" si="0"/>
        <v>79913</v>
      </c>
      <c r="D7" s="178">
        <f t="shared" si="0"/>
        <v>165615</v>
      </c>
      <c r="E7" s="161">
        <v>8785</v>
      </c>
      <c r="F7" s="161">
        <v>8152</v>
      </c>
      <c r="G7" s="179">
        <f t="shared" si="1"/>
        <v>16937</v>
      </c>
      <c r="H7" s="161">
        <v>22273</v>
      </c>
      <c r="I7" s="161">
        <v>20729</v>
      </c>
      <c r="J7" s="180">
        <f t="shared" si="2"/>
        <v>43002</v>
      </c>
      <c r="K7" s="181"/>
      <c r="L7" s="181"/>
      <c r="N7" s="197"/>
      <c r="O7" s="197"/>
      <c r="Q7" s="181"/>
    </row>
    <row r="8" spans="1:17" ht="18.75" customHeight="1" x14ac:dyDescent="0.3">
      <c r="A8" s="125" t="s">
        <v>174</v>
      </c>
      <c r="B8" s="178">
        <f t="shared" si="0"/>
        <v>89439</v>
      </c>
      <c r="C8" s="178">
        <f t="shared" si="0"/>
        <v>83400</v>
      </c>
      <c r="D8" s="178">
        <f t="shared" si="0"/>
        <v>172839</v>
      </c>
      <c r="E8" s="161">
        <v>9160</v>
      </c>
      <c r="F8" s="161">
        <v>8709</v>
      </c>
      <c r="G8" s="179">
        <f t="shared" si="1"/>
        <v>17869</v>
      </c>
      <c r="H8" s="161">
        <v>23000</v>
      </c>
      <c r="I8" s="161">
        <v>21505</v>
      </c>
      <c r="J8" s="180">
        <f t="shared" si="2"/>
        <v>44505</v>
      </c>
      <c r="K8" s="181"/>
      <c r="L8" s="181"/>
      <c r="N8" s="197"/>
      <c r="O8" s="197"/>
      <c r="Q8" s="181"/>
    </row>
    <row r="9" spans="1:17" ht="18.75" customHeight="1" x14ac:dyDescent="0.3">
      <c r="A9" s="125" t="s">
        <v>175</v>
      </c>
      <c r="B9" s="178">
        <f t="shared" si="0"/>
        <v>86426</v>
      </c>
      <c r="C9" s="178">
        <f t="shared" si="0"/>
        <v>83388</v>
      </c>
      <c r="D9" s="178">
        <f t="shared" si="0"/>
        <v>169814</v>
      </c>
      <c r="E9" s="161">
        <v>8460</v>
      </c>
      <c r="F9" s="161">
        <v>8709</v>
      </c>
      <c r="G9" s="179">
        <f t="shared" si="1"/>
        <v>17169</v>
      </c>
      <c r="H9" s="161">
        <v>21626</v>
      </c>
      <c r="I9" s="161">
        <v>21127</v>
      </c>
      <c r="J9" s="180">
        <f t="shared" si="2"/>
        <v>42753</v>
      </c>
      <c r="K9" s="181"/>
      <c r="L9" s="181"/>
      <c r="N9" s="197"/>
      <c r="O9" s="197"/>
      <c r="Q9" s="181"/>
    </row>
    <row r="10" spans="1:17" ht="18.75" customHeight="1" x14ac:dyDescent="0.3">
      <c r="A10" s="125" t="s">
        <v>176</v>
      </c>
      <c r="B10" s="178">
        <f t="shared" si="0"/>
        <v>104232</v>
      </c>
      <c r="C10" s="178">
        <f t="shared" si="0"/>
        <v>97878</v>
      </c>
      <c r="D10" s="178">
        <f t="shared" si="0"/>
        <v>202110</v>
      </c>
      <c r="E10" s="161">
        <v>10731</v>
      </c>
      <c r="F10" s="161">
        <v>10089</v>
      </c>
      <c r="G10" s="179">
        <f t="shared" si="1"/>
        <v>20820</v>
      </c>
      <c r="H10" s="161">
        <v>26090</v>
      </c>
      <c r="I10" s="161">
        <v>24728</v>
      </c>
      <c r="J10" s="180">
        <f t="shared" si="2"/>
        <v>50818</v>
      </c>
      <c r="K10" s="181"/>
      <c r="L10" s="181"/>
      <c r="N10" s="197"/>
      <c r="O10" s="197"/>
      <c r="Q10" s="181"/>
    </row>
    <row r="11" spans="1:17" ht="18.75" customHeight="1" x14ac:dyDescent="0.3">
      <c r="A11" s="125" t="s">
        <v>177</v>
      </c>
      <c r="B11" s="178">
        <f t="shared" si="0"/>
        <v>100231</v>
      </c>
      <c r="C11" s="178">
        <f t="shared" si="0"/>
        <v>96042</v>
      </c>
      <c r="D11" s="178">
        <f t="shared" si="0"/>
        <v>196273</v>
      </c>
      <c r="E11" s="161">
        <v>10796</v>
      </c>
      <c r="F11" s="161">
        <v>10412</v>
      </c>
      <c r="G11" s="179">
        <f t="shared" si="1"/>
        <v>21208</v>
      </c>
      <c r="H11" s="161">
        <v>25172</v>
      </c>
      <c r="I11" s="161">
        <v>23845</v>
      </c>
      <c r="J11" s="180">
        <f t="shared" si="2"/>
        <v>49017</v>
      </c>
      <c r="K11" s="181"/>
      <c r="L11" s="181"/>
      <c r="N11" s="197"/>
      <c r="O11" s="197"/>
      <c r="Q11" s="181"/>
    </row>
    <row r="12" spans="1:17" ht="18.75" customHeight="1" x14ac:dyDescent="0.3">
      <c r="A12" s="125" t="s">
        <v>178</v>
      </c>
      <c r="B12" s="178">
        <f t="shared" si="0"/>
        <v>96955</v>
      </c>
      <c r="C12" s="178">
        <f t="shared" si="0"/>
        <v>92559</v>
      </c>
      <c r="D12" s="178">
        <f t="shared" si="0"/>
        <v>189514</v>
      </c>
      <c r="E12" s="161">
        <v>10196</v>
      </c>
      <c r="F12" s="161">
        <v>9770</v>
      </c>
      <c r="G12" s="179">
        <f t="shared" si="1"/>
        <v>19966</v>
      </c>
      <c r="H12" s="161">
        <v>24340</v>
      </c>
      <c r="I12" s="161">
        <v>23201</v>
      </c>
      <c r="J12" s="180">
        <f t="shared" si="2"/>
        <v>47541</v>
      </c>
      <c r="K12" s="181"/>
      <c r="L12" s="181"/>
      <c r="N12" s="197"/>
      <c r="O12" s="197"/>
      <c r="Q12" s="181"/>
    </row>
    <row r="13" spans="1:17" ht="18.75" customHeight="1" x14ac:dyDescent="0.3">
      <c r="A13" s="125" t="s">
        <v>179</v>
      </c>
      <c r="B13" s="178">
        <f t="shared" si="0"/>
        <v>105367</v>
      </c>
      <c r="C13" s="178">
        <f t="shared" si="0"/>
        <v>105312</v>
      </c>
      <c r="D13" s="178">
        <f t="shared" si="0"/>
        <v>210679</v>
      </c>
      <c r="E13" s="161">
        <v>11139</v>
      </c>
      <c r="F13" s="161">
        <v>11078</v>
      </c>
      <c r="G13" s="179">
        <f t="shared" si="1"/>
        <v>22217</v>
      </c>
      <c r="H13" s="161">
        <v>26377</v>
      </c>
      <c r="I13" s="161">
        <v>26234</v>
      </c>
      <c r="J13" s="180">
        <f t="shared" si="2"/>
        <v>52611</v>
      </c>
      <c r="K13" s="181"/>
      <c r="L13" s="181"/>
      <c r="N13" s="197"/>
      <c r="O13" s="197"/>
      <c r="Q13" s="181"/>
    </row>
    <row r="14" spans="1:17" ht="18.75" customHeight="1" x14ac:dyDescent="0.3">
      <c r="A14" s="125" t="s">
        <v>180</v>
      </c>
      <c r="B14" s="178">
        <f t="shared" si="0"/>
        <v>108914</v>
      </c>
      <c r="C14" s="178">
        <f t="shared" si="0"/>
        <v>111899</v>
      </c>
      <c r="D14" s="178">
        <f t="shared" si="0"/>
        <v>220813</v>
      </c>
      <c r="E14" s="161">
        <v>11675</v>
      </c>
      <c r="F14" s="161">
        <v>12110</v>
      </c>
      <c r="G14" s="179">
        <f t="shared" si="1"/>
        <v>23785</v>
      </c>
      <c r="H14" s="161">
        <v>27692</v>
      </c>
      <c r="I14" s="161">
        <v>28402</v>
      </c>
      <c r="J14" s="180">
        <f t="shared" si="2"/>
        <v>56094</v>
      </c>
      <c r="K14" s="181"/>
      <c r="L14" s="181"/>
      <c r="N14" s="197"/>
      <c r="O14" s="197"/>
      <c r="Q14" s="181"/>
    </row>
    <row r="15" spans="1:17" ht="18.75" customHeight="1" x14ac:dyDescent="0.3">
      <c r="A15" s="125" t="s">
        <v>181</v>
      </c>
      <c r="B15" s="178">
        <f t="shared" si="0"/>
        <v>107609</v>
      </c>
      <c r="C15" s="178">
        <f t="shared" si="0"/>
        <v>117263</v>
      </c>
      <c r="D15" s="178">
        <f t="shared" si="0"/>
        <v>224872</v>
      </c>
      <c r="E15" s="161">
        <v>11760</v>
      </c>
      <c r="F15" s="161">
        <v>12741</v>
      </c>
      <c r="G15" s="179">
        <f t="shared" si="1"/>
        <v>24501</v>
      </c>
      <c r="H15" s="161">
        <v>26629</v>
      </c>
      <c r="I15" s="161">
        <v>28367</v>
      </c>
      <c r="J15" s="180">
        <f t="shared" si="2"/>
        <v>54996</v>
      </c>
      <c r="K15" s="181"/>
      <c r="L15" s="181"/>
      <c r="N15" s="197"/>
      <c r="O15" s="197"/>
      <c r="Q15" s="181"/>
    </row>
    <row r="16" spans="1:17" ht="18.75" customHeight="1" x14ac:dyDescent="0.3">
      <c r="A16" s="125" t="s">
        <v>182</v>
      </c>
      <c r="B16" s="178">
        <f t="shared" si="0"/>
        <v>109140</v>
      </c>
      <c r="C16" s="178">
        <f t="shared" si="0"/>
        <v>125620</v>
      </c>
      <c r="D16" s="178">
        <f t="shared" si="0"/>
        <v>234760</v>
      </c>
      <c r="E16" s="161">
        <v>12226</v>
      </c>
      <c r="F16" s="161">
        <v>14346</v>
      </c>
      <c r="G16" s="179">
        <f t="shared" si="1"/>
        <v>26572</v>
      </c>
      <c r="H16" s="161">
        <v>26179</v>
      </c>
      <c r="I16" s="161">
        <v>29299</v>
      </c>
      <c r="J16" s="180">
        <f t="shared" si="2"/>
        <v>55478</v>
      </c>
      <c r="K16" s="181"/>
      <c r="L16" s="181"/>
      <c r="N16" s="197"/>
      <c r="O16" s="197"/>
      <c r="Q16" s="181"/>
    </row>
    <row r="17" spans="1:17" ht="18.75" customHeight="1" x14ac:dyDescent="0.3">
      <c r="A17" s="125" t="s">
        <v>183</v>
      </c>
      <c r="B17" s="178">
        <f t="shared" si="0"/>
        <v>93109</v>
      </c>
      <c r="C17" s="178">
        <f t="shared" si="0"/>
        <v>108985</v>
      </c>
      <c r="D17" s="178">
        <f t="shared" si="0"/>
        <v>202094</v>
      </c>
      <c r="E17" s="161">
        <v>10819</v>
      </c>
      <c r="F17" s="161">
        <v>13507</v>
      </c>
      <c r="G17" s="179">
        <f t="shared" si="1"/>
        <v>24326</v>
      </c>
      <c r="H17" s="161">
        <v>21634</v>
      </c>
      <c r="I17" s="161">
        <v>24688</v>
      </c>
      <c r="J17" s="180">
        <f t="shared" si="2"/>
        <v>46322</v>
      </c>
      <c r="K17" s="181"/>
      <c r="L17" s="181"/>
      <c r="N17" s="197"/>
      <c r="O17" s="197"/>
      <c r="Q17" s="181"/>
    </row>
    <row r="18" spans="1:17" ht="18.75" customHeight="1" x14ac:dyDescent="0.3">
      <c r="A18" s="125" t="s">
        <v>184</v>
      </c>
      <c r="B18" s="178">
        <f t="shared" si="0"/>
        <v>69326</v>
      </c>
      <c r="C18" s="178">
        <f t="shared" si="0"/>
        <v>85865</v>
      </c>
      <c r="D18" s="178">
        <f t="shared" si="0"/>
        <v>155191</v>
      </c>
      <c r="E18" s="161">
        <v>8191</v>
      </c>
      <c r="F18" s="161">
        <v>10654</v>
      </c>
      <c r="G18" s="179">
        <f t="shared" si="1"/>
        <v>18845</v>
      </c>
      <c r="H18" s="161">
        <v>16026</v>
      </c>
      <c r="I18" s="161">
        <v>19028</v>
      </c>
      <c r="J18" s="180">
        <f t="shared" si="2"/>
        <v>35054</v>
      </c>
      <c r="K18" s="181"/>
      <c r="L18" s="181"/>
      <c r="N18" s="197"/>
      <c r="O18" s="197"/>
      <c r="Q18" s="181"/>
    </row>
    <row r="19" spans="1:17" ht="18.75" customHeight="1" x14ac:dyDescent="0.3">
      <c r="A19" s="125" t="s">
        <v>185</v>
      </c>
      <c r="B19" s="178">
        <f t="shared" si="0"/>
        <v>55210</v>
      </c>
      <c r="C19" s="178">
        <f t="shared" si="0"/>
        <v>70432</v>
      </c>
      <c r="D19" s="178">
        <f t="shared" si="0"/>
        <v>125642</v>
      </c>
      <c r="E19" s="161">
        <v>6574</v>
      </c>
      <c r="F19" s="161">
        <v>8942</v>
      </c>
      <c r="G19" s="179">
        <f t="shared" si="1"/>
        <v>15516</v>
      </c>
      <c r="H19" s="161">
        <v>12413</v>
      </c>
      <c r="I19" s="161">
        <v>14992</v>
      </c>
      <c r="J19" s="180">
        <f t="shared" si="2"/>
        <v>27405</v>
      </c>
      <c r="K19" s="181"/>
      <c r="L19" s="181"/>
      <c r="N19" s="197"/>
      <c r="O19" s="197"/>
      <c r="Q19" s="181"/>
    </row>
    <row r="20" spans="1:17" ht="18.75" customHeight="1" x14ac:dyDescent="0.3">
      <c r="A20" s="125" t="s">
        <v>186</v>
      </c>
      <c r="B20" s="178">
        <f t="shared" si="0"/>
        <v>32176</v>
      </c>
      <c r="C20" s="178">
        <f t="shared" si="0"/>
        <v>42759</v>
      </c>
      <c r="D20" s="178">
        <f t="shared" si="0"/>
        <v>74935</v>
      </c>
      <c r="E20" s="161">
        <v>3940</v>
      </c>
      <c r="F20" s="161">
        <v>5648</v>
      </c>
      <c r="G20" s="179">
        <f t="shared" si="1"/>
        <v>9588</v>
      </c>
      <c r="H20" s="161">
        <v>7060</v>
      </c>
      <c r="I20" s="161">
        <v>8848</v>
      </c>
      <c r="J20" s="180">
        <f t="shared" si="2"/>
        <v>15908</v>
      </c>
      <c r="K20" s="181"/>
      <c r="L20" s="181"/>
      <c r="N20" s="197"/>
      <c r="O20" s="197"/>
      <c r="Q20" s="181"/>
    </row>
    <row r="21" spans="1:17" ht="18.75" customHeight="1" x14ac:dyDescent="0.3">
      <c r="A21" s="125" t="s">
        <v>187</v>
      </c>
      <c r="B21" s="178">
        <f t="shared" ref="B21:D25" si="3">E21+H21+B49+E49+H49</f>
        <v>20935</v>
      </c>
      <c r="C21" s="178">
        <f t="shared" si="3"/>
        <v>30645</v>
      </c>
      <c r="D21" s="178">
        <f t="shared" si="3"/>
        <v>51580</v>
      </c>
      <c r="E21" s="161">
        <v>2615</v>
      </c>
      <c r="F21" s="161">
        <v>3918</v>
      </c>
      <c r="G21" s="179">
        <f t="shared" si="1"/>
        <v>6533</v>
      </c>
      <c r="H21" s="161">
        <v>4287</v>
      </c>
      <c r="I21" s="161">
        <v>5968</v>
      </c>
      <c r="J21" s="180">
        <f t="shared" si="2"/>
        <v>10255</v>
      </c>
      <c r="K21" s="181"/>
      <c r="L21" s="181"/>
      <c r="N21" s="197"/>
      <c r="O21" s="197"/>
      <c r="Q21" s="181"/>
    </row>
    <row r="22" spans="1:17" ht="18.75" customHeight="1" x14ac:dyDescent="0.3">
      <c r="A22" s="125" t="s">
        <v>188</v>
      </c>
      <c r="B22" s="178">
        <f t="shared" si="3"/>
        <v>11540</v>
      </c>
      <c r="C22" s="178">
        <f t="shared" si="3"/>
        <v>18913</v>
      </c>
      <c r="D22" s="178">
        <f t="shared" si="3"/>
        <v>30453</v>
      </c>
      <c r="E22" s="161">
        <v>1490</v>
      </c>
      <c r="F22" s="161">
        <v>2529</v>
      </c>
      <c r="G22" s="179">
        <f t="shared" si="1"/>
        <v>4019</v>
      </c>
      <c r="H22" s="161">
        <v>2280</v>
      </c>
      <c r="I22" s="161">
        <v>3494</v>
      </c>
      <c r="J22" s="180">
        <f t="shared" si="2"/>
        <v>5774</v>
      </c>
      <c r="K22" s="181"/>
      <c r="L22" s="181"/>
      <c r="N22" s="197"/>
      <c r="O22" s="197"/>
      <c r="Q22" s="181"/>
    </row>
    <row r="23" spans="1:17" ht="18.75" customHeight="1" x14ac:dyDescent="0.3">
      <c r="A23" s="125" t="s">
        <v>189</v>
      </c>
      <c r="B23" s="178">
        <f t="shared" si="3"/>
        <v>4379</v>
      </c>
      <c r="C23" s="178">
        <f t="shared" si="3"/>
        <v>7710</v>
      </c>
      <c r="D23" s="178">
        <f t="shared" si="3"/>
        <v>12089</v>
      </c>
      <c r="E23" s="161">
        <v>506</v>
      </c>
      <c r="F23" s="161">
        <v>980</v>
      </c>
      <c r="G23" s="179">
        <f t="shared" si="1"/>
        <v>1486</v>
      </c>
      <c r="H23" s="161">
        <v>884</v>
      </c>
      <c r="I23" s="161">
        <v>1510</v>
      </c>
      <c r="J23" s="180">
        <f t="shared" si="2"/>
        <v>2394</v>
      </c>
      <c r="K23" s="181"/>
      <c r="L23" s="181"/>
      <c r="N23" s="197"/>
      <c r="O23" s="197"/>
      <c r="Q23" s="181"/>
    </row>
    <row r="24" spans="1:17" ht="18.75" customHeight="1" x14ac:dyDescent="0.3">
      <c r="A24" s="125" t="s">
        <v>190</v>
      </c>
      <c r="B24" s="178">
        <f t="shared" si="3"/>
        <v>1361</v>
      </c>
      <c r="C24" s="178">
        <f t="shared" si="3"/>
        <v>2253</v>
      </c>
      <c r="D24" s="178">
        <f t="shared" si="3"/>
        <v>3614</v>
      </c>
      <c r="E24" s="161">
        <v>126</v>
      </c>
      <c r="F24" s="161">
        <v>250</v>
      </c>
      <c r="G24" s="179">
        <f t="shared" si="1"/>
        <v>376</v>
      </c>
      <c r="H24" s="161">
        <v>269</v>
      </c>
      <c r="I24" s="161">
        <v>428</v>
      </c>
      <c r="J24" s="180">
        <f t="shared" si="2"/>
        <v>697</v>
      </c>
      <c r="K24" s="181"/>
      <c r="L24" s="181"/>
      <c r="N24" s="197"/>
      <c r="O24" s="197"/>
      <c r="Q24" s="181"/>
    </row>
    <row r="25" spans="1:17" ht="18.75" customHeight="1" x14ac:dyDescent="0.3">
      <c r="A25" s="125" t="s">
        <v>191</v>
      </c>
      <c r="B25" s="178">
        <f t="shared" si="3"/>
        <v>758</v>
      </c>
      <c r="C25" s="178">
        <f t="shared" si="3"/>
        <v>884</v>
      </c>
      <c r="D25" s="178">
        <f t="shared" si="3"/>
        <v>1642</v>
      </c>
      <c r="E25" s="161">
        <v>41</v>
      </c>
      <c r="F25" s="161">
        <v>63</v>
      </c>
      <c r="G25" s="179">
        <f t="shared" si="1"/>
        <v>104</v>
      </c>
      <c r="H25" s="161">
        <v>150</v>
      </c>
      <c r="I25" s="161">
        <v>202</v>
      </c>
      <c r="J25" s="180">
        <f t="shared" si="2"/>
        <v>352</v>
      </c>
      <c r="K25" s="181"/>
      <c r="L25" s="181"/>
      <c r="N25" s="197"/>
      <c r="O25" s="197"/>
      <c r="Q25" s="181"/>
    </row>
    <row r="26" spans="1:17" ht="18.75" customHeight="1" x14ac:dyDescent="0.3">
      <c r="A26" s="125" t="s">
        <v>192</v>
      </c>
      <c r="B26" s="195">
        <f>E26+H26+B54+E54+H54</f>
        <v>1410406</v>
      </c>
      <c r="C26" s="195">
        <f>F26+I26+C54+F54+I54</f>
        <v>1480997</v>
      </c>
      <c r="D26" s="195">
        <f>G26+J26+D54+G54+J54</f>
        <v>2891403</v>
      </c>
      <c r="E26" s="161">
        <f t="shared" ref="E26:J26" si="4">SUM(E4:E25)</f>
        <v>152098</v>
      </c>
      <c r="F26" s="161">
        <f t="shared" si="4"/>
        <v>164804</v>
      </c>
      <c r="G26" s="179">
        <f t="shared" si="4"/>
        <v>316902</v>
      </c>
      <c r="H26" s="161">
        <f t="shared" si="4"/>
        <v>347772</v>
      </c>
      <c r="I26" s="161">
        <f t="shared" si="4"/>
        <v>357485</v>
      </c>
      <c r="J26" s="180">
        <f t="shared" si="4"/>
        <v>705257</v>
      </c>
      <c r="K26" s="181"/>
      <c r="L26" s="181"/>
    </row>
    <row r="27" spans="1:17" s="24" customFormat="1" ht="23.25" customHeight="1" x14ac:dyDescent="0.3">
      <c r="A27" s="97" t="s">
        <v>213</v>
      </c>
      <c r="B27" s="22"/>
      <c r="C27" s="22"/>
      <c r="D27" s="22"/>
      <c r="E27" s="23"/>
      <c r="F27" s="23"/>
      <c r="G27" s="23"/>
      <c r="H27" s="22"/>
      <c r="I27" s="22"/>
      <c r="J27" s="22"/>
    </row>
    <row r="28" spans="1:17" s="24" customFormat="1" ht="17.399999999999999" x14ac:dyDescent="0.3">
      <c r="A28" s="97" t="s">
        <v>222</v>
      </c>
      <c r="B28" s="25"/>
      <c r="C28" s="25"/>
      <c r="D28" s="25"/>
      <c r="E28" s="26"/>
      <c r="F28" s="26"/>
      <c r="G28" s="26"/>
      <c r="H28" s="26"/>
      <c r="I28" s="26"/>
      <c r="J28" s="26"/>
    </row>
    <row r="29" spans="1:17" s="27" customFormat="1" ht="22.5" customHeight="1" x14ac:dyDescent="0.4">
      <c r="A29" s="27" t="s">
        <v>233</v>
      </c>
    </row>
    <row r="30" spans="1:17" ht="18.75" customHeight="1" x14ac:dyDescent="0.3">
      <c r="B30" s="182"/>
      <c r="C30" s="219" t="s">
        <v>40</v>
      </c>
      <c r="D30" s="184"/>
      <c r="E30" s="185"/>
      <c r="F30" s="220" t="s">
        <v>48</v>
      </c>
      <c r="G30" s="187"/>
      <c r="H30" s="188"/>
      <c r="I30" s="221" t="s">
        <v>0</v>
      </c>
      <c r="J30" s="190"/>
    </row>
    <row r="31" spans="1:17" ht="18.75" customHeight="1" x14ac:dyDescent="0.3">
      <c r="A31" s="125" t="s">
        <v>170</v>
      </c>
      <c r="B31" s="191" t="s">
        <v>74</v>
      </c>
      <c r="C31" s="191" t="s">
        <v>80</v>
      </c>
      <c r="D31" s="191" t="s">
        <v>78</v>
      </c>
      <c r="E31" s="192" t="s">
        <v>74</v>
      </c>
      <c r="F31" s="192" t="s">
        <v>80</v>
      </c>
      <c r="G31" s="192" t="s">
        <v>78</v>
      </c>
      <c r="H31" s="193" t="s">
        <v>74</v>
      </c>
      <c r="I31" s="193" t="s">
        <v>80</v>
      </c>
      <c r="J31" s="193" t="s">
        <v>78</v>
      </c>
    </row>
    <row r="32" spans="1:17" ht="18.75" customHeight="1" x14ac:dyDescent="0.3">
      <c r="A32" s="125">
        <v>0</v>
      </c>
      <c r="B32" s="161">
        <v>1701</v>
      </c>
      <c r="C32" s="161">
        <v>1556</v>
      </c>
      <c r="D32" s="194">
        <f>B32+C32</f>
        <v>3257</v>
      </c>
      <c r="E32" s="161">
        <v>3398</v>
      </c>
      <c r="F32" s="161">
        <v>3155</v>
      </c>
      <c r="G32" s="195">
        <f>E32+F32</f>
        <v>6553</v>
      </c>
      <c r="H32" s="161">
        <v>1161</v>
      </c>
      <c r="I32" s="161">
        <v>1144</v>
      </c>
      <c r="J32" s="196">
        <f>H32+I32</f>
        <v>2305</v>
      </c>
      <c r="K32" s="181"/>
      <c r="L32" s="181"/>
      <c r="N32" s="197"/>
      <c r="O32" s="197"/>
      <c r="Q32" s="181"/>
    </row>
    <row r="33" spans="1:17" ht="18.75" customHeight="1" x14ac:dyDescent="0.3">
      <c r="A33" s="138" t="s">
        <v>171</v>
      </c>
      <c r="B33" s="161">
        <v>7746</v>
      </c>
      <c r="C33" s="161">
        <v>7309</v>
      </c>
      <c r="D33" s="194">
        <f t="shared" ref="D33:D53" si="5">B33+C33</f>
        <v>15055</v>
      </c>
      <c r="E33" s="161">
        <v>15737</v>
      </c>
      <c r="F33" s="161">
        <v>14610</v>
      </c>
      <c r="G33" s="195">
        <f t="shared" ref="G33:G53" si="6">E33+F33</f>
        <v>30347</v>
      </c>
      <c r="H33" s="161">
        <v>5602</v>
      </c>
      <c r="I33" s="161">
        <v>5143</v>
      </c>
      <c r="J33" s="196">
        <f t="shared" ref="J33:J53" si="7">H33+I33</f>
        <v>10745</v>
      </c>
      <c r="K33" s="181"/>
      <c r="L33" s="181"/>
      <c r="N33" s="197"/>
      <c r="O33" s="197"/>
      <c r="Q33" s="181"/>
    </row>
    <row r="34" spans="1:17" ht="18.75" customHeight="1" x14ac:dyDescent="0.3">
      <c r="A34" s="140" t="s">
        <v>172</v>
      </c>
      <c r="B34" s="161">
        <v>12469</v>
      </c>
      <c r="C34" s="161">
        <v>11805</v>
      </c>
      <c r="D34" s="194">
        <f t="shared" si="5"/>
        <v>24274</v>
      </c>
      <c r="E34" s="161">
        <v>25145</v>
      </c>
      <c r="F34" s="161">
        <v>23388</v>
      </c>
      <c r="G34" s="195">
        <f t="shared" si="6"/>
        <v>48533</v>
      </c>
      <c r="H34" s="161">
        <v>8379</v>
      </c>
      <c r="I34" s="161">
        <v>8080</v>
      </c>
      <c r="J34" s="196">
        <f t="shared" si="7"/>
        <v>16459</v>
      </c>
      <c r="K34" s="181"/>
      <c r="L34" s="181"/>
      <c r="N34" s="197"/>
      <c r="O34" s="197"/>
      <c r="Q34" s="181"/>
    </row>
    <row r="35" spans="1:17" ht="18.75" customHeight="1" x14ac:dyDescent="0.3">
      <c r="A35" s="125" t="s">
        <v>173</v>
      </c>
      <c r="B35" s="161">
        <v>15197</v>
      </c>
      <c r="C35" s="161">
        <v>14014</v>
      </c>
      <c r="D35" s="194">
        <f t="shared" si="5"/>
        <v>29211</v>
      </c>
      <c r="E35" s="161">
        <v>29817</v>
      </c>
      <c r="F35" s="161">
        <v>27961</v>
      </c>
      <c r="G35" s="195">
        <f t="shared" si="6"/>
        <v>57778</v>
      </c>
      <c r="H35" s="161">
        <v>9630</v>
      </c>
      <c r="I35" s="161">
        <v>9057</v>
      </c>
      <c r="J35" s="196">
        <f t="shared" si="7"/>
        <v>18687</v>
      </c>
      <c r="K35" s="181"/>
      <c r="L35" s="181"/>
      <c r="N35" s="197"/>
      <c r="O35" s="197"/>
      <c r="Q35" s="181"/>
    </row>
    <row r="36" spans="1:17" ht="18.75" customHeight="1" x14ac:dyDescent="0.3">
      <c r="A36" s="125" t="s">
        <v>174</v>
      </c>
      <c r="B36" s="161">
        <v>16024</v>
      </c>
      <c r="C36" s="161">
        <v>14973</v>
      </c>
      <c r="D36" s="194">
        <f t="shared" si="5"/>
        <v>30997</v>
      </c>
      <c r="E36" s="161">
        <v>30992</v>
      </c>
      <c r="F36" s="161">
        <v>28772</v>
      </c>
      <c r="G36" s="195">
        <f t="shared" si="6"/>
        <v>59764</v>
      </c>
      <c r="H36" s="161">
        <v>10263</v>
      </c>
      <c r="I36" s="161">
        <v>9441</v>
      </c>
      <c r="J36" s="196">
        <f t="shared" si="7"/>
        <v>19704</v>
      </c>
      <c r="K36" s="181"/>
      <c r="L36" s="181"/>
      <c r="N36" s="197"/>
      <c r="O36" s="197"/>
      <c r="Q36" s="181"/>
    </row>
    <row r="37" spans="1:17" ht="18.75" customHeight="1" x14ac:dyDescent="0.3">
      <c r="A37" s="125" t="s">
        <v>175</v>
      </c>
      <c r="B37" s="161">
        <v>15202</v>
      </c>
      <c r="C37" s="161">
        <v>14972</v>
      </c>
      <c r="D37" s="194">
        <f t="shared" si="5"/>
        <v>30174</v>
      </c>
      <c r="E37" s="161">
        <v>31485</v>
      </c>
      <c r="F37" s="161">
        <v>29294</v>
      </c>
      <c r="G37" s="195">
        <f t="shared" si="6"/>
        <v>60779</v>
      </c>
      <c r="H37" s="161">
        <v>9653</v>
      </c>
      <c r="I37" s="161">
        <v>9286</v>
      </c>
      <c r="J37" s="196">
        <f t="shared" si="7"/>
        <v>18939</v>
      </c>
      <c r="K37" s="181"/>
      <c r="L37" s="181"/>
      <c r="N37" s="197"/>
      <c r="O37" s="197"/>
      <c r="Q37" s="181"/>
    </row>
    <row r="38" spans="1:17" ht="18.75" customHeight="1" x14ac:dyDescent="0.3">
      <c r="A38" s="125" t="s">
        <v>176</v>
      </c>
      <c r="B38" s="161">
        <v>18949</v>
      </c>
      <c r="C38" s="161">
        <v>17734</v>
      </c>
      <c r="D38" s="194">
        <f t="shared" si="5"/>
        <v>36683</v>
      </c>
      <c r="E38" s="161">
        <v>37071</v>
      </c>
      <c r="F38" s="161">
        <v>34474</v>
      </c>
      <c r="G38" s="195">
        <f t="shared" si="6"/>
        <v>71545</v>
      </c>
      <c r="H38" s="161">
        <v>11391</v>
      </c>
      <c r="I38" s="161">
        <v>10853</v>
      </c>
      <c r="J38" s="196">
        <f t="shared" si="7"/>
        <v>22244</v>
      </c>
      <c r="K38" s="181"/>
      <c r="L38" s="181"/>
      <c r="N38" s="197"/>
      <c r="O38" s="197"/>
      <c r="Q38" s="181"/>
    </row>
    <row r="39" spans="1:17" ht="18.75" customHeight="1" x14ac:dyDescent="0.3">
      <c r="A39" s="125" t="s">
        <v>177</v>
      </c>
      <c r="B39" s="161">
        <v>17791</v>
      </c>
      <c r="C39" s="161">
        <v>16810</v>
      </c>
      <c r="D39" s="194">
        <f t="shared" si="5"/>
        <v>34601</v>
      </c>
      <c r="E39" s="161">
        <v>35583</v>
      </c>
      <c r="F39" s="161">
        <v>34348</v>
      </c>
      <c r="G39" s="195">
        <f t="shared" si="6"/>
        <v>69931</v>
      </c>
      <c r="H39" s="161">
        <v>10889</v>
      </c>
      <c r="I39" s="161">
        <v>10627</v>
      </c>
      <c r="J39" s="196">
        <f t="shared" si="7"/>
        <v>21516</v>
      </c>
      <c r="K39" s="181"/>
      <c r="L39" s="181"/>
      <c r="N39" s="197"/>
      <c r="O39" s="197"/>
      <c r="Q39" s="181"/>
    </row>
    <row r="40" spans="1:17" ht="18.75" customHeight="1" x14ac:dyDescent="0.3">
      <c r="A40" s="125" t="s">
        <v>178</v>
      </c>
      <c r="B40" s="161">
        <v>17291</v>
      </c>
      <c r="C40" s="161">
        <v>16350</v>
      </c>
      <c r="D40" s="194">
        <f t="shared" si="5"/>
        <v>33641</v>
      </c>
      <c r="E40" s="161">
        <v>34129</v>
      </c>
      <c r="F40" s="161">
        <v>32742</v>
      </c>
      <c r="G40" s="195">
        <f t="shared" si="6"/>
        <v>66871</v>
      </c>
      <c r="H40" s="161">
        <v>10999</v>
      </c>
      <c r="I40" s="161">
        <v>10496</v>
      </c>
      <c r="J40" s="196">
        <f t="shared" si="7"/>
        <v>21495</v>
      </c>
      <c r="K40" s="181"/>
      <c r="L40" s="181"/>
      <c r="N40" s="197"/>
      <c r="O40" s="197"/>
      <c r="Q40" s="181"/>
    </row>
    <row r="41" spans="1:17" ht="18.75" customHeight="1" x14ac:dyDescent="0.3">
      <c r="A41" s="125" t="s">
        <v>179</v>
      </c>
      <c r="B41" s="161">
        <v>19615</v>
      </c>
      <c r="C41" s="161">
        <v>19334</v>
      </c>
      <c r="D41" s="194">
        <f t="shared" si="5"/>
        <v>38949</v>
      </c>
      <c r="E41" s="161">
        <v>36736</v>
      </c>
      <c r="F41" s="161">
        <v>37042</v>
      </c>
      <c r="G41" s="195">
        <f t="shared" si="6"/>
        <v>73778</v>
      </c>
      <c r="H41" s="161">
        <v>11500</v>
      </c>
      <c r="I41" s="161">
        <v>11624</v>
      </c>
      <c r="J41" s="196">
        <f t="shared" si="7"/>
        <v>23124</v>
      </c>
      <c r="K41" s="181"/>
      <c r="L41" s="181"/>
      <c r="N41" s="197"/>
      <c r="O41" s="197"/>
      <c r="Q41" s="181"/>
    </row>
    <row r="42" spans="1:17" ht="18.75" customHeight="1" x14ac:dyDescent="0.3">
      <c r="A42" s="125" t="s">
        <v>180</v>
      </c>
      <c r="B42" s="161">
        <v>20031</v>
      </c>
      <c r="C42" s="161">
        <v>20024</v>
      </c>
      <c r="D42" s="194">
        <f t="shared" si="5"/>
        <v>40055</v>
      </c>
      <c r="E42" s="161">
        <v>37512</v>
      </c>
      <c r="F42" s="161">
        <v>38903</v>
      </c>
      <c r="G42" s="195">
        <f t="shared" si="6"/>
        <v>76415</v>
      </c>
      <c r="H42" s="161">
        <v>12004</v>
      </c>
      <c r="I42" s="161">
        <v>12460</v>
      </c>
      <c r="J42" s="196">
        <f t="shared" si="7"/>
        <v>24464</v>
      </c>
      <c r="K42" s="181"/>
      <c r="L42" s="181"/>
      <c r="N42" s="197"/>
      <c r="O42" s="197"/>
      <c r="Q42" s="181"/>
    </row>
    <row r="43" spans="1:17" ht="18.75" customHeight="1" x14ac:dyDescent="0.3">
      <c r="A43" s="125" t="s">
        <v>181</v>
      </c>
      <c r="B43" s="161">
        <v>19406</v>
      </c>
      <c r="C43" s="161">
        <v>21313</v>
      </c>
      <c r="D43" s="194">
        <f t="shared" si="5"/>
        <v>40719</v>
      </c>
      <c r="E43" s="161">
        <v>37641</v>
      </c>
      <c r="F43" s="161">
        <v>41853</v>
      </c>
      <c r="G43" s="195">
        <f t="shared" si="6"/>
        <v>79494</v>
      </c>
      <c r="H43" s="161">
        <v>12173</v>
      </c>
      <c r="I43" s="161">
        <v>12989</v>
      </c>
      <c r="J43" s="196">
        <f t="shared" si="7"/>
        <v>25162</v>
      </c>
      <c r="K43" s="181"/>
      <c r="L43" s="181"/>
      <c r="N43" s="197"/>
      <c r="O43" s="197"/>
      <c r="Q43" s="181"/>
    </row>
    <row r="44" spans="1:17" ht="18.75" customHeight="1" x14ac:dyDescent="0.3">
      <c r="A44" s="125" t="s">
        <v>182</v>
      </c>
      <c r="B44" s="161">
        <v>19775</v>
      </c>
      <c r="C44" s="161">
        <v>23083</v>
      </c>
      <c r="D44" s="194">
        <f t="shared" si="5"/>
        <v>42858</v>
      </c>
      <c r="E44" s="161">
        <v>39111</v>
      </c>
      <c r="F44" s="161">
        <v>45480</v>
      </c>
      <c r="G44" s="195">
        <f t="shared" si="6"/>
        <v>84591</v>
      </c>
      <c r="H44" s="161">
        <v>11849</v>
      </c>
      <c r="I44" s="161">
        <v>13412</v>
      </c>
      <c r="J44" s="196">
        <f t="shared" si="7"/>
        <v>25261</v>
      </c>
      <c r="K44" s="181"/>
      <c r="L44" s="181"/>
      <c r="N44" s="197"/>
      <c r="O44" s="197"/>
      <c r="Q44" s="181"/>
    </row>
    <row r="45" spans="1:17" ht="18.75" customHeight="1" x14ac:dyDescent="0.3">
      <c r="A45" s="125" t="s">
        <v>183</v>
      </c>
      <c r="B45" s="161">
        <v>17239</v>
      </c>
      <c r="C45" s="161">
        <v>20214</v>
      </c>
      <c r="D45" s="194">
        <f t="shared" si="5"/>
        <v>37453</v>
      </c>
      <c r="E45" s="161">
        <v>33597</v>
      </c>
      <c r="F45" s="161">
        <v>39262</v>
      </c>
      <c r="G45" s="195">
        <f t="shared" si="6"/>
        <v>72859</v>
      </c>
      <c r="H45" s="161">
        <v>9820</v>
      </c>
      <c r="I45" s="161">
        <v>11314</v>
      </c>
      <c r="J45" s="196">
        <f t="shared" si="7"/>
        <v>21134</v>
      </c>
      <c r="K45" s="181"/>
      <c r="L45" s="181"/>
      <c r="N45" s="197"/>
      <c r="O45" s="197"/>
      <c r="Q45" s="181"/>
    </row>
    <row r="46" spans="1:17" ht="18.75" customHeight="1" x14ac:dyDescent="0.3">
      <c r="A46" s="125" t="s">
        <v>184</v>
      </c>
      <c r="B46" s="161">
        <v>12853</v>
      </c>
      <c r="C46" s="161">
        <v>15996</v>
      </c>
      <c r="D46" s="194">
        <f t="shared" si="5"/>
        <v>28849</v>
      </c>
      <c r="E46" s="161">
        <v>24594</v>
      </c>
      <c r="F46" s="161">
        <v>30675</v>
      </c>
      <c r="G46" s="195">
        <f t="shared" si="6"/>
        <v>55269</v>
      </c>
      <c r="H46" s="161">
        <v>7662</v>
      </c>
      <c r="I46" s="161">
        <v>9512</v>
      </c>
      <c r="J46" s="196">
        <f t="shared" si="7"/>
        <v>17174</v>
      </c>
      <c r="K46" s="181"/>
      <c r="L46" s="181"/>
      <c r="N46" s="197"/>
      <c r="O46" s="197"/>
      <c r="Q46" s="181"/>
    </row>
    <row r="47" spans="1:17" ht="18.75" customHeight="1" x14ac:dyDescent="0.3">
      <c r="A47" s="125" t="s">
        <v>185</v>
      </c>
      <c r="B47" s="161">
        <v>10678</v>
      </c>
      <c r="C47" s="161">
        <v>13606</v>
      </c>
      <c r="D47" s="194">
        <f t="shared" si="5"/>
        <v>24284</v>
      </c>
      <c r="E47" s="161">
        <v>19416</v>
      </c>
      <c r="F47" s="161">
        <v>25143</v>
      </c>
      <c r="G47" s="195">
        <f t="shared" si="6"/>
        <v>44559</v>
      </c>
      <c r="H47" s="161">
        <v>6129</v>
      </c>
      <c r="I47" s="161">
        <v>7749</v>
      </c>
      <c r="J47" s="196">
        <f t="shared" si="7"/>
        <v>13878</v>
      </c>
      <c r="K47" s="181"/>
      <c r="L47" s="181"/>
      <c r="N47" s="197"/>
      <c r="O47" s="197"/>
      <c r="Q47" s="181"/>
    </row>
    <row r="48" spans="1:17" ht="18.75" customHeight="1" x14ac:dyDescent="0.3">
      <c r="A48" s="125" t="s">
        <v>186</v>
      </c>
      <c r="B48" s="161">
        <v>5886</v>
      </c>
      <c r="C48" s="161">
        <v>7900</v>
      </c>
      <c r="D48" s="194">
        <f t="shared" si="5"/>
        <v>13786</v>
      </c>
      <c r="E48" s="161">
        <v>11486</v>
      </c>
      <c r="F48" s="161">
        <v>15532</v>
      </c>
      <c r="G48" s="195">
        <f t="shared" si="6"/>
        <v>27018</v>
      </c>
      <c r="H48" s="161">
        <v>3804</v>
      </c>
      <c r="I48" s="161">
        <v>4831</v>
      </c>
      <c r="J48" s="196">
        <f t="shared" si="7"/>
        <v>8635</v>
      </c>
      <c r="K48" s="181"/>
      <c r="L48" s="181"/>
      <c r="N48" s="197"/>
      <c r="O48" s="197"/>
      <c r="Q48" s="181"/>
    </row>
    <row r="49" spans="1:17" ht="18.75" customHeight="1" x14ac:dyDescent="0.3">
      <c r="A49" s="125" t="s">
        <v>187</v>
      </c>
      <c r="B49" s="161">
        <v>3863</v>
      </c>
      <c r="C49" s="161">
        <v>5854</v>
      </c>
      <c r="D49" s="194">
        <f t="shared" si="5"/>
        <v>9717</v>
      </c>
      <c r="E49" s="161">
        <v>7600</v>
      </c>
      <c r="F49" s="161">
        <v>11239</v>
      </c>
      <c r="G49" s="195">
        <f t="shared" si="6"/>
        <v>18839</v>
      </c>
      <c r="H49" s="161">
        <v>2570</v>
      </c>
      <c r="I49" s="161">
        <v>3666</v>
      </c>
      <c r="J49" s="196">
        <f t="shared" si="7"/>
        <v>6236</v>
      </c>
      <c r="K49" s="181"/>
      <c r="L49" s="181"/>
      <c r="N49" s="197"/>
      <c r="O49" s="197"/>
      <c r="Q49" s="181"/>
    </row>
    <row r="50" spans="1:17" ht="18.75" customHeight="1" x14ac:dyDescent="0.3">
      <c r="A50" s="125" t="s">
        <v>188</v>
      </c>
      <c r="B50" s="161">
        <v>2063</v>
      </c>
      <c r="C50" s="161">
        <v>3561</v>
      </c>
      <c r="D50" s="194">
        <f t="shared" si="5"/>
        <v>5624</v>
      </c>
      <c r="E50" s="161">
        <v>4395</v>
      </c>
      <c r="F50" s="161">
        <v>7083</v>
      </c>
      <c r="G50" s="195">
        <f t="shared" si="6"/>
        <v>11478</v>
      </c>
      <c r="H50" s="161">
        <v>1312</v>
      </c>
      <c r="I50" s="161">
        <v>2246</v>
      </c>
      <c r="J50" s="196">
        <f t="shared" si="7"/>
        <v>3558</v>
      </c>
      <c r="K50" s="181"/>
      <c r="L50" s="181"/>
      <c r="N50" s="197"/>
      <c r="O50" s="197"/>
      <c r="Q50" s="181"/>
    </row>
    <row r="51" spans="1:17" ht="18.75" customHeight="1" x14ac:dyDescent="0.3">
      <c r="A51" s="125" t="s">
        <v>189</v>
      </c>
      <c r="B51" s="161">
        <v>814</v>
      </c>
      <c r="C51" s="161">
        <v>1415</v>
      </c>
      <c r="D51" s="194">
        <f t="shared" si="5"/>
        <v>2229</v>
      </c>
      <c r="E51" s="161">
        <v>1692</v>
      </c>
      <c r="F51" s="161">
        <v>2919</v>
      </c>
      <c r="G51" s="195">
        <f t="shared" si="6"/>
        <v>4611</v>
      </c>
      <c r="H51" s="161">
        <v>483</v>
      </c>
      <c r="I51" s="161">
        <v>886</v>
      </c>
      <c r="J51" s="196">
        <f t="shared" si="7"/>
        <v>1369</v>
      </c>
      <c r="K51" s="181"/>
      <c r="L51" s="181"/>
      <c r="N51" s="197"/>
      <c r="O51" s="197"/>
      <c r="Q51" s="181"/>
    </row>
    <row r="52" spans="1:17" ht="18.75" customHeight="1" x14ac:dyDescent="0.3">
      <c r="A52" s="125" t="s">
        <v>190</v>
      </c>
      <c r="B52" s="161">
        <v>246</v>
      </c>
      <c r="C52" s="161">
        <v>394</v>
      </c>
      <c r="D52" s="194">
        <f t="shared" si="5"/>
        <v>640</v>
      </c>
      <c r="E52" s="161">
        <v>589</v>
      </c>
      <c r="F52" s="161">
        <v>939</v>
      </c>
      <c r="G52" s="195">
        <f t="shared" si="6"/>
        <v>1528</v>
      </c>
      <c r="H52" s="161">
        <v>131</v>
      </c>
      <c r="I52" s="161">
        <v>242</v>
      </c>
      <c r="J52" s="196">
        <f t="shared" si="7"/>
        <v>373</v>
      </c>
      <c r="K52" s="181"/>
      <c r="L52" s="181"/>
      <c r="N52" s="197"/>
      <c r="O52" s="197"/>
      <c r="Q52" s="181"/>
    </row>
    <row r="53" spans="1:17" ht="18.75" customHeight="1" x14ac:dyDescent="0.3">
      <c r="A53" s="125" t="s">
        <v>191</v>
      </c>
      <c r="B53" s="161">
        <v>113</v>
      </c>
      <c r="C53" s="161">
        <v>125</v>
      </c>
      <c r="D53" s="194">
        <f t="shared" si="5"/>
        <v>238</v>
      </c>
      <c r="E53" s="161">
        <v>405</v>
      </c>
      <c r="F53" s="161">
        <v>420</v>
      </c>
      <c r="G53" s="195">
        <f t="shared" si="6"/>
        <v>825</v>
      </c>
      <c r="H53" s="161">
        <v>49</v>
      </c>
      <c r="I53" s="161">
        <v>74</v>
      </c>
      <c r="J53" s="196">
        <f t="shared" si="7"/>
        <v>123</v>
      </c>
      <c r="K53" s="181"/>
      <c r="L53" s="181"/>
      <c r="N53" s="197"/>
      <c r="O53" s="197"/>
      <c r="Q53" s="181"/>
    </row>
    <row r="54" spans="1:17" ht="18.75" customHeight="1" x14ac:dyDescent="0.3">
      <c r="A54" s="125" t="s">
        <v>192</v>
      </c>
      <c r="B54" s="161">
        <f t="shared" ref="B54:J54" si="8">SUM(B32:B53)</f>
        <v>254952</v>
      </c>
      <c r="C54" s="161">
        <f t="shared" si="8"/>
        <v>268342</v>
      </c>
      <c r="D54" s="180">
        <f t="shared" si="8"/>
        <v>523294</v>
      </c>
      <c r="E54" s="161">
        <f t="shared" si="8"/>
        <v>498131</v>
      </c>
      <c r="F54" s="161">
        <f t="shared" si="8"/>
        <v>525234</v>
      </c>
      <c r="G54" s="195">
        <f t="shared" si="8"/>
        <v>1023365</v>
      </c>
      <c r="H54" s="161">
        <f t="shared" si="8"/>
        <v>157453</v>
      </c>
      <c r="I54" s="161">
        <f t="shared" si="8"/>
        <v>165132</v>
      </c>
      <c r="J54" s="195">
        <f t="shared" si="8"/>
        <v>322585</v>
      </c>
      <c r="K54" s="181"/>
      <c r="L54" s="181"/>
    </row>
    <row r="55" spans="1:17" s="24" customFormat="1" ht="23.25" customHeight="1" x14ac:dyDescent="0.3">
      <c r="A55" s="97" t="s">
        <v>213</v>
      </c>
      <c r="B55" s="22"/>
      <c r="C55" s="22"/>
      <c r="D55" s="22"/>
      <c r="E55" s="23"/>
      <c r="F55" s="23"/>
      <c r="G55" s="23"/>
      <c r="H55" s="22"/>
      <c r="I55" s="22"/>
      <c r="J55" s="22"/>
    </row>
    <row r="56" spans="1:17" s="24" customFormat="1" ht="17.399999999999999" x14ac:dyDescent="0.3">
      <c r="A56" s="97" t="s">
        <v>222</v>
      </c>
      <c r="B56" s="25"/>
      <c r="C56" s="25"/>
      <c r="D56" s="25"/>
      <c r="E56" s="26"/>
      <c r="F56" s="26"/>
      <c r="G56" s="26"/>
      <c r="H56" s="26"/>
      <c r="I56" s="26"/>
      <c r="J56" s="26"/>
    </row>
  </sheetData>
  <pageMargins left="0.74803149606299213" right="0.74803149606299213" top="0.59055118110236227" bottom="0.59055118110236227" header="0.51181102362204722" footer="0.51181102362204722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84"/>
  <sheetViews>
    <sheetView topLeftCell="A64" zoomScaleNormal="100" workbookViewId="0">
      <selection activeCell="E46" sqref="E46"/>
    </sheetView>
  </sheetViews>
  <sheetFormatPr defaultRowHeight="18.75" customHeight="1" x14ac:dyDescent="0.3"/>
  <cols>
    <col min="1" max="10" width="13.8984375" style="165" customWidth="1"/>
    <col min="11" max="256" width="9.09765625" style="165"/>
    <col min="257" max="266" width="13.8984375" style="165" customWidth="1"/>
    <col min="267" max="512" width="9.09765625" style="165"/>
    <col min="513" max="522" width="13.8984375" style="165" customWidth="1"/>
    <col min="523" max="768" width="9.09765625" style="165"/>
    <col min="769" max="778" width="13.8984375" style="165" customWidth="1"/>
    <col min="779" max="1024" width="9.09765625" style="165"/>
    <col min="1025" max="1034" width="13.8984375" style="165" customWidth="1"/>
    <col min="1035" max="1280" width="9.09765625" style="165"/>
    <col min="1281" max="1290" width="13.8984375" style="165" customWidth="1"/>
    <col min="1291" max="1536" width="9.09765625" style="165"/>
    <col min="1537" max="1546" width="13.8984375" style="165" customWidth="1"/>
    <col min="1547" max="1792" width="9.09765625" style="165"/>
    <col min="1793" max="1802" width="13.8984375" style="165" customWidth="1"/>
    <col min="1803" max="2048" width="9.09765625" style="165"/>
    <col min="2049" max="2058" width="13.8984375" style="165" customWidth="1"/>
    <col min="2059" max="2304" width="9.09765625" style="165"/>
    <col min="2305" max="2314" width="13.8984375" style="165" customWidth="1"/>
    <col min="2315" max="2560" width="9.09765625" style="165"/>
    <col min="2561" max="2570" width="13.8984375" style="165" customWidth="1"/>
    <col min="2571" max="2816" width="9.09765625" style="165"/>
    <col min="2817" max="2826" width="13.8984375" style="165" customWidth="1"/>
    <col min="2827" max="3072" width="9.09765625" style="165"/>
    <col min="3073" max="3082" width="13.8984375" style="165" customWidth="1"/>
    <col min="3083" max="3328" width="9.09765625" style="165"/>
    <col min="3329" max="3338" width="13.8984375" style="165" customWidth="1"/>
    <col min="3339" max="3584" width="9.09765625" style="165"/>
    <col min="3585" max="3594" width="13.8984375" style="165" customWidth="1"/>
    <col min="3595" max="3840" width="9.09765625" style="165"/>
    <col min="3841" max="3850" width="13.8984375" style="165" customWidth="1"/>
    <col min="3851" max="4096" width="9.09765625" style="165"/>
    <col min="4097" max="4106" width="13.8984375" style="165" customWidth="1"/>
    <col min="4107" max="4352" width="9.09765625" style="165"/>
    <col min="4353" max="4362" width="13.8984375" style="165" customWidth="1"/>
    <col min="4363" max="4608" width="9.09765625" style="165"/>
    <col min="4609" max="4618" width="13.8984375" style="165" customWidth="1"/>
    <col min="4619" max="4864" width="9.09765625" style="165"/>
    <col min="4865" max="4874" width="13.8984375" style="165" customWidth="1"/>
    <col min="4875" max="5120" width="9.09765625" style="165"/>
    <col min="5121" max="5130" width="13.8984375" style="165" customWidth="1"/>
    <col min="5131" max="5376" width="9.09765625" style="165"/>
    <col min="5377" max="5386" width="13.8984375" style="165" customWidth="1"/>
    <col min="5387" max="5632" width="9.09765625" style="165"/>
    <col min="5633" max="5642" width="13.8984375" style="165" customWidth="1"/>
    <col min="5643" max="5888" width="9.09765625" style="165"/>
    <col min="5889" max="5898" width="13.8984375" style="165" customWidth="1"/>
    <col min="5899" max="6144" width="9.09765625" style="165"/>
    <col min="6145" max="6154" width="13.8984375" style="165" customWidth="1"/>
    <col min="6155" max="6400" width="9.09765625" style="165"/>
    <col min="6401" max="6410" width="13.8984375" style="165" customWidth="1"/>
    <col min="6411" max="6656" width="9.09765625" style="165"/>
    <col min="6657" max="6666" width="13.8984375" style="165" customWidth="1"/>
    <col min="6667" max="6912" width="9.09765625" style="165"/>
    <col min="6913" max="6922" width="13.8984375" style="165" customWidth="1"/>
    <col min="6923" max="7168" width="9.09765625" style="165"/>
    <col min="7169" max="7178" width="13.8984375" style="165" customWidth="1"/>
    <col min="7179" max="7424" width="9.09765625" style="165"/>
    <col min="7425" max="7434" width="13.8984375" style="165" customWidth="1"/>
    <col min="7435" max="7680" width="9.09765625" style="165"/>
    <col min="7681" max="7690" width="13.8984375" style="165" customWidth="1"/>
    <col min="7691" max="7936" width="9.09765625" style="165"/>
    <col min="7937" max="7946" width="13.8984375" style="165" customWidth="1"/>
    <col min="7947" max="8192" width="9.09765625" style="165"/>
    <col min="8193" max="8202" width="13.8984375" style="165" customWidth="1"/>
    <col min="8203" max="8448" width="9.09765625" style="165"/>
    <col min="8449" max="8458" width="13.8984375" style="165" customWidth="1"/>
    <col min="8459" max="8704" width="9.09765625" style="165"/>
    <col min="8705" max="8714" width="13.8984375" style="165" customWidth="1"/>
    <col min="8715" max="8960" width="9.09765625" style="165"/>
    <col min="8961" max="8970" width="13.8984375" style="165" customWidth="1"/>
    <col min="8971" max="9216" width="9.09765625" style="165"/>
    <col min="9217" max="9226" width="13.8984375" style="165" customWidth="1"/>
    <col min="9227" max="9472" width="9.09765625" style="165"/>
    <col min="9473" max="9482" width="13.8984375" style="165" customWidth="1"/>
    <col min="9483" max="9728" width="9.09765625" style="165"/>
    <col min="9729" max="9738" width="13.8984375" style="165" customWidth="1"/>
    <col min="9739" max="9984" width="9.09765625" style="165"/>
    <col min="9985" max="9994" width="13.8984375" style="165" customWidth="1"/>
    <col min="9995" max="10240" width="9.09765625" style="165"/>
    <col min="10241" max="10250" width="13.8984375" style="165" customWidth="1"/>
    <col min="10251" max="10496" width="9.09765625" style="165"/>
    <col min="10497" max="10506" width="13.8984375" style="165" customWidth="1"/>
    <col min="10507" max="10752" width="9.09765625" style="165"/>
    <col min="10753" max="10762" width="13.8984375" style="165" customWidth="1"/>
    <col min="10763" max="11008" width="9.09765625" style="165"/>
    <col min="11009" max="11018" width="13.8984375" style="165" customWidth="1"/>
    <col min="11019" max="11264" width="9.09765625" style="165"/>
    <col min="11265" max="11274" width="13.8984375" style="165" customWidth="1"/>
    <col min="11275" max="11520" width="9.09765625" style="165"/>
    <col min="11521" max="11530" width="13.8984375" style="165" customWidth="1"/>
    <col min="11531" max="11776" width="9.09765625" style="165"/>
    <col min="11777" max="11786" width="13.8984375" style="165" customWidth="1"/>
    <col min="11787" max="12032" width="9.09765625" style="165"/>
    <col min="12033" max="12042" width="13.8984375" style="165" customWidth="1"/>
    <col min="12043" max="12288" width="9.09765625" style="165"/>
    <col min="12289" max="12298" width="13.8984375" style="165" customWidth="1"/>
    <col min="12299" max="12544" width="9.09765625" style="165"/>
    <col min="12545" max="12554" width="13.8984375" style="165" customWidth="1"/>
    <col min="12555" max="12800" width="9.09765625" style="165"/>
    <col min="12801" max="12810" width="13.8984375" style="165" customWidth="1"/>
    <col min="12811" max="13056" width="9.09765625" style="165"/>
    <col min="13057" max="13066" width="13.8984375" style="165" customWidth="1"/>
    <col min="13067" max="13312" width="9.09765625" style="165"/>
    <col min="13313" max="13322" width="13.8984375" style="165" customWidth="1"/>
    <col min="13323" max="13568" width="9.09765625" style="165"/>
    <col min="13569" max="13578" width="13.8984375" style="165" customWidth="1"/>
    <col min="13579" max="13824" width="9.09765625" style="165"/>
    <col min="13825" max="13834" width="13.8984375" style="165" customWidth="1"/>
    <col min="13835" max="14080" width="9.09765625" style="165"/>
    <col min="14081" max="14090" width="13.8984375" style="165" customWidth="1"/>
    <col min="14091" max="14336" width="9.09765625" style="165"/>
    <col min="14337" max="14346" width="13.8984375" style="165" customWidth="1"/>
    <col min="14347" max="14592" width="9.09765625" style="165"/>
    <col min="14593" max="14602" width="13.8984375" style="165" customWidth="1"/>
    <col min="14603" max="14848" width="9.09765625" style="165"/>
    <col min="14849" max="14858" width="13.8984375" style="165" customWidth="1"/>
    <col min="14859" max="15104" width="9.09765625" style="165"/>
    <col min="15105" max="15114" width="13.8984375" style="165" customWidth="1"/>
    <col min="15115" max="15360" width="9.09765625" style="165"/>
    <col min="15361" max="15370" width="13.8984375" style="165" customWidth="1"/>
    <col min="15371" max="15616" width="9.09765625" style="165"/>
    <col min="15617" max="15626" width="13.8984375" style="165" customWidth="1"/>
    <col min="15627" max="15872" width="9.09765625" style="165"/>
    <col min="15873" max="15882" width="13.8984375" style="165" customWidth="1"/>
    <col min="15883" max="16128" width="9.09765625" style="165"/>
    <col min="16129" max="16138" width="13.8984375" style="165" customWidth="1"/>
    <col min="16139" max="16384" width="9.09765625" style="165"/>
  </cols>
  <sheetData>
    <row r="1" spans="1:17" s="27" customFormat="1" ht="22.5" customHeight="1" x14ac:dyDescent="0.4">
      <c r="A1" s="27" t="s">
        <v>234</v>
      </c>
    </row>
    <row r="2" spans="1:17" ht="18.75" customHeight="1" x14ac:dyDescent="0.45">
      <c r="B2" s="166"/>
      <c r="C2" s="167" t="s">
        <v>198</v>
      </c>
      <c r="D2" s="168"/>
      <c r="E2" s="169"/>
      <c r="F2" s="222" t="s">
        <v>31</v>
      </c>
      <c r="G2" s="171"/>
      <c r="H2" s="172"/>
      <c r="I2" s="223" t="s">
        <v>17</v>
      </c>
      <c r="J2" s="174"/>
    </row>
    <row r="3" spans="1:17" ht="18.75" customHeight="1" x14ac:dyDescent="0.3">
      <c r="A3" s="125" t="s">
        <v>170</v>
      </c>
      <c r="B3" s="175" t="s">
        <v>74</v>
      </c>
      <c r="C3" s="175" t="s">
        <v>80</v>
      </c>
      <c r="D3" s="175" t="s">
        <v>78</v>
      </c>
      <c r="E3" s="176" t="s">
        <v>74</v>
      </c>
      <c r="F3" s="176" t="s">
        <v>80</v>
      </c>
      <c r="G3" s="176" t="s">
        <v>78</v>
      </c>
      <c r="H3" s="177" t="s">
        <v>74</v>
      </c>
      <c r="I3" s="177" t="s">
        <v>80</v>
      </c>
      <c r="J3" s="177" t="s">
        <v>78</v>
      </c>
    </row>
    <row r="4" spans="1:17" ht="18.75" customHeight="1" x14ac:dyDescent="0.3">
      <c r="A4" s="125">
        <v>0</v>
      </c>
      <c r="B4" s="224">
        <f>E4+H4+B32+E32+H32+B60+E60+H60</f>
        <v>19602</v>
      </c>
      <c r="C4" s="224">
        <f>F4+I4+C32+F32+I32+C60+F60+I60</f>
        <v>18112</v>
      </c>
      <c r="D4" s="224">
        <f>G4+J4+D32+G32+J32+D60+G60+J60</f>
        <v>37714</v>
      </c>
      <c r="E4" s="161">
        <v>4288</v>
      </c>
      <c r="F4" s="161">
        <v>3942</v>
      </c>
      <c r="G4" s="179">
        <f>E4+F4</f>
        <v>8230</v>
      </c>
      <c r="H4" s="161">
        <v>4700</v>
      </c>
      <c r="I4" s="161">
        <v>4458</v>
      </c>
      <c r="J4" s="180">
        <f>H4+I4</f>
        <v>9158</v>
      </c>
      <c r="K4" s="181"/>
      <c r="L4" s="181"/>
      <c r="N4" s="197"/>
      <c r="O4" s="197"/>
      <c r="Q4" s="181"/>
    </row>
    <row r="5" spans="1:17" ht="18.75" customHeight="1" x14ac:dyDescent="0.3">
      <c r="A5" s="138" t="s">
        <v>171</v>
      </c>
      <c r="B5" s="224">
        <f t="shared" ref="B5:C20" si="0">E5+H5+B33+E33+H33+B61+E61+H61</f>
        <v>89538</v>
      </c>
      <c r="C5" s="224">
        <f t="shared" si="0"/>
        <v>84441</v>
      </c>
      <c r="D5" s="224">
        <f t="shared" ref="D5:D25" si="1">B5+C5</f>
        <v>173979</v>
      </c>
      <c r="E5" s="161">
        <v>20286</v>
      </c>
      <c r="F5" s="161">
        <v>19198</v>
      </c>
      <c r="G5" s="179">
        <f t="shared" ref="G5:G25" si="2">E5+F5</f>
        <v>39484</v>
      </c>
      <c r="H5" s="161">
        <v>21475</v>
      </c>
      <c r="I5" s="161">
        <v>20155</v>
      </c>
      <c r="J5" s="180">
        <f t="shared" ref="J5:J25" si="3">H5+I5</f>
        <v>41630</v>
      </c>
      <c r="K5" s="181"/>
      <c r="L5" s="181"/>
      <c r="N5" s="197"/>
      <c r="O5" s="197"/>
      <c r="Q5" s="181"/>
    </row>
    <row r="6" spans="1:17" ht="18.75" customHeight="1" x14ac:dyDescent="0.3">
      <c r="A6" s="140" t="s">
        <v>172</v>
      </c>
      <c r="B6" s="224">
        <f t="shared" si="0"/>
        <v>135173</v>
      </c>
      <c r="C6" s="224">
        <f t="shared" si="0"/>
        <v>127586</v>
      </c>
      <c r="D6" s="224">
        <f t="shared" si="1"/>
        <v>262759</v>
      </c>
      <c r="E6" s="161">
        <v>30298</v>
      </c>
      <c r="F6" s="161">
        <v>28778</v>
      </c>
      <c r="G6" s="179">
        <f t="shared" si="2"/>
        <v>59076</v>
      </c>
      <c r="H6" s="161">
        <v>31922</v>
      </c>
      <c r="I6" s="161">
        <v>30158</v>
      </c>
      <c r="J6" s="180">
        <f t="shared" si="3"/>
        <v>62080</v>
      </c>
      <c r="K6" s="181"/>
      <c r="L6" s="181"/>
      <c r="N6" s="197"/>
      <c r="O6" s="197"/>
      <c r="Q6" s="181"/>
    </row>
    <row r="7" spans="1:17" ht="18.75" customHeight="1" x14ac:dyDescent="0.3">
      <c r="A7" s="125" t="s">
        <v>173</v>
      </c>
      <c r="B7" s="224">
        <f t="shared" si="0"/>
        <v>153892</v>
      </c>
      <c r="C7" s="224">
        <f t="shared" si="0"/>
        <v>145037</v>
      </c>
      <c r="D7" s="224">
        <f t="shared" si="1"/>
        <v>298929</v>
      </c>
      <c r="E7" s="161">
        <v>33898</v>
      </c>
      <c r="F7" s="161">
        <v>32311</v>
      </c>
      <c r="G7" s="179">
        <f t="shared" si="2"/>
        <v>66209</v>
      </c>
      <c r="H7" s="161">
        <v>35772</v>
      </c>
      <c r="I7" s="161">
        <v>33528</v>
      </c>
      <c r="J7" s="180">
        <f t="shared" si="3"/>
        <v>69300</v>
      </c>
      <c r="K7" s="181"/>
      <c r="L7" s="181"/>
      <c r="N7" s="197"/>
      <c r="O7" s="197"/>
      <c r="Q7" s="181"/>
    </row>
    <row r="8" spans="1:17" ht="18.75" customHeight="1" x14ac:dyDescent="0.3">
      <c r="A8" s="125" t="s">
        <v>174</v>
      </c>
      <c r="B8" s="224">
        <f t="shared" si="0"/>
        <v>161747</v>
      </c>
      <c r="C8" s="224">
        <f t="shared" si="0"/>
        <v>152630</v>
      </c>
      <c r="D8" s="224">
        <f t="shared" si="1"/>
        <v>314377</v>
      </c>
      <c r="E8" s="161">
        <v>35040</v>
      </c>
      <c r="F8" s="161">
        <v>33500</v>
      </c>
      <c r="G8" s="179">
        <f t="shared" si="2"/>
        <v>68540</v>
      </c>
      <c r="H8" s="161">
        <v>36605</v>
      </c>
      <c r="I8" s="161">
        <v>35752</v>
      </c>
      <c r="J8" s="180">
        <f t="shared" si="3"/>
        <v>72357</v>
      </c>
      <c r="K8" s="181"/>
      <c r="L8" s="181"/>
      <c r="N8" s="197"/>
      <c r="O8" s="197"/>
      <c r="Q8" s="181"/>
    </row>
    <row r="9" spans="1:17" ht="18.75" customHeight="1" x14ac:dyDescent="0.3">
      <c r="A9" s="125" t="s">
        <v>175</v>
      </c>
      <c r="B9" s="224">
        <f t="shared" si="0"/>
        <v>173280</v>
      </c>
      <c r="C9" s="224">
        <f t="shared" si="0"/>
        <v>158424</v>
      </c>
      <c r="D9" s="224">
        <f t="shared" si="1"/>
        <v>331704</v>
      </c>
      <c r="E9" s="161">
        <v>34430</v>
      </c>
      <c r="F9" s="161">
        <v>35635</v>
      </c>
      <c r="G9" s="179">
        <f t="shared" si="2"/>
        <v>70065</v>
      </c>
      <c r="H9" s="161">
        <v>35963</v>
      </c>
      <c r="I9" s="161">
        <v>38050</v>
      </c>
      <c r="J9" s="180">
        <f t="shared" si="3"/>
        <v>74013</v>
      </c>
      <c r="K9" s="181"/>
      <c r="L9" s="181"/>
      <c r="N9" s="197"/>
      <c r="O9" s="197"/>
      <c r="Q9" s="181"/>
    </row>
    <row r="10" spans="1:17" ht="18.75" customHeight="1" x14ac:dyDescent="0.3">
      <c r="A10" s="125" t="s">
        <v>176</v>
      </c>
      <c r="B10" s="224">
        <f t="shared" si="0"/>
        <v>197257</v>
      </c>
      <c r="C10" s="224">
        <f t="shared" si="0"/>
        <v>195310</v>
      </c>
      <c r="D10" s="224">
        <f t="shared" si="1"/>
        <v>392567</v>
      </c>
      <c r="E10" s="161">
        <v>44240</v>
      </c>
      <c r="F10" s="161">
        <v>47068</v>
      </c>
      <c r="G10" s="179">
        <f t="shared" si="2"/>
        <v>91308</v>
      </c>
      <c r="H10" s="161">
        <v>44252</v>
      </c>
      <c r="I10" s="161">
        <v>47101</v>
      </c>
      <c r="J10" s="180">
        <f t="shared" si="3"/>
        <v>91353</v>
      </c>
      <c r="K10" s="181"/>
      <c r="L10" s="181"/>
      <c r="N10" s="197"/>
      <c r="O10" s="197"/>
      <c r="Q10" s="181"/>
    </row>
    <row r="11" spans="1:17" ht="18.75" customHeight="1" x14ac:dyDescent="0.3">
      <c r="A11" s="125" t="s">
        <v>177</v>
      </c>
      <c r="B11" s="224">
        <f t="shared" si="0"/>
        <v>191404</v>
      </c>
      <c r="C11" s="224">
        <f t="shared" si="0"/>
        <v>196901</v>
      </c>
      <c r="D11" s="224">
        <f t="shared" si="1"/>
        <v>388305</v>
      </c>
      <c r="E11" s="161">
        <v>44970</v>
      </c>
      <c r="F11" s="161">
        <v>50589</v>
      </c>
      <c r="G11" s="179">
        <f t="shared" si="2"/>
        <v>95559</v>
      </c>
      <c r="H11" s="161">
        <v>43311</v>
      </c>
      <c r="I11" s="161">
        <v>46868</v>
      </c>
      <c r="J11" s="180">
        <f t="shared" si="3"/>
        <v>90179</v>
      </c>
      <c r="K11" s="181"/>
      <c r="L11" s="181"/>
      <c r="N11" s="197"/>
      <c r="O11" s="197"/>
      <c r="Q11" s="181"/>
    </row>
    <row r="12" spans="1:17" ht="18.75" customHeight="1" x14ac:dyDescent="0.3">
      <c r="A12" s="125" t="s">
        <v>178</v>
      </c>
      <c r="B12" s="224">
        <f t="shared" si="0"/>
        <v>188571</v>
      </c>
      <c r="C12" s="224">
        <f t="shared" si="0"/>
        <v>198710</v>
      </c>
      <c r="D12" s="224">
        <f t="shared" si="1"/>
        <v>387281</v>
      </c>
      <c r="E12" s="161">
        <v>44923</v>
      </c>
      <c r="F12" s="161">
        <v>51899</v>
      </c>
      <c r="G12" s="179">
        <f t="shared" si="2"/>
        <v>96822</v>
      </c>
      <c r="H12" s="161">
        <v>42506</v>
      </c>
      <c r="I12" s="161">
        <v>47622</v>
      </c>
      <c r="J12" s="180">
        <f t="shared" si="3"/>
        <v>90128</v>
      </c>
      <c r="K12" s="181"/>
      <c r="L12" s="181"/>
      <c r="N12" s="197"/>
      <c r="O12" s="197"/>
      <c r="Q12" s="181"/>
    </row>
    <row r="13" spans="1:17" ht="18.75" customHeight="1" x14ac:dyDescent="0.3">
      <c r="A13" s="125" t="s">
        <v>179</v>
      </c>
      <c r="B13" s="224">
        <f t="shared" si="0"/>
        <v>207979</v>
      </c>
      <c r="C13" s="224">
        <f t="shared" si="0"/>
        <v>224872</v>
      </c>
      <c r="D13" s="224">
        <f t="shared" si="1"/>
        <v>432851</v>
      </c>
      <c r="E13" s="161">
        <v>50891</v>
      </c>
      <c r="F13" s="161">
        <v>59502</v>
      </c>
      <c r="G13" s="179">
        <f t="shared" si="2"/>
        <v>110393</v>
      </c>
      <c r="H13" s="161">
        <v>49014</v>
      </c>
      <c r="I13" s="161">
        <v>55783</v>
      </c>
      <c r="J13" s="180">
        <f t="shared" si="3"/>
        <v>104797</v>
      </c>
      <c r="K13" s="181"/>
      <c r="L13" s="181"/>
      <c r="N13" s="197"/>
      <c r="O13" s="197"/>
      <c r="Q13" s="181"/>
    </row>
    <row r="14" spans="1:17" ht="18.75" customHeight="1" x14ac:dyDescent="0.3">
      <c r="A14" s="125" t="s">
        <v>180</v>
      </c>
      <c r="B14" s="224">
        <f t="shared" si="0"/>
        <v>203455</v>
      </c>
      <c r="C14" s="224">
        <f t="shared" si="0"/>
        <v>224948</v>
      </c>
      <c r="D14" s="224">
        <f t="shared" si="1"/>
        <v>428403</v>
      </c>
      <c r="E14" s="161">
        <v>47981</v>
      </c>
      <c r="F14" s="161">
        <v>57389</v>
      </c>
      <c r="G14" s="179">
        <f t="shared" si="2"/>
        <v>105370</v>
      </c>
      <c r="H14" s="161">
        <v>47611</v>
      </c>
      <c r="I14" s="161">
        <v>54703</v>
      </c>
      <c r="J14" s="180">
        <f t="shared" si="3"/>
        <v>102314</v>
      </c>
      <c r="K14" s="181"/>
      <c r="L14" s="181"/>
      <c r="N14" s="197"/>
      <c r="O14" s="197"/>
      <c r="Q14" s="181"/>
    </row>
    <row r="15" spans="1:17" ht="18.75" customHeight="1" x14ac:dyDescent="0.3">
      <c r="A15" s="125" t="s">
        <v>181</v>
      </c>
      <c r="B15" s="224">
        <f t="shared" si="0"/>
        <v>198984</v>
      </c>
      <c r="C15" s="224">
        <f t="shared" si="0"/>
        <v>230207</v>
      </c>
      <c r="D15" s="224">
        <f t="shared" si="1"/>
        <v>429191</v>
      </c>
      <c r="E15" s="161">
        <v>46497</v>
      </c>
      <c r="F15" s="161">
        <v>57487</v>
      </c>
      <c r="G15" s="179">
        <f t="shared" si="2"/>
        <v>103984</v>
      </c>
      <c r="H15" s="161">
        <v>46223</v>
      </c>
      <c r="I15" s="161">
        <v>54056</v>
      </c>
      <c r="J15" s="180">
        <f t="shared" si="3"/>
        <v>100279</v>
      </c>
      <c r="K15" s="181"/>
      <c r="L15" s="181"/>
      <c r="N15" s="197"/>
      <c r="O15" s="197"/>
      <c r="Q15" s="181"/>
    </row>
    <row r="16" spans="1:17" ht="18.75" customHeight="1" x14ac:dyDescent="0.3">
      <c r="A16" s="125" t="s">
        <v>182</v>
      </c>
      <c r="B16" s="224">
        <f t="shared" si="0"/>
        <v>190924</v>
      </c>
      <c r="C16" s="224">
        <f t="shared" si="0"/>
        <v>229950</v>
      </c>
      <c r="D16" s="224">
        <f t="shared" si="1"/>
        <v>420874</v>
      </c>
      <c r="E16" s="161">
        <v>43988</v>
      </c>
      <c r="F16" s="161">
        <v>56585</v>
      </c>
      <c r="G16" s="179">
        <f t="shared" si="2"/>
        <v>100573</v>
      </c>
      <c r="H16" s="161">
        <v>41114</v>
      </c>
      <c r="I16" s="161">
        <v>49273</v>
      </c>
      <c r="J16" s="180">
        <f t="shared" si="3"/>
        <v>90387</v>
      </c>
      <c r="K16" s="181"/>
      <c r="L16" s="181"/>
      <c r="N16" s="197"/>
      <c r="O16" s="197"/>
      <c r="Q16" s="181"/>
    </row>
    <row r="17" spans="1:17" ht="18.75" customHeight="1" x14ac:dyDescent="0.3">
      <c r="A17" s="125" t="s">
        <v>183</v>
      </c>
      <c r="B17" s="224">
        <f t="shared" si="0"/>
        <v>161226</v>
      </c>
      <c r="C17" s="224">
        <f t="shared" si="0"/>
        <v>199380</v>
      </c>
      <c r="D17" s="224">
        <f t="shared" si="1"/>
        <v>360606</v>
      </c>
      <c r="E17" s="161">
        <v>38060</v>
      </c>
      <c r="F17" s="161">
        <v>50548</v>
      </c>
      <c r="G17" s="179">
        <f t="shared" si="2"/>
        <v>88608</v>
      </c>
      <c r="H17" s="161">
        <v>32108</v>
      </c>
      <c r="I17" s="161">
        <v>39503</v>
      </c>
      <c r="J17" s="180">
        <f t="shared" si="3"/>
        <v>71611</v>
      </c>
      <c r="K17" s="181"/>
      <c r="L17" s="181"/>
      <c r="N17" s="197"/>
      <c r="O17" s="197"/>
      <c r="Q17" s="181"/>
    </row>
    <row r="18" spans="1:17" ht="18.75" customHeight="1" x14ac:dyDescent="0.3">
      <c r="A18" s="125" t="s">
        <v>184</v>
      </c>
      <c r="B18" s="224">
        <f t="shared" si="0"/>
        <v>115013</v>
      </c>
      <c r="C18" s="224">
        <f t="shared" si="0"/>
        <v>149496</v>
      </c>
      <c r="D18" s="224">
        <f t="shared" si="1"/>
        <v>264509</v>
      </c>
      <c r="E18" s="161">
        <v>28287</v>
      </c>
      <c r="F18" s="161">
        <v>39028</v>
      </c>
      <c r="G18" s="179">
        <f t="shared" si="2"/>
        <v>67315</v>
      </c>
      <c r="H18" s="161">
        <v>21767</v>
      </c>
      <c r="I18" s="161">
        <v>28110</v>
      </c>
      <c r="J18" s="180">
        <f t="shared" si="3"/>
        <v>49877</v>
      </c>
      <c r="K18" s="181"/>
      <c r="L18" s="181"/>
      <c r="N18" s="197"/>
      <c r="O18" s="197"/>
      <c r="Q18" s="181"/>
    </row>
    <row r="19" spans="1:17" ht="18.75" customHeight="1" x14ac:dyDescent="0.3">
      <c r="A19" s="125" t="s">
        <v>185</v>
      </c>
      <c r="B19" s="224">
        <f t="shared" si="0"/>
        <v>83985</v>
      </c>
      <c r="C19" s="224">
        <f t="shared" si="0"/>
        <v>115687</v>
      </c>
      <c r="D19" s="224">
        <f t="shared" si="1"/>
        <v>199672</v>
      </c>
      <c r="E19" s="161">
        <v>19756</v>
      </c>
      <c r="F19" s="161">
        <v>28973</v>
      </c>
      <c r="G19" s="179">
        <f t="shared" si="2"/>
        <v>48729</v>
      </c>
      <c r="H19" s="161">
        <v>15221</v>
      </c>
      <c r="I19" s="161">
        <v>20678</v>
      </c>
      <c r="J19" s="180">
        <f t="shared" si="3"/>
        <v>35899</v>
      </c>
      <c r="K19" s="181"/>
      <c r="L19" s="181"/>
      <c r="N19" s="197"/>
      <c r="O19" s="197"/>
      <c r="Q19" s="181"/>
    </row>
    <row r="20" spans="1:17" ht="18.75" customHeight="1" x14ac:dyDescent="0.3">
      <c r="A20" s="125" t="s">
        <v>186</v>
      </c>
      <c r="B20" s="224">
        <f t="shared" si="0"/>
        <v>49936</v>
      </c>
      <c r="C20" s="224">
        <f t="shared" si="0"/>
        <v>72191</v>
      </c>
      <c r="D20" s="224">
        <f t="shared" si="1"/>
        <v>122127</v>
      </c>
      <c r="E20" s="161">
        <v>11666</v>
      </c>
      <c r="F20" s="161">
        <v>17816</v>
      </c>
      <c r="G20" s="179">
        <f t="shared" si="2"/>
        <v>29482</v>
      </c>
      <c r="H20" s="161">
        <v>8546</v>
      </c>
      <c r="I20" s="161">
        <v>12304</v>
      </c>
      <c r="J20" s="180">
        <f t="shared" si="3"/>
        <v>20850</v>
      </c>
      <c r="K20" s="181"/>
      <c r="L20" s="181"/>
      <c r="N20" s="197"/>
      <c r="O20" s="197"/>
      <c r="Q20" s="181"/>
    </row>
    <row r="21" spans="1:17" ht="18.75" customHeight="1" x14ac:dyDescent="0.3">
      <c r="A21" s="125" t="s">
        <v>187</v>
      </c>
      <c r="B21" s="224">
        <f t="shared" ref="B21:C25" si="4">E21+H21+B49+E49+H49+B77+E77+H77</f>
        <v>31845</v>
      </c>
      <c r="C21" s="224">
        <f t="shared" si="4"/>
        <v>50100</v>
      </c>
      <c r="D21" s="224">
        <f t="shared" si="1"/>
        <v>81945</v>
      </c>
      <c r="E21" s="161">
        <v>7778</v>
      </c>
      <c r="F21" s="161">
        <v>11784</v>
      </c>
      <c r="G21" s="179">
        <f t="shared" si="2"/>
        <v>19562</v>
      </c>
      <c r="H21" s="161">
        <v>4941</v>
      </c>
      <c r="I21" s="161">
        <v>7748</v>
      </c>
      <c r="J21" s="180">
        <f t="shared" si="3"/>
        <v>12689</v>
      </c>
      <c r="K21" s="181"/>
      <c r="L21" s="181"/>
      <c r="N21" s="197"/>
      <c r="O21" s="197"/>
      <c r="Q21" s="181"/>
    </row>
    <row r="22" spans="1:17" ht="18.75" customHeight="1" x14ac:dyDescent="0.3">
      <c r="A22" s="125" t="s">
        <v>188</v>
      </c>
      <c r="B22" s="224">
        <f t="shared" si="4"/>
        <v>19799</v>
      </c>
      <c r="C22" s="224">
        <f t="shared" si="4"/>
        <v>31023</v>
      </c>
      <c r="D22" s="224">
        <f t="shared" si="1"/>
        <v>50822</v>
      </c>
      <c r="E22" s="161">
        <v>5381</v>
      </c>
      <c r="F22" s="161">
        <v>7164</v>
      </c>
      <c r="G22" s="179">
        <f t="shared" si="2"/>
        <v>12545</v>
      </c>
      <c r="H22" s="161">
        <v>2693</v>
      </c>
      <c r="I22" s="161">
        <v>4450</v>
      </c>
      <c r="J22" s="180">
        <f t="shared" si="3"/>
        <v>7143</v>
      </c>
      <c r="K22" s="181"/>
      <c r="L22" s="181"/>
      <c r="N22" s="197"/>
      <c r="O22" s="197"/>
      <c r="Q22" s="181"/>
    </row>
    <row r="23" spans="1:17" ht="18.75" customHeight="1" x14ac:dyDescent="0.3">
      <c r="A23" s="125" t="s">
        <v>189</v>
      </c>
      <c r="B23" s="224">
        <f t="shared" si="4"/>
        <v>8432</v>
      </c>
      <c r="C23" s="224">
        <f t="shared" si="4"/>
        <v>12804</v>
      </c>
      <c r="D23" s="224">
        <f t="shared" si="1"/>
        <v>21236</v>
      </c>
      <c r="E23" s="161">
        <v>2986</v>
      </c>
      <c r="F23" s="161">
        <v>2981</v>
      </c>
      <c r="G23" s="179">
        <f t="shared" si="2"/>
        <v>5967</v>
      </c>
      <c r="H23" s="161">
        <v>950</v>
      </c>
      <c r="I23" s="161">
        <v>1692</v>
      </c>
      <c r="J23" s="180">
        <f t="shared" si="3"/>
        <v>2642</v>
      </c>
      <c r="K23" s="181"/>
      <c r="L23" s="181"/>
      <c r="N23" s="197"/>
      <c r="O23" s="197"/>
      <c r="Q23" s="181"/>
    </row>
    <row r="24" spans="1:17" ht="18.75" customHeight="1" x14ac:dyDescent="0.3">
      <c r="A24" s="125" t="s">
        <v>190</v>
      </c>
      <c r="B24" s="224">
        <f t="shared" si="4"/>
        <v>3303</v>
      </c>
      <c r="C24" s="224">
        <f t="shared" si="4"/>
        <v>3731</v>
      </c>
      <c r="D24" s="224">
        <f t="shared" si="1"/>
        <v>7034</v>
      </c>
      <c r="E24" s="161">
        <v>1636</v>
      </c>
      <c r="F24" s="161">
        <v>880</v>
      </c>
      <c r="G24" s="179">
        <f t="shared" si="2"/>
        <v>2516</v>
      </c>
      <c r="H24" s="161">
        <v>278</v>
      </c>
      <c r="I24" s="161">
        <v>565</v>
      </c>
      <c r="J24" s="180">
        <f t="shared" si="3"/>
        <v>843</v>
      </c>
      <c r="K24" s="181"/>
      <c r="L24" s="181"/>
      <c r="N24" s="197"/>
      <c r="O24" s="197"/>
      <c r="Q24" s="181"/>
    </row>
    <row r="25" spans="1:17" ht="18.75" customHeight="1" x14ac:dyDescent="0.3">
      <c r="A25" s="125" t="s">
        <v>191</v>
      </c>
      <c r="B25" s="224">
        <f t="shared" si="4"/>
        <v>2028</v>
      </c>
      <c r="C25" s="224">
        <f t="shared" si="4"/>
        <v>1429</v>
      </c>
      <c r="D25" s="224">
        <f t="shared" si="1"/>
        <v>3457</v>
      </c>
      <c r="E25" s="161">
        <v>1107</v>
      </c>
      <c r="F25" s="161">
        <v>351</v>
      </c>
      <c r="G25" s="179">
        <f t="shared" si="2"/>
        <v>1458</v>
      </c>
      <c r="H25" s="161">
        <v>182</v>
      </c>
      <c r="I25" s="161">
        <v>231</v>
      </c>
      <c r="J25" s="180">
        <f t="shared" si="3"/>
        <v>413</v>
      </c>
      <c r="K25" s="181"/>
      <c r="L25" s="181"/>
      <c r="N25" s="197"/>
      <c r="O25" s="197"/>
      <c r="Q25" s="181"/>
    </row>
    <row r="26" spans="1:17" ht="18.75" customHeight="1" x14ac:dyDescent="0.3">
      <c r="A26" s="125" t="s">
        <v>192</v>
      </c>
      <c r="B26" s="210">
        <f>E26+H26+B54+E54+H54+B82+E82+H82</f>
        <v>2587373</v>
      </c>
      <c r="C26" s="210">
        <f>F26+I26+C54+F54+I54+C82+F82+I82</f>
        <v>2822969</v>
      </c>
      <c r="D26" s="210">
        <f>G26+J26+D54+G54+J54+D82+G82+J82</f>
        <v>5410342</v>
      </c>
      <c r="E26" s="161">
        <f t="shared" ref="E26:J26" si="5">SUM(E4:E25)</f>
        <v>598387</v>
      </c>
      <c r="F26" s="161">
        <f t="shared" si="5"/>
        <v>693408</v>
      </c>
      <c r="G26" s="179">
        <f t="shared" si="5"/>
        <v>1291795</v>
      </c>
      <c r="H26" s="161">
        <f t="shared" si="5"/>
        <v>567154</v>
      </c>
      <c r="I26" s="161">
        <f t="shared" si="5"/>
        <v>632788</v>
      </c>
      <c r="J26" s="180">
        <f t="shared" si="5"/>
        <v>1199942</v>
      </c>
      <c r="K26" s="181"/>
      <c r="L26" s="181"/>
    </row>
    <row r="27" spans="1:17" s="24" customFormat="1" ht="23.25" customHeight="1" x14ac:dyDescent="0.3">
      <c r="A27" s="97" t="s">
        <v>213</v>
      </c>
      <c r="B27" s="22"/>
      <c r="C27" s="22"/>
      <c r="D27" s="22"/>
      <c r="E27" s="23"/>
      <c r="F27" s="23"/>
      <c r="G27" s="23"/>
      <c r="H27" s="22"/>
      <c r="I27" s="22"/>
      <c r="J27" s="22"/>
    </row>
    <row r="28" spans="1:17" s="24" customFormat="1" ht="17.399999999999999" x14ac:dyDescent="0.3">
      <c r="A28" s="97" t="s">
        <v>222</v>
      </c>
      <c r="B28" s="25"/>
      <c r="C28" s="25"/>
      <c r="D28" s="25"/>
      <c r="E28" s="26"/>
      <c r="F28" s="26"/>
      <c r="G28" s="26"/>
      <c r="H28" s="26"/>
      <c r="I28" s="26"/>
      <c r="J28" s="26"/>
    </row>
    <row r="29" spans="1:17" s="27" customFormat="1" ht="22.5" customHeight="1" x14ac:dyDescent="0.4">
      <c r="A29" s="27" t="s">
        <v>235</v>
      </c>
    </row>
    <row r="30" spans="1:17" ht="18.75" customHeight="1" x14ac:dyDescent="0.45">
      <c r="B30" s="182"/>
      <c r="C30" s="225" t="s">
        <v>45</v>
      </c>
      <c r="D30" s="184"/>
      <c r="E30" s="185"/>
      <c r="F30" s="226" t="s">
        <v>60</v>
      </c>
      <c r="G30" s="187"/>
      <c r="H30" s="188"/>
      <c r="I30" s="227" t="s">
        <v>51</v>
      </c>
      <c r="J30" s="190"/>
    </row>
    <row r="31" spans="1:17" ht="18.75" customHeight="1" x14ac:dyDescent="0.3">
      <c r="A31" s="125" t="s">
        <v>170</v>
      </c>
      <c r="B31" s="191" t="s">
        <v>74</v>
      </c>
      <c r="C31" s="191" t="s">
        <v>80</v>
      </c>
      <c r="D31" s="191" t="s">
        <v>78</v>
      </c>
      <c r="E31" s="192" t="s">
        <v>74</v>
      </c>
      <c r="F31" s="192" t="s">
        <v>80</v>
      </c>
      <c r="G31" s="192" t="s">
        <v>78</v>
      </c>
      <c r="H31" s="193" t="s">
        <v>74</v>
      </c>
      <c r="I31" s="193" t="s">
        <v>80</v>
      </c>
      <c r="J31" s="193" t="s">
        <v>78</v>
      </c>
    </row>
    <row r="32" spans="1:17" ht="18.75" customHeight="1" x14ac:dyDescent="0.3">
      <c r="A32" s="125">
        <v>0</v>
      </c>
      <c r="B32" s="161">
        <v>3179</v>
      </c>
      <c r="C32" s="161">
        <v>2902</v>
      </c>
      <c r="D32" s="194">
        <f>B32+C32</f>
        <v>6081</v>
      </c>
      <c r="E32" s="161">
        <v>2475</v>
      </c>
      <c r="F32" s="161">
        <v>2326</v>
      </c>
      <c r="G32" s="195">
        <f>E32+F32</f>
        <v>4801</v>
      </c>
      <c r="H32" s="161">
        <v>2529</v>
      </c>
      <c r="I32" s="161">
        <v>2292</v>
      </c>
      <c r="J32" s="196">
        <f>H32+I32</f>
        <v>4821</v>
      </c>
      <c r="K32" s="181"/>
      <c r="L32" s="181"/>
      <c r="N32" s="197"/>
      <c r="O32" s="197"/>
      <c r="Q32" s="181"/>
    </row>
    <row r="33" spans="1:17" ht="18.75" customHeight="1" x14ac:dyDescent="0.3">
      <c r="A33" s="138" t="s">
        <v>171</v>
      </c>
      <c r="B33" s="161">
        <v>13998</v>
      </c>
      <c r="C33" s="161">
        <v>13194</v>
      </c>
      <c r="D33" s="194">
        <f t="shared" ref="D33:D53" si="6">B33+C33</f>
        <v>27192</v>
      </c>
      <c r="E33" s="161">
        <v>11155</v>
      </c>
      <c r="F33" s="161">
        <v>10738</v>
      </c>
      <c r="G33" s="195">
        <f t="shared" ref="G33:G53" si="7">E33+F33</f>
        <v>21893</v>
      </c>
      <c r="H33" s="161">
        <v>11422</v>
      </c>
      <c r="I33" s="161">
        <v>10803</v>
      </c>
      <c r="J33" s="196">
        <f t="shared" ref="J33:J53" si="8">H33+I33</f>
        <v>22225</v>
      </c>
      <c r="K33" s="181"/>
      <c r="L33" s="181"/>
      <c r="N33" s="197"/>
      <c r="O33" s="197"/>
      <c r="Q33" s="181"/>
    </row>
    <row r="34" spans="1:17" ht="18.75" customHeight="1" x14ac:dyDescent="0.3">
      <c r="A34" s="140" t="s">
        <v>172</v>
      </c>
      <c r="B34" s="161">
        <v>20744</v>
      </c>
      <c r="C34" s="161">
        <v>19646</v>
      </c>
      <c r="D34" s="194">
        <f t="shared" si="6"/>
        <v>40390</v>
      </c>
      <c r="E34" s="161">
        <v>17111</v>
      </c>
      <c r="F34" s="161">
        <v>16240</v>
      </c>
      <c r="G34" s="195">
        <f t="shared" si="7"/>
        <v>33351</v>
      </c>
      <c r="H34" s="161">
        <v>17526</v>
      </c>
      <c r="I34" s="161">
        <v>16689</v>
      </c>
      <c r="J34" s="196">
        <f t="shared" si="8"/>
        <v>34215</v>
      </c>
      <c r="K34" s="181"/>
      <c r="L34" s="181"/>
      <c r="N34" s="197"/>
      <c r="O34" s="197"/>
      <c r="Q34" s="181"/>
    </row>
    <row r="35" spans="1:17" ht="18.75" customHeight="1" x14ac:dyDescent="0.3">
      <c r="A35" s="125" t="s">
        <v>173</v>
      </c>
      <c r="B35" s="161">
        <v>23861</v>
      </c>
      <c r="C35" s="161">
        <v>22443</v>
      </c>
      <c r="D35" s="194">
        <f t="shared" si="6"/>
        <v>46304</v>
      </c>
      <c r="E35" s="161">
        <v>19329</v>
      </c>
      <c r="F35" s="161">
        <v>18251</v>
      </c>
      <c r="G35" s="195">
        <f t="shared" si="7"/>
        <v>37580</v>
      </c>
      <c r="H35" s="161">
        <v>20593</v>
      </c>
      <c r="I35" s="161">
        <v>19238</v>
      </c>
      <c r="J35" s="196">
        <f t="shared" si="8"/>
        <v>39831</v>
      </c>
      <c r="K35" s="181"/>
      <c r="L35" s="181"/>
      <c r="N35" s="197"/>
      <c r="O35" s="197"/>
      <c r="Q35" s="181"/>
    </row>
    <row r="36" spans="1:17" ht="18.75" customHeight="1" x14ac:dyDescent="0.3">
      <c r="A36" s="125" t="s">
        <v>174</v>
      </c>
      <c r="B36" s="161">
        <v>24860</v>
      </c>
      <c r="C36" s="161">
        <v>23497</v>
      </c>
      <c r="D36" s="194">
        <f t="shared" si="6"/>
        <v>48357</v>
      </c>
      <c r="E36" s="161">
        <v>20117</v>
      </c>
      <c r="F36" s="161">
        <v>19112</v>
      </c>
      <c r="G36" s="195">
        <f t="shared" si="7"/>
        <v>39229</v>
      </c>
      <c r="H36" s="161">
        <v>22053</v>
      </c>
      <c r="I36" s="161">
        <v>20495</v>
      </c>
      <c r="J36" s="196">
        <f t="shared" si="8"/>
        <v>42548</v>
      </c>
      <c r="K36" s="181"/>
      <c r="L36" s="181"/>
      <c r="N36" s="197"/>
      <c r="O36" s="197"/>
      <c r="Q36" s="181"/>
    </row>
    <row r="37" spans="1:17" ht="18.75" customHeight="1" x14ac:dyDescent="0.3">
      <c r="A37" s="125" t="s">
        <v>175</v>
      </c>
      <c r="B37" s="161">
        <v>23833</v>
      </c>
      <c r="C37" s="161">
        <v>23713</v>
      </c>
      <c r="D37" s="194">
        <f t="shared" si="6"/>
        <v>47546</v>
      </c>
      <c r="E37" s="161">
        <v>23905</v>
      </c>
      <c r="F37" s="161">
        <v>19588</v>
      </c>
      <c r="G37" s="195">
        <f t="shared" si="7"/>
        <v>43493</v>
      </c>
      <c r="H37" s="161">
        <v>32939</v>
      </c>
      <c r="I37" s="161">
        <v>21008</v>
      </c>
      <c r="J37" s="196">
        <f t="shared" si="8"/>
        <v>53947</v>
      </c>
      <c r="K37" s="181"/>
      <c r="L37" s="181"/>
      <c r="N37" s="197"/>
      <c r="O37" s="197"/>
      <c r="Q37" s="181"/>
    </row>
    <row r="38" spans="1:17" ht="18.75" customHeight="1" x14ac:dyDescent="0.3">
      <c r="A38" s="125" t="s">
        <v>176</v>
      </c>
      <c r="B38" s="161">
        <v>29558</v>
      </c>
      <c r="C38" s="161">
        <v>29024</v>
      </c>
      <c r="D38" s="194">
        <f t="shared" si="6"/>
        <v>58582</v>
      </c>
      <c r="E38" s="161">
        <v>24937</v>
      </c>
      <c r="F38" s="161">
        <v>23080</v>
      </c>
      <c r="G38" s="195">
        <f t="shared" si="7"/>
        <v>48017</v>
      </c>
      <c r="H38" s="161">
        <v>28505</v>
      </c>
      <c r="I38" s="161">
        <v>24715</v>
      </c>
      <c r="J38" s="196">
        <f t="shared" si="8"/>
        <v>53220</v>
      </c>
      <c r="K38" s="181"/>
      <c r="L38" s="181"/>
      <c r="N38" s="197"/>
      <c r="O38" s="197"/>
      <c r="Q38" s="181"/>
    </row>
    <row r="39" spans="1:17" ht="18.75" customHeight="1" x14ac:dyDescent="0.3">
      <c r="A39" s="125" t="s">
        <v>177</v>
      </c>
      <c r="B39" s="161">
        <v>28817</v>
      </c>
      <c r="C39" s="161">
        <v>28721</v>
      </c>
      <c r="D39" s="194">
        <f t="shared" si="6"/>
        <v>57538</v>
      </c>
      <c r="E39" s="161">
        <v>23144</v>
      </c>
      <c r="F39" s="161">
        <v>22391</v>
      </c>
      <c r="G39" s="195">
        <f t="shared" si="7"/>
        <v>45535</v>
      </c>
      <c r="H39" s="161">
        <v>26103</v>
      </c>
      <c r="I39" s="161">
        <v>24268</v>
      </c>
      <c r="J39" s="196">
        <f t="shared" si="8"/>
        <v>50371</v>
      </c>
      <c r="K39" s="181"/>
      <c r="L39" s="181"/>
      <c r="N39" s="197"/>
      <c r="O39" s="197"/>
      <c r="Q39" s="181"/>
    </row>
    <row r="40" spans="1:17" ht="18.75" customHeight="1" x14ac:dyDescent="0.3">
      <c r="A40" s="125" t="s">
        <v>178</v>
      </c>
      <c r="B40" s="161">
        <v>29207</v>
      </c>
      <c r="C40" s="161">
        <v>29783</v>
      </c>
      <c r="D40" s="194">
        <f t="shared" si="6"/>
        <v>58990</v>
      </c>
      <c r="E40" s="161">
        <v>22018</v>
      </c>
      <c r="F40" s="161">
        <v>21577</v>
      </c>
      <c r="G40" s="195">
        <f t="shared" si="7"/>
        <v>43595</v>
      </c>
      <c r="H40" s="161">
        <v>25118</v>
      </c>
      <c r="I40" s="161">
        <v>23972</v>
      </c>
      <c r="J40" s="196">
        <f t="shared" si="8"/>
        <v>49090</v>
      </c>
      <c r="K40" s="181"/>
      <c r="L40" s="181"/>
      <c r="N40" s="197"/>
      <c r="O40" s="197"/>
      <c r="Q40" s="181"/>
    </row>
    <row r="41" spans="1:17" ht="18.75" customHeight="1" x14ac:dyDescent="0.3">
      <c r="A41" s="125" t="s">
        <v>179</v>
      </c>
      <c r="B41" s="161">
        <v>32406</v>
      </c>
      <c r="C41" s="161">
        <v>33961</v>
      </c>
      <c r="D41" s="194">
        <f t="shared" si="6"/>
        <v>66367</v>
      </c>
      <c r="E41" s="161">
        <v>23388</v>
      </c>
      <c r="F41" s="161">
        <v>23570</v>
      </c>
      <c r="G41" s="195">
        <f t="shared" si="7"/>
        <v>46958</v>
      </c>
      <c r="H41" s="161">
        <v>25931</v>
      </c>
      <c r="I41" s="161">
        <v>25822</v>
      </c>
      <c r="J41" s="196">
        <f t="shared" si="8"/>
        <v>51753</v>
      </c>
      <c r="K41" s="181"/>
      <c r="L41" s="181"/>
      <c r="N41" s="197"/>
      <c r="O41" s="197"/>
      <c r="Q41" s="181"/>
    </row>
    <row r="42" spans="1:17" ht="18.75" customHeight="1" x14ac:dyDescent="0.3">
      <c r="A42" s="125" t="s">
        <v>180</v>
      </c>
      <c r="B42" s="161">
        <v>31310</v>
      </c>
      <c r="C42" s="161">
        <v>33690</v>
      </c>
      <c r="D42" s="194">
        <f t="shared" si="6"/>
        <v>65000</v>
      </c>
      <c r="E42" s="161">
        <v>23983</v>
      </c>
      <c r="F42" s="161">
        <v>24739</v>
      </c>
      <c r="G42" s="195">
        <f t="shared" si="7"/>
        <v>48722</v>
      </c>
      <c r="H42" s="161">
        <v>26371</v>
      </c>
      <c r="I42" s="161">
        <v>27281</v>
      </c>
      <c r="J42" s="196">
        <f t="shared" si="8"/>
        <v>53652</v>
      </c>
      <c r="K42" s="181"/>
      <c r="L42" s="181"/>
      <c r="N42" s="197"/>
      <c r="O42" s="197"/>
      <c r="Q42" s="181"/>
    </row>
    <row r="43" spans="1:17" ht="18.75" customHeight="1" x14ac:dyDescent="0.3">
      <c r="A43" s="125" t="s">
        <v>181</v>
      </c>
      <c r="B43" s="161">
        <v>30103</v>
      </c>
      <c r="C43" s="161">
        <v>33982</v>
      </c>
      <c r="D43" s="194">
        <f t="shared" si="6"/>
        <v>64085</v>
      </c>
      <c r="E43" s="161">
        <v>23983</v>
      </c>
      <c r="F43" s="161">
        <v>26218</v>
      </c>
      <c r="G43" s="195">
        <f t="shared" si="7"/>
        <v>50201</v>
      </c>
      <c r="H43" s="161">
        <v>26211</v>
      </c>
      <c r="I43" s="161">
        <v>29560</v>
      </c>
      <c r="J43" s="196">
        <f t="shared" si="8"/>
        <v>55771</v>
      </c>
      <c r="K43" s="181"/>
      <c r="L43" s="181"/>
      <c r="N43" s="197"/>
      <c r="O43" s="197"/>
      <c r="Q43" s="181"/>
    </row>
    <row r="44" spans="1:17" ht="18.75" customHeight="1" x14ac:dyDescent="0.3">
      <c r="A44" s="125" t="s">
        <v>182</v>
      </c>
      <c r="B44" s="161">
        <v>28937</v>
      </c>
      <c r="C44" s="161">
        <v>33858</v>
      </c>
      <c r="D44" s="194">
        <f t="shared" si="6"/>
        <v>62795</v>
      </c>
      <c r="E44" s="161">
        <v>22892</v>
      </c>
      <c r="F44" s="161">
        <v>26078</v>
      </c>
      <c r="G44" s="195">
        <f t="shared" si="7"/>
        <v>48970</v>
      </c>
      <c r="H44" s="161">
        <v>26906</v>
      </c>
      <c r="I44" s="161">
        <v>31693</v>
      </c>
      <c r="J44" s="196">
        <f t="shared" si="8"/>
        <v>58599</v>
      </c>
      <c r="K44" s="181"/>
      <c r="L44" s="181"/>
      <c r="N44" s="197"/>
      <c r="O44" s="197"/>
      <c r="Q44" s="181"/>
    </row>
    <row r="45" spans="1:17" ht="18.75" customHeight="1" x14ac:dyDescent="0.3">
      <c r="A45" s="125" t="s">
        <v>183</v>
      </c>
      <c r="B45" s="161">
        <v>24035</v>
      </c>
      <c r="C45" s="161">
        <v>29716</v>
      </c>
      <c r="D45" s="194">
        <f t="shared" si="6"/>
        <v>53751</v>
      </c>
      <c r="E45" s="161">
        <v>18925</v>
      </c>
      <c r="F45" s="161">
        <v>22326</v>
      </c>
      <c r="G45" s="195">
        <f t="shared" si="7"/>
        <v>41251</v>
      </c>
      <c r="H45" s="161">
        <v>23782</v>
      </c>
      <c r="I45" s="161">
        <v>27625</v>
      </c>
      <c r="J45" s="196">
        <f t="shared" si="8"/>
        <v>51407</v>
      </c>
      <c r="K45" s="181"/>
      <c r="L45" s="181"/>
      <c r="N45" s="197"/>
      <c r="O45" s="197"/>
      <c r="Q45" s="181"/>
    </row>
    <row r="46" spans="1:17" ht="18.75" customHeight="1" x14ac:dyDescent="0.3">
      <c r="A46" s="125" t="s">
        <v>184</v>
      </c>
      <c r="B46" s="161">
        <v>17040</v>
      </c>
      <c r="C46" s="161">
        <v>21822</v>
      </c>
      <c r="D46" s="194">
        <f t="shared" si="6"/>
        <v>38862</v>
      </c>
      <c r="E46" s="161">
        <v>12992</v>
      </c>
      <c r="F46" s="161">
        <v>16917</v>
      </c>
      <c r="G46" s="195">
        <f t="shared" si="7"/>
        <v>29909</v>
      </c>
      <c r="H46" s="161">
        <v>17194</v>
      </c>
      <c r="I46" s="161">
        <v>20664</v>
      </c>
      <c r="J46" s="196">
        <f t="shared" si="8"/>
        <v>37858</v>
      </c>
      <c r="K46" s="181"/>
      <c r="L46" s="181"/>
      <c r="N46" s="197"/>
      <c r="O46" s="197"/>
      <c r="Q46" s="181"/>
    </row>
    <row r="47" spans="1:17" ht="18.75" customHeight="1" x14ac:dyDescent="0.3">
      <c r="A47" s="125" t="s">
        <v>185</v>
      </c>
      <c r="B47" s="161">
        <v>13003</v>
      </c>
      <c r="C47" s="161">
        <v>17738</v>
      </c>
      <c r="D47" s="194">
        <f t="shared" si="6"/>
        <v>30741</v>
      </c>
      <c r="E47" s="161">
        <v>9347</v>
      </c>
      <c r="F47" s="161">
        <v>12586</v>
      </c>
      <c r="G47" s="195">
        <f t="shared" si="7"/>
        <v>21933</v>
      </c>
      <c r="H47" s="161">
        <v>12707</v>
      </c>
      <c r="I47" s="161">
        <v>16392</v>
      </c>
      <c r="J47" s="196">
        <f t="shared" si="8"/>
        <v>29099</v>
      </c>
      <c r="K47" s="181"/>
      <c r="L47" s="181"/>
      <c r="N47" s="197"/>
      <c r="O47" s="197"/>
      <c r="Q47" s="181"/>
    </row>
    <row r="48" spans="1:17" ht="18.75" customHeight="1" x14ac:dyDescent="0.3">
      <c r="A48" s="125" t="s">
        <v>186</v>
      </c>
      <c r="B48" s="161">
        <v>7667</v>
      </c>
      <c r="C48" s="161">
        <v>11246</v>
      </c>
      <c r="D48" s="194">
        <f t="shared" si="6"/>
        <v>18913</v>
      </c>
      <c r="E48" s="161">
        <v>5596</v>
      </c>
      <c r="F48" s="161">
        <v>7950</v>
      </c>
      <c r="G48" s="195">
        <f t="shared" si="7"/>
        <v>13546</v>
      </c>
      <c r="H48" s="161">
        <v>7923</v>
      </c>
      <c r="I48" s="161">
        <v>10373</v>
      </c>
      <c r="J48" s="196">
        <f t="shared" si="8"/>
        <v>18296</v>
      </c>
      <c r="K48" s="181"/>
      <c r="L48" s="181"/>
      <c r="N48" s="197"/>
      <c r="O48" s="197"/>
      <c r="Q48" s="181"/>
    </row>
    <row r="49" spans="1:17" ht="18.75" customHeight="1" x14ac:dyDescent="0.3">
      <c r="A49" s="125" t="s">
        <v>187</v>
      </c>
      <c r="B49" s="161">
        <v>5039</v>
      </c>
      <c r="C49" s="161">
        <v>8478</v>
      </c>
      <c r="D49" s="194">
        <f t="shared" si="6"/>
        <v>13517</v>
      </c>
      <c r="E49" s="161">
        <v>3497</v>
      </c>
      <c r="F49" s="161">
        <v>5541</v>
      </c>
      <c r="G49" s="195">
        <f t="shared" si="7"/>
        <v>9038</v>
      </c>
      <c r="H49" s="161">
        <v>5029</v>
      </c>
      <c r="I49" s="161">
        <v>7457</v>
      </c>
      <c r="J49" s="196">
        <f t="shared" si="8"/>
        <v>12486</v>
      </c>
      <c r="K49" s="181"/>
      <c r="L49" s="181"/>
      <c r="N49" s="197"/>
      <c r="O49" s="197"/>
      <c r="Q49" s="181"/>
    </row>
    <row r="50" spans="1:17" ht="18.75" customHeight="1" x14ac:dyDescent="0.3">
      <c r="A50" s="125" t="s">
        <v>188</v>
      </c>
      <c r="B50" s="161">
        <v>3206</v>
      </c>
      <c r="C50" s="161">
        <v>5511</v>
      </c>
      <c r="D50" s="194">
        <f t="shared" si="6"/>
        <v>8717</v>
      </c>
      <c r="E50" s="161">
        <v>2035</v>
      </c>
      <c r="F50" s="161">
        <v>3346</v>
      </c>
      <c r="G50" s="195">
        <f t="shared" si="7"/>
        <v>5381</v>
      </c>
      <c r="H50" s="161">
        <v>3002</v>
      </c>
      <c r="I50" s="161">
        <v>4491</v>
      </c>
      <c r="J50" s="196">
        <f t="shared" si="8"/>
        <v>7493</v>
      </c>
      <c r="K50" s="181"/>
      <c r="L50" s="181"/>
      <c r="N50" s="197"/>
      <c r="O50" s="197"/>
      <c r="Q50" s="181"/>
    </row>
    <row r="51" spans="1:17" ht="18.75" customHeight="1" x14ac:dyDescent="0.3">
      <c r="A51" s="125" t="s">
        <v>189</v>
      </c>
      <c r="B51" s="161">
        <v>1285</v>
      </c>
      <c r="C51" s="161">
        <v>2382</v>
      </c>
      <c r="D51" s="194">
        <f t="shared" si="6"/>
        <v>3667</v>
      </c>
      <c r="E51" s="161">
        <v>761</v>
      </c>
      <c r="F51" s="161">
        <v>1404</v>
      </c>
      <c r="G51" s="195">
        <f t="shared" si="7"/>
        <v>2165</v>
      </c>
      <c r="H51" s="161">
        <v>1231</v>
      </c>
      <c r="I51" s="161">
        <v>1871</v>
      </c>
      <c r="J51" s="196">
        <f t="shared" si="8"/>
        <v>3102</v>
      </c>
      <c r="K51" s="181"/>
      <c r="L51" s="181"/>
      <c r="N51" s="197"/>
      <c r="O51" s="197"/>
      <c r="Q51" s="181"/>
    </row>
    <row r="52" spans="1:17" ht="18.75" customHeight="1" x14ac:dyDescent="0.3">
      <c r="A52" s="125" t="s">
        <v>190</v>
      </c>
      <c r="B52" s="161">
        <v>451</v>
      </c>
      <c r="C52" s="161">
        <v>716</v>
      </c>
      <c r="D52" s="194">
        <f t="shared" si="6"/>
        <v>1167</v>
      </c>
      <c r="E52" s="161">
        <v>255</v>
      </c>
      <c r="F52" s="161">
        <v>401</v>
      </c>
      <c r="G52" s="195">
        <f t="shared" si="7"/>
        <v>656</v>
      </c>
      <c r="H52" s="161">
        <v>326</v>
      </c>
      <c r="I52" s="161">
        <v>508</v>
      </c>
      <c r="J52" s="196">
        <f t="shared" si="8"/>
        <v>834</v>
      </c>
      <c r="K52" s="181"/>
      <c r="L52" s="181"/>
      <c r="N52" s="197"/>
      <c r="O52" s="197"/>
      <c r="Q52" s="181"/>
    </row>
    <row r="53" spans="1:17" ht="18.75" customHeight="1" x14ac:dyDescent="0.3">
      <c r="A53" s="125" t="s">
        <v>191</v>
      </c>
      <c r="B53" s="161">
        <v>270</v>
      </c>
      <c r="C53" s="161">
        <v>254</v>
      </c>
      <c r="D53" s="194">
        <f t="shared" si="6"/>
        <v>524</v>
      </c>
      <c r="E53" s="161">
        <v>166</v>
      </c>
      <c r="F53" s="161">
        <v>164</v>
      </c>
      <c r="G53" s="195">
        <f t="shared" si="7"/>
        <v>330</v>
      </c>
      <c r="H53" s="161">
        <v>188</v>
      </c>
      <c r="I53" s="161">
        <v>257</v>
      </c>
      <c r="J53" s="196">
        <f t="shared" si="8"/>
        <v>445</v>
      </c>
      <c r="K53" s="181"/>
      <c r="L53" s="181"/>
      <c r="N53" s="197"/>
      <c r="O53" s="197"/>
      <c r="Q53" s="181"/>
    </row>
    <row r="54" spans="1:17" ht="18.75" customHeight="1" x14ac:dyDescent="0.3">
      <c r="A54" s="125" t="s">
        <v>192</v>
      </c>
      <c r="B54" s="161">
        <f t="shared" ref="B54:J54" si="9">SUM(B32:B53)</f>
        <v>392809</v>
      </c>
      <c r="C54" s="161">
        <f t="shared" si="9"/>
        <v>426277</v>
      </c>
      <c r="D54" s="180">
        <f t="shared" si="9"/>
        <v>819086</v>
      </c>
      <c r="E54" s="161">
        <f t="shared" si="9"/>
        <v>312011</v>
      </c>
      <c r="F54" s="161">
        <f t="shared" si="9"/>
        <v>324543</v>
      </c>
      <c r="G54" s="195">
        <f t="shared" si="9"/>
        <v>636554</v>
      </c>
      <c r="H54" s="161">
        <f t="shared" si="9"/>
        <v>363589</v>
      </c>
      <c r="I54" s="161">
        <f t="shared" si="9"/>
        <v>367474</v>
      </c>
      <c r="J54" s="195">
        <f t="shared" si="9"/>
        <v>731063</v>
      </c>
      <c r="K54" s="181"/>
      <c r="L54" s="181"/>
    </row>
    <row r="55" spans="1:17" s="24" customFormat="1" ht="23.25" customHeight="1" x14ac:dyDescent="0.3">
      <c r="A55" s="97" t="s">
        <v>213</v>
      </c>
      <c r="B55" s="22"/>
      <c r="C55" s="22"/>
      <c r="D55" s="22"/>
      <c r="E55" s="23"/>
      <c r="F55" s="23"/>
      <c r="G55" s="23"/>
      <c r="H55" s="22"/>
      <c r="I55" s="22"/>
      <c r="J55" s="22"/>
    </row>
    <row r="56" spans="1:17" s="24" customFormat="1" ht="17.399999999999999" x14ac:dyDescent="0.3">
      <c r="A56" s="97" t="s">
        <v>222</v>
      </c>
      <c r="B56" s="25"/>
      <c r="C56" s="25"/>
      <c r="D56" s="25"/>
      <c r="E56" s="26"/>
      <c r="F56" s="26"/>
      <c r="G56" s="26"/>
      <c r="H56" s="26"/>
      <c r="I56" s="26"/>
      <c r="J56" s="26"/>
    </row>
    <row r="57" spans="1:17" s="27" customFormat="1" ht="22.5" customHeight="1" x14ac:dyDescent="0.4">
      <c r="A57" s="27" t="s">
        <v>235</v>
      </c>
    </row>
    <row r="58" spans="1:17" ht="18.75" customHeight="1" x14ac:dyDescent="0.45">
      <c r="B58" s="198"/>
      <c r="C58" s="228" t="s">
        <v>72</v>
      </c>
      <c r="D58" s="200"/>
      <c r="E58" s="201"/>
      <c r="F58" s="229" t="s">
        <v>53</v>
      </c>
      <c r="G58" s="203"/>
      <c r="H58" s="204"/>
      <c r="I58" s="230" t="s">
        <v>75</v>
      </c>
      <c r="J58" s="206"/>
    </row>
    <row r="59" spans="1:17" ht="18.75" customHeight="1" x14ac:dyDescent="0.3">
      <c r="A59" s="125" t="s">
        <v>170</v>
      </c>
      <c r="B59" s="207" t="s">
        <v>74</v>
      </c>
      <c r="C59" s="207" t="s">
        <v>80</v>
      </c>
      <c r="D59" s="207" t="s">
        <v>78</v>
      </c>
      <c r="E59" s="208" t="s">
        <v>74</v>
      </c>
      <c r="F59" s="208" t="s">
        <v>80</v>
      </c>
      <c r="G59" s="208" t="s">
        <v>78</v>
      </c>
      <c r="H59" s="209" t="s">
        <v>74</v>
      </c>
      <c r="I59" s="209" t="s">
        <v>80</v>
      </c>
      <c r="J59" s="209" t="s">
        <v>78</v>
      </c>
    </row>
    <row r="60" spans="1:17" ht="18.75" customHeight="1" x14ac:dyDescent="0.3">
      <c r="A60" s="125">
        <v>0</v>
      </c>
      <c r="B60" s="161">
        <v>600</v>
      </c>
      <c r="C60" s="161">
        <v>545</v>
      </c>
      <c r="D60" s="178">
        <f>B60+C60</f>
        <v>1145</v>
      </c>
      <c r="E60" s="161">
        <v>824</v>
      </c>
      <c r="F60" s="161">
        <v>774</v>
      </c>
      <c r="G60" s="210">
        <f>E60+F60</f>
        <v>1598</v>
      </c>
      <c r="H60" s="161">
        <v>1007</v>
      </c>
      <c r="I60" s="161">
        <v>873</v>
      </c>
      <c r="J60" s="211">
        <f>H60+I60</f>
        <v>1880</v>
      </c>
      <c r="K60" s="181"/>
      <c r="L60" s="181"/>
      <c r="N60" s="197"/>
      <c r="O60" s="197"/>
      <c r="Q60" s="181"/>
    </row>
    <row r="61" spans="1:17" ht="18.75" customHeight="1" x14ac:dyDescent="0.3">
      <c r="A61" s="138" t="s">
        <v>171</v>
      </c>
      <c r="B61" s="161">
        <v>2856</v>
      </c>
      <c r="C61" s="161">
        <v>2643</v>
      </c>
      <c r="D61" s="178">
        <f t="shared" ref="D61:D81" si="10">B61+C61</f>
        <v>5499</v>
      </c>
      <c r="E61" s="161">
        <v>3918</v>
      </c>
      <c r="F61" s="161">
        <v>3656</v>
      </c>
      <c r="G61" s="210">
        <f t="shared" ref="G61:G81" si="11">E61+F61</f>
        <v>7574</v>
      </c>
      <c r="H61" s="161">
        <v>4428</v>
      </c>
      <c r="I61" s="161">
        <v>4054</v>
      </c>
      <c r="J61" s="211">
        <f t="shared" ref="J61:J81" si="12">H61+I61</f>
        <v>8482</v>
      </c>
      <c r="K61" s="181"/>
      <c r="L61" s="181"/>
      <c r="N61" s="197"/>
      <c r="O61" s="197"/>
      <c r="Q61" s="181"/>
    </row>
    <row r="62" spans="1:17" ht="18.75" customHeight="1" x14ac:dyDescent="0.3">
      <c r="A62" s="140" t="s">
        <v>172</v>
      </c>
      <c r="B62" s="161">
        <v>4595</v>
      </c>
      <c r="C62" s="161">
        <v>4134</v>
      </c>
      <c r="D62" s="178">
        <f t="shared" si="10"/>
        <v>8729</v>
      </c>
      <c r="E62" s="161">
        <v>6276</v>
      </c>
      <c r="F62" s="161">
        <v>5885</v>
      </c>
      <c r="G62" s="210">
        <f t="shared" si="11"/>
        <v>12161</v>
      </c>
      <c r="H62" s="161">
        <v>6701</v>
      </c>
      <c r="I62" s="161">
        <v>6056</v>
      </c>
      <c r="J62" s="211">
        <f t="shared" si="12"/>
        <v>12757</v>
      </c>
      <c r="K62" s="181"/>
      <c r="L62" s="181"/>
      <c r="N62" s="197"/>
      <c r="O62" s="197"/>
      <c r="Q62" s="181"/>
    </row>
    <row r="63" spans="1:17" ht="18.75" customHeight="1" x14ac:dyDescent="0.3">
      <c r="A63" s="125" t="s">
        <v>173</v>
      </c>
      <c r="B63" s="161">
        <v>5477</v>
      </c>
      <c r="C63" s="161">
        <v>5140</v>
      </c>
      <c r="D63" s="178">
        <f t="shared" si="10"/>
        <v>10617</v>
      </c>
      <c r="E63" s="161">
        <v>7521</v>
      </c>
      <c r="F63" s="161">
        <v>7204</v>
      </c>
      <c r="G63" s="210">
        <f t="shared" si="11"/>
        <v>14725</v>
      </c>
      <c r="H63" s="161">
        <v>7441</v>
      </c>
      <c r="I63" s="161">
        <v>6922</v>
      </c>
      <c r="J63" s="211">
        <f t="shared" si="12"/>
        <v>14363</v>
      </c>
      <c r="K63" s="181"/>
      <c r="L63" s="181"/>
      <c r="N63" s="197"/>
      <c r="O63" s="197"/>
      <c r="Q63" s="181"/>
    </row>
    <row r="64" spans="1:17" ht="18.75" customHeight="1" x14ac:dyDescent="0.3">
      <c r="A64" s="125" t="s">
        <v>174</v>
      </c>
      <c r="B64" s="161">
        <v>5610</v>
      </c>
      <c r="C64" s="161">
        <v>5457</v>
      </c>
      <c r="D64" s="178">
        <f t="shared" si="10"/>
        <v>11067</v>
      </c>
      <c r="E64" s="161">
        <v>7987</v>
      </c>
      <c r="F64" s="161">
        <v>7407</v>
      </c>
      <c r="G64" s="210">
        <f t="shared" si="11"/>
        <v>15394</v>
      </c>
      <c r="H64" s="161">
        <v>9475</v>
      </c>
      <c r="I64" s="161">
        <v>7410</v>
      </c>
      <c r="J64" s="211">
        <f t="shared" si="12"/>
        <v>16885</v>
      </c>
      <c r="K64" s="181"/>
      <c r="L64" s="181"/>
      <c r="N64" s="197"/>
      <c r="O64" s="197"/>
      <c r="Q64" s="181"/>
    </row>
    <row r="65" spans="1:17" ht="18.75" customHeight="1" x14ac:dyDescent="0.3">
      <c r="A65" s="125" t="s">
        <v>175</v>
      </c>
      <c r="B65" s="161">
        <v>5452</v>
      </c>
      <c r="C65" s="161">
        <v>5548</v>
      </c>
      <c r="D65" s="178">
        <f t="shared" si="10"/>
        <v>11000</v>
      </c>
      <c r="E65" s="161">
        <v>7650</v>
      </c>
      <c r="F65" s="161">
        <v>7614</v>
      </c>
      <c r="G65" s="210">
        <f t="shared" si="11"/>
        <v>15264</v>
      </c>
      <c r="H65" s="161">
        <v>9108</v>
      </c>
      <c r="I65" s="161">
        <v>7268</v>
      </c>
      <c r="J65" s="211">
        <f t="shared" si="12"/>
        <v>16376</v>
      </c>
      <c r="K65" s="181"/>
      <c r="L65" s="181"/>
      <c r="N65" s="197"/>
      <c r="O65" s="197"/>
      <c r="Q65" s="181"/>
    </row>
    <row r="66" spans="1:17" ht="18.75" customHeight="1" x14ac:dyDescent="0.3">
      <c r="A66" s="125" t="s">
        <v>176</v>
      </c>
      <c r="B66" s="161">
        <v>6820</v>
      </c>
      <c r="C66" s="161">
        <v>6364</v>
      </c>
      <c r="D66" s="178">
        <f t="shared" si="10"/>
        <v>13184</v>
      </c>
      <c r="E66" s="161">
        <v>9429</v>
      </c>
      <c r="F66" s="161">
        <v>9188</v>
      </c>
      <c r="G66" s="210">
        <f t="shared" si="11"/>
        <v>18617</v>
      </c>
      <c r="H66" s="161">
        <v>9516</v>
      </c>
      <c r="I66" s="161">
        <v>8770</v>
      </c>
      <c r="J66" s="211">
        <f t="shared" si="12"/>
        <v>18286</v>
      </c>
      <c r="K66" s="181"/>
      <c r="L66" s="181"/>
      <c r="N66" s="197"/>
      <c r="O66" s="197"/>
      <c r="Q66" s="181"/>
    </row>
    <row r="67" spans="1:17" ht="18.75" customHeight="1" x14ac:dyDescent="0.3">
      <c r="A67" s="125" t="s">
        <v>177</v>
      </c>
      <c r="B67" s="161">
        <v>6685</v>
      </c>
      <c r="C67" s="161">
        <v>6457</v>
      </c>
      <c r="D67" s="178">
        <f t="shared" si="10"/>
        <v>13142</v>
      </c>
      <c r="E67" s="161">
        <v>9246</v>
      </c>
      <c r="F67" s="161">
        <v>8943</v>
      </c>
      <c r="G67" s="210">
        <f t="shared" si="11"/>
        <v>18189</v>
      </c>
      <c r="H67" s="161">
        <v>9128</v>
      </c>
      <c r="I67" s="161">
        <v>8664</v>
      </c>
      <c r="J67" s="211">
        <f t="shared" si="12"/>
        <v>17792</v>
      </c>
      <c r="K67" s="181"/>
      <c r="L67" s="181"/>
      <c r="N67" s="197"/>
      <c r="O67" s="197"/>
      <c r="Q67" s="181"/>
    </row>
    <row r="68" spans="1:17" ht="18.75" customHeight="1" x14ac:dyDescent="0.3">
      <c r="A68" s="125" t="s">
        <v>178</v>
      </c>
      <c r="B68" s="161">
        <v>6789</v>
      </c>
      <c r="C68" s="161">
        <v>6626</v>
      </c>
      <c r="D68" s="178">
        <f t="shared" si="10"/>
        <v>13415</v>
      </c>
      <c r="E68" s="161">
        <v>9298</v>
      </c>
      <c r="F68" s="161">
        <v>8783</v>
      </c>
      <c r="G68" s="210">
        <f t="shared" si="11"/>
        <v>18081</v>
      </c>
      <c r="H68" s="161">
        <v>8712</v>
      </c>
      <c r="I68" s="161">
        <v>8448</v>
      </c>
      <c r="J68" s="211">
        <f t="shared" si="12"/>
        <v>17160</v>
      </c>
      <c r="K68" s="181"/>
      <c r="L68" s="181"/>
      <c r="N68" s="197"/>
      <c r="O68" s="197"/>
      <c r="Q68" s="181"/>
    </row>
    <row r="69" spans="1:17" ht="18.75" customHeight="1" x14ac:dyDescent="0.3">
      <c r="A69" s="125" t="s">
        <v>179</v>
      </c>
      <c r="B69" s="161">
        <v>7255</v>
      </c>
      <c r="C69" s="161">
        <v>7192</v>
      </c>
      <c r="D69" s="178">
        <f t="shared" si="10"/>
        <v>14447</v>
      </c>
      <c r="E69" s="161">
        <v>9784</v>
      </c>
      <c r="F69" s="161">
        <v>9824</v>
      </c>
      <c r="G69" s="210">
        <f t="shared" si="11"/>
        <v>19608</v>
      </c>
      <c r="H69" s="161">
        <v>9310</v>
      </c>
      <c r="I69" s="161">
        <v>9218</v>
      </c>
      <c r="J69" s="211">
        <f t="shared" si="12"/>
        <v>18528</v>
      </c>
      <c r="K69" s="181"/>
      <c r="L69" s="181"/>
      <c r="N69" s="197"/>
      <c r="O69" s="197"/>
      <c r="Q69" s="181"/>
    </row>
    <row r="70" spans="1:17" ht="18.75" customHeight="1" x14ac:dyDescent="0.3">
      <c r="A70" s="125" t="s">
        <v>180</v>
      </c>
      <c r="B70" s="161">
        <v>7044</v>
      </c>
      <c r="C70" s="161">
        <v>7315</v>
      </c>
      <c r="D70" s="178">
        <f t="shared" si="10"/>
        <v>14359</v>
      </c>
      <c r="E70" s="161">
        <v>9779</v>
      </c>
      <c r="F70" s="161">
        <v>10278</v>
      </c>
      <c r="G70" s="210">
        <f t="shared" si="11"/>
        <v>20057</v>
      </c>
      <c r="H70" s="161">
        <v>9376</v>
      </c>
      <c r="I70" s="161">
        <v>9553</v>
      </c>
      <c r="J70" s="211">
        <f t="shared" si="12"/>
        <v>18929</v>
      </c>
      <c r="K70" s="181"/>
      <c r="L70" s="181"/>
      <c r="N70" s="197"/>
      <c r="O70" s="197"/>
      <c r="Q70" s="181"/>
    </row>
    <row r="71" spans="1:17" ht="18.75" customHeight="1" x14ac:dyDescent="0.3">
      <c r="A71" s="125" t="s">
        <v>181</v>
      </c>
      <c r="B71" s="161">
        <v>6903</v>
      </c>
      <c r="C71" s="161">
        <v>7949</v>
      </c>
      <c r="D71" s="178">
        <f t="shared" si="10"/>
        <v>14852</v>
      </c>
      <c r="E71" s="161">
        <v>9746</v>
      </c>
      <c r="F71" s="161">
        <v>10738</v>
      </c>
      <c r="G71" s="210">
        <f t="shared" si="11"/>
        <v>20484</v>
      </c>
      <c r="H71" s="161">
        <v>9318</v>
      </c>
      <c r="I71" s="161">
        <v>10217</v>
      </c>
      <c r="J71" s="211">
        <f t="shared" si="12"/>
        <v>19535</v>
      </c>
      <c r="K71" s="181"/>
      <c r="L71" s="181"/>
      <c r="N71" s="197"/>
      <c r="O71" s="197"/>
      <c r="Q71" s="181"/>
    </row>
    <row r="72" spans="1:17" ht="18.75" customHeight="1" x14ac:dyDescent="0.3">
      <c r="A72" s="125" t="s">
        <v>182</v>
      </c>
      <c r="B72" s="161">
        <v>7447</v>
      </c>
      <c r="C72" s="161">
        <v>9227</v>
      </c>
      <c r="D72" s="178">
        <f t="shared" si="10"/>
        <v>16674</v>
      </c>
      <c r="E72" s="161">
        <v>10230</v>
      </c>
      <c r="F72" s="161">
        <v>12239</v>
      </c>
      <c r="G72" s="210">
        <f t="shared" si="11"/>
        <v>22469</v>
      </c>
      <c r="H72" s="161">
        <v>9410</v>
      </c>
      <c r="I72" s="161">
        <v>10997</v>
      </c>
      <c r="J72" s="211">
        <f t="shared" si="12"/>
        <v>20407</v>
      </c>
      <c r="K72" s="181"/>
      <c r="L72" s="181"/>
      <c r="N72" s="197"/>
      <c r="O72" s="197"/>
      <c r="Q72" s="181"/>
    </row>
    <row r="73" spans="1:17" ht="18.75" customHeight="1" x14ac:dyDescent="0.3">
      <c r="A73" s="125" t="s">
        <v>183</v>
      </c>
      <c r="B73" s="161">
        <v>7083</v>
      </c>
      <c r="C73" s="161">
        <v>8983</v>
      </c>
      <c r="D73" s="178">
        <f t="shared" si="10"/>
        <v>16066</v>
      </c>
      <c r="E73" s="161">
        <v>9065</v>
      </c>
      <c r="F73" s="161">
        <v>11248</v>
      </c>
      <c r="G73" s="210">
        <f t="shared" si="11"/>
        <v>20313</v>
      </c>
      <c r="H73" s="161">
        <v>8168</v>
      </c>
      <c r="I73" s="161">
        <v>9431</v>
      </c>
      <c r="J73" s="211">
        <f t="shared" si="12"/>
        <v>17599</v>
      </c>
      <c r="K73" s="181"/>
      <c r="L73" s="181"/>
      <c r="N73" s="197"/>
      <c r="O73" s="197"/>
      <c r="Q73" s="181"/>
    </row>
    <row r="74" spans="1:17" ht="18.75" customHeight="1" x14ac:dyDescent="0.3">
      <c r="A74" s="125" t="s">
        <v>184</v>
      </c>
      <c r="B74" s="161">
        <v>5180</v>
      </c>
      <c r="C74" s="161">
        <v>7104</v>
      </c>
      <c r="D74" s="178">
        <f t="shared" si="10"/>
        <v>12284</v>
      </c>
      <c r="E74" s="161">
        <v>6609</v>
      </c>
      <c r="F74" s="161">
        <v>8698</v>
      </c>
      <c r="G74" s="210">
        <f t="shared" si="11"/>
        <v>15307</v>
      </c>
      <c r="H74" s="161">
        <v>5944</v>
      </c>
      <c r="I74" s="161">
        <v>7153</v>
      </c>
      <c r="J74" s="211">
        <f t="shared" si="12"/>
        <v>13097</v>
      </c>
      <c r="K74" s="181"/>
      <c r="L74" s="181"/>
      <c r="N74" s="197"/>
      <c r="O74" s="197"/>
      <c r="Q74" s="181"/>
    </row>
    <row r="75" spans="1:17" ht="18.75" customHeight="1" x14ac:dyDescent="0.3">
      <c r="A75" s="125" t="s">
        <v>185</v>
      </c>
      <c r="B75" s="161">
        <v>4234</v>
      </c>
      <c r="C75" s="161">
        <v>5979</v>
      </c>
      <c r="D75" s="178">
        <f t="shared" si="10"/>
        <v>10213</v>
      </c>
      <c r="E75" s="161">
        <v>5305</v>
      </c>
      <c r="F75" s="161">
        <v>7404</v>
      </c>
      <c r="G75" s="210">
        <f t="shared" si="11"/>
        <v>12709</v>
      </c>
      <c r="H75" s="161">
        <v>4412</v>
      </c>
      <c r="I75" s="161">
        <v>5937</v>
      </c>
      <c r="J75" s="211">
        <f t="shared" si="12"/>
        <v>10349</v>
      </c>
      <c r="K75" s="181"/>
      <c r="L75" s="181"/>
      <c r="N75" s="197"/>
      <c r="O75" s="197"/>
      <c r="Q75" s="181"/>
    </row>
    <row r="76" spans="1:17" ht="18.75" customHeight="1" x14ac:dyDescent="0.3">
      <c r="A76" s="125" t="s">
        <v>186</v>
      </c>
      <c r="B76" s="161">
        <v>2659</v>
      </c>
      <c r="C76" s="161">
        <v>3864</v>
      </c>
      <c r="D76" s="178">
        <f t="shared" si="10"/>
        <v>6523</v>
      </c>
      <c r="E76" s="161">
        <v>3087</v>
      </c>
      <c r="F76" s="161">
        <v>4622</v>
      </c>
      <c r="G76" s="210">
        <f t="shared" si="11"/>
        <v>7709</v>
      </c>
      <c r="H76" s="161">
        <v>2792</v>
      </c>
      <c r="I76" s="161">
        <v>4016</v>
      </c>
      <c r="J76" s="211">
        <f t="shared" si="12"/>
        <v>6808</v>
      </c>
      <c r="K76" s="181"/>
      <c r="L76" s="181"/>
      <c r="N76" s="197"/>
      <c r="O76" s="197"/>
      <c r="Q76" s="181"/>
    </row>
    <row r="77" spans="1:17" ht="18.75" customHeight="1" x14ac:dyDescent="0.3">
      <c r="A77" s="125" t="s">
        <v>187</v>
      </c>
      <c r="B77" s="161">
        <v>1676</v>
      </c>
      <c r="C77" s="161">
        <v>2734</v>
      </c>
      <c r="D77" s="178">
        <f t="shared" si="10"/>
        <v>4410</v>
      </c>
      <c r="E77" s="161">
        <v>2013</v>
      </c>
      <c r="F77" s="161">
        <v>3465</v>
      </c>
      <c r="G77" s="210">
        <f t="shared" si="11"/>
        <v>5478</v>
      </c>
      <c r="H77" s="161">
        <v>1872</v>
      </c>
      <c r="I77" s="161">
        <v>2893</v>
      </c>
      <c r="J77" s="211">
        <f t="shared" si="12"/>
        <v>4765</v>
      </c>
      <c r="K77" s="181"/>
      <c r="L77" s="181"/>
      <c r="N77" s="197"/>
      <c r="O77" s="197"/>
      <c r="Q77" s="181"/>
    </row>
    <row r="78" spans="1:17" ht="18.75" customHeight="1" x14ac:dyDescent="0.3">
      <c r="A78" s="125" t="s">
        <v>188</v>
      </c>
      <c r="B78" s="161">
        <v>1051</v>
      </c>
      <c r="C78" s="161">
        <v>1812</v>
      </c>
      <c r="D78" s="178">
        <f t="shared" si="10"/>
        <v>2863</v>
      </c>
      <c r="E78" s="161">
        <v>1297</v>
      </c>
      <c r="F78" s="161">
        <v>2339</v>
      </c>
      <c r="G78" s="210">
        <f t="shared" si="11"/>
        <v>3636</v>
      </c>
      <c r="H78" s="161">
        <v>1134</v>
      </c>
      <c r="I78" s="161">
        <v>1910</v>
      </c>
      <c r="J78" s="211">
        <f t="shared" si="12"/>
        <v>3044</v>
      </c>
      <c r="K78" s="181"/>
      <c r="L78" s="181"/>
      <c r="N78" s="197"/>
      <c r="O78" s="197"/>
      <c r="Q78" s="181"/>
    </row>
    <row r="79" spans="1:17" ht="18.75" customHeight="1" x14ac:dyDescent="0.3">
      <c r="A79" s="125" t="s">
        <v>189</v>
      </c>
      <c r="B79" s="161">
        <v>322</v>
      </c>
      <c r="C79" s="161">
        <v>702</v>
      </c>
      <c r="D79" s="178">
        <f t="shared" si="10"/>
        <v>1024</v>
      </c>
      <c r="E79" s="161">
        <v>457</v>
      </c>
      <c r="F79" s="161">
        <v>935</v>
      </c>
      <c r="G79" s="210">
        <f t="shared" si="11"/>
        <v>1392</v>
      </c>
      <c r="H79" s="161">
        <v>440</v>
      </c>
      <c r="I79" s="161">
        <v>837</v>
      </c>
      <c r="J79" s="211">
        <f t="shared" si="12"/>
        <v>1277</v>
      </c>
      <c r="K79" s="181"/>
      <c r="L79" s="181"/>
      <c r="N79" s="197"/>
      <c r="O79" s="197"/>
      <c r="Q79" s="181"/>
    </row>
    <row r="80" spans="1:17" ht="18.75" customHeight="1" x14ac:dyDescent="0.3">
      <c r="A80" s="125" t="s">
        <v>190</v>
      </c>
      <c r="B80" s="161">
        <v>85</v>
      </c>
      <c r="C80" s="161">
        <v>175</v>
      </c>
      <c r="D80" s="178">
        <f t="shared" si="10"/>
        <v>260</v>
      </c>
      <c r="E80" s="161">
        <v>119</v>
      </c>
      <c r="F80" s="161">
        <v>245</v>
      </c>
      <c r="G80" s="210">
        <f t="shared" si="11"/>
        <v>364</v>
      </c>
      <c r="H80" s="161">
        <v>153</v>
      </c>
      <c r="I80" s="161">
        <v>241</v>
      </c>
      <c r="J80" s="211">
        <f t="shared" si="12"/>
        <v>394</v>
      </c>
      <c r="K80" s="181"/>
      <c r="L80" s="181"/>
      <c r="N80" s="197"/>
      <c r="O80" s="197"/>
      <c r="Q80" s="181"/>
    </row>
    <row r="81" spans="1:17" ht="18.75" customHeight="1" x14ac:dyDescent="0.3">
      <c r="A81" s="125" t="s">
        <v>191</v>
      </c>
      <c r="B81" s="161">
        <v>15</v>
      </c>
      <c r="C81" s="161">
        <v>29</v>
      </c>
      <c r="D81" s="178">
        <f t="shared" si="10"/>
        <v>44</v>
      </c>
      <c r="E81" s="161">
        <v>36</v>
      </c>
      <c r="F81" s="161">
        <v>67</v>
      </c>
      <c r="G81" s="210">
        <f t="shared" si="11"/>
        <v>103</v>
      </c>
      <c r="H81" s="161">
        <v>64</v>
      </c>
      <c r="I81" s="161">
        <v>76</v>
      </c>
      <c r="J81" s="211">
        <f t="shared" si="12"/>
        <v>140</v>
      </c>
      <c r="K81" s="181"/>
      <c r="L81" s="181"/>
      <c r="N81" s="197"/>
      <c r="O81" s="197"/>
      <c r="Q81" s="181"/>
    </row>
    <row r="82" spans="1:17" ht="18.75" customHeight="1" x14ac:dyDescent="0.3">
      <c r="A82" s="125" t="s">
        <v>192</v>
      </c>
      <c r="B82" s="161">
        <f t="shared" ref="B82:J82" si="13">SUM(B60:B81)</f>
        <v>95838</v>
      </c>
      <c r="C82" s="161">
        <f t="shared" si="13"/>
        <v>105979</v>
      </c>
      <c r="D82" s="195">
        <f t="shared" si="13"/>
        <v>201817</v>
      </c>
      <c r="E82" s="161">
        <f t="shared" si="13"/>
        <v>129676</v>
      </c>
      <c r="F82" s="161">
        <f t="shared" si="13"/>
        <v>141556</v>
      </c>
      <c r="G82" s="210">
        <f t="shared" si="13"/>
        <v>271232</v>
      </c>
      <c r="H82" s="161">
        <f t="shared" si="13"/>
        <v>127909</v>
      </c>
      <c r="I82" s="161">
        <f t="shared" si="13"/>
        <v>130944</v>
      </c>
      <c r="J82" s="210">
        <f t="shared" si="13"/>
        <v>258853</v>
      </c>
      <c r="K82" s="181"/>
      <c r="L82" s="181"/>
    </row>
    <row r="83" spans="1:17" s="24" customFormat="1" ht="23.25" customHeight="1" x14ac:dyDescent="0.3">
      <c r="A83" s="97" t="s">
        <v>213</v>
      </c>
      <c r="B83" s="22"/>
      <c r="C83" s="22"/>
      <c r="D83" s="22"/>
      <c r="E83" s="23"/>
      <c r="F83" s="23"/>
      <c r="G83" s="23"/>
      <c r="H83" s="22"/>
      <c r="I83" s="22"/>
      <c r="J83" s="22"/>
    </row>
    <row r="84" spans="1:17" s="24" customFormat="1" ht="17.399999999999999" x14ac:dyDescent="0.3">
      <c r="A84" s="97" t="s">
        <v>222</v>
      </c>
      <c r="B84" s="25"/>
      <c r="C84" s="25"/>
      <c r="D84" s="25"/>
      <c r="E84" s="26"/>
      <c r="F84" s="26"/>
      <c r="G84" s="26"/>
      <c r="H84" s="26"/>
      <c r="I84" s="26"/>
      <c r="J84" s="26"/>
    </row>
  </sheetData>
  <pageMargins left="0.74803149606299213" right="0.74803149606299213" top="0.59055118110236227" bottom="0.59055118110236227" header="0.51181102362204722" footer="0.5118110236220472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4</vt:i4>
      </vt:variant>
    </vt:vector>
  </HeadingPairs>
  <TitlesOfParts>
    <vt:vector size="22" baseType="lpstr">
      <vt:lpstr>รวมประเทศ</vt:lpstr>
      <vt:lpstr>รวมภาค</vt:lpstr>
      <vt:lpstr>ประชากรกลางปี 2566 รายจังหวัด</vt:lpstr>
      <vt:lpstr>แยกภาค</vt:lpstr>
      <vt:lpstr>รวมเขต</vt:lpstr>
      <vt:lpstr>เขต1</vt:lpstr>
      <vt:lpstr>เขต2</vt:lpstr>
      <vt:lpstr>เขต3</vt:lpstr>
      <vt:lpstr>เขต4</vt:lpstr>
      <vt:lpstr>เขต5</vt:lpstr>
      <vt:lpstr>เขต6</vt:lpstr>
      <vt:lpstr>เขต7</vt:lpstr>
      <vt:lpstr>เขต8</vt:lpstr>
      <vt:lpstr>เขต9</vt:lpstr>
      <vt:lpstr>เขต10</vt:lpstr>
      <vt:lpstr>เขต11</vt:lpstr>
      <vt:lpstr>เขต12</vt:lpstr>
      <vt:lpstr>กทม</vt:lpstr>
      <vt:lpstr>กทม!Print_Area</vt:lpstr>
      <vt:lpstr>เขต1!Print_Area</vt:lpstr>
      <vt:lpstr>'ประชากรกลางปี 2566 รายจังหวัด'!Print_Area</vt:lpstr>
      <vt:lpstr>รวมเขต!Print_Area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suthep</dc:creator>
  <cp:lastModifiedBy>SPD_64_50</cp:lastModifiedBy>
  <cp:lastPrinted>2024-02-01T01:25:21Z</cp:lastPrinted>
  <dcterms:created xsi:type="dcterms:W3CDTF">2017-05-08T17:45:45Z</dcterms:created>
  <dcterms:modified xsi:type="dcterms:W3CDTF">2024-02-07T02:30:36Z</dcterms:modified>
</cp:coreProperties>
</file>